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812" firstSheet="4" activeTab="9"/>
  </bookViews>
  <sheets>
    <sheet name="RR Measurements full details" sheetId="3" r:id="rId1"/>
    <sheet name=" RR Measr as per MB format" sheetId="6" r:id="rId2"/>
    <sheet name="Earth Work Measr full details" sheetId="7" r:id="rId3"/>
    <sheet name=" Earth Measur as per MB Format " sheetId="15" r:id="rId4"/>
    <sheet name="PCC as per MB format" sheetId="9" r:id="rId5"/>
    <sheet name="Coping as per MB format" sheetId="10" r:id="rId6"/>
    <sheet name="Plastering on Copping as per MB" sheetId="11" r:id="rId7"/>
    <sheet name="Pointing as per MB format" sheetId="13" r:id="rId8"/>
    <sheet name="Cement" sheetId="14" r:id="rId9"/>
    <sheet name="Summary Bill" sheetId="16" r:id="rId10"/>
  </sheets>
  <definedNames>
    <definedName name="_xlnm._FilterDatabase" localSheetId="9" hidden="1">'Summary Bill'!$B$1:$L$9</definedName>
  </definedNames>
  <calcPr calcId="124519"/>
</workbook>
</file>

<file path=xl/calcChain.xml><?xml version="1.0" encoding="utf-8"?>
<calcChain xmlns="http://schemas.openxmlformats.org/spreadsheetml/2006/main">
  <c r="J9" i="16"/>
  <c r="I9"/>
  <c r="H9"/>
  <c r="F9"/>
  <c r="E9"/>
  <c r="G9"/>
  <c r="Y197" i="15"/>
  <c r="G192"/>
  <c r="L191"/>
  <c r="M191" s="1"/>
  <c r="M190"/>
  <c r="L190"/>
  <c r="L189"/>
  <c r="M189" s="1"/>
  <c r="M188"/>
  <c r="L188"/>
  <c r="L187"/>
  <c r="M187" s="1"/>
  <c r="M186"/>
  <c r="L186"/>
  <c r="L185"/>
  <c r="M185" s="1"/>
  <c r="M184"/>
  <c r="L184"/>
  <c r="L183"/>
  <c r="M183" s="1"/>
  <c r="M182"/>
  <c r="L182"/>
  <c r="L181"/>
  <c r="M181" s="1"/>
  <c r="M180"/>
  <c r="L180"/>
  <c r="L179"/>
  <c r="M179" s="1"/>
  <c r="M178"/>
  <c r="L178"/>
  <c r="L177"/>
  <c r="M177" s="1"/>
  <c r="M176"/>
  <c r="L176"/>
  <c r="L175"/>
  <c r="M175" s="1"/>
  <c r="M174"/>
  <c r="L174"/>
  <c r="L173"/>
  <c r="M173" s="1"/>
  <c r="G170"/>
  <c r="L169"/>
  <c r="M169" s="1"/>
  <c r="M168"/>
  <c r="L168"/>
  <c r="L167"/>
  <c r="M167" s="1"/>
  <c r="M166"/>
  <c r="L166"/>
  <c r="L165"/>
  <c r="M165" s="1"/>
  <c r="M164"/>
  <c r="L164"/>
  <c r="L163"/>
  <c r="M163" s="1"/>
  <c r="M162"/>
  <c r="L162"/>
  <c r="L161"/>
  <c r="M161" s="1"/>
  <c r="M160"/>
  <c r="L160"/>
  <c r="L159"/>
  <c r="M159" s="1"/>
  <c r="M158"/>
  <c r="L158"/>
  <c r="L157"/>
  <c r="M157" s="1"/>
  <c r="M156"/>
  <c r="L156"/>
  <c r="L155"/>
  <c r="M155" s="1"/>
  <c r="M154"/>
  <c r="L154"/>
  <c r="L153"/>
  <c r="M153" s="1"/>
  <c r="M152"/>
  <c r="L152"/>
  <c r="L151"/>
  <c r="M151" s="1"/>
  <c r="M150"/>
  <c r="L150"/>
  <c r="L149"/>
  <c r="M149" s="1"/>
  <c r="M148"/>
  <c r="L148"/>
  <c r="L147"/>
  <c r="M147" s="1"/>
  <c r="M146"/>
  <c r="L146"/>
  <c r="G143"/>
  <c r="M142"/>
  <c r="L142"/>
  <c r="L141"/>
  <c r="M141" s="1"/>
  <c r="M140"/>
  <c r="L140"/>
  <c r="L139"/>
  <c r="M139" s="1"/>
  <c r="M138"/>
  <c r="L138"/>
  <c r="L137"/>
  <c r="M137" s="1"/>
  <c r="M136"/>
  <c r="L136"/>
  <c r="L135"/>
  <c r="M135" s="1"/>
  <c r="M134"/>
  <c r="L134"/>
  <c r="L133"/>
  <c r="M133" s="1"/>
  <c r="M132"/>
  <c r="L132"/>
  <c r="L131"/>
  <c r="M131" s="1"/>
  <c r="M130"/>
  <c r="L130"/>
  <c r="L129"/>
  <c r="M129" s="1"/>
  <c r="M128"/>
  <c r="L128"/>
  <c r="L127"/>
  <c r="M127" s="1"/>
  <c r="M126"/>
  <c r="L126"/>
  <c r="L125"/>
  <c r="M125" s="1"/>
  <c r="M124"/>
  <c r="L124"/>
  <c r="L123"/>
  <c r="M123" s="1"/>
  <c r="M122"/>
  <c r="L122"/>
  <c r="L121"/>
  <c r="M121" s="1"/>
  <c r="M120"/>
  <c r="L120"/>
  <c r="L119"/>
  <c r="M119" s="1"/>
  <c r="G116"/>
  <c r="L115"/>
  <c r="M115" s="1"/>
  <c r="M114"/>
  <c r="L114"/>
  <c r="L113"/>
  <c r="M113" s="1"/>
  <c r="M112"/>
  <c r="L112"/>
  <c r="L111"/>
  <c r="M111" s="1"/>
  <c r="M110"/>
  <c r="L110"/>
  <c r="L109"/>
  <c r="M109" s="1"/>
  <c r="M108"/>
  <c r="L108"/>
  <c r="L107"/>
  <c r="M107" s="1"/>
  <c r="M106"/>
  <c r="L106"/>
  <c r="L105"/>
  <c r="M105" s="1"/>
  <c r="M104"/>
  <c r="L104"/>
  <c r="G101"/>
  <c r="M100"/>
  <c r="L100"/>
  <c r="L99"/>
  <c r="M99" s="1"/>
  <c r="M98"/>
  <c r="L98"/>
  <c r="L97"/>
  <c r="M97" s="1"/>
  <c r="M96"/>
  <c r="L96"/>
  <c r="L95"/>
  <c r="M95" s="1"/>
  <c r="M94"/>
  <c r="L94"/>
  <c r="L93"/>
  <c r="M93" s="1"/>
  <c r="M92"/>
  <c r="L92"/>
  <c r="L91"/>
  <c r="M91" s="1"/>
  <c r="M90"/>
  <c r="L90"/>
  <c r="L89"/>
  <c r="M89" s="1"/>
  <c r="M88"/>
  <c r="L88"/>
  <c r="L87"/>
  <c r="M87" s="1"/>
  <c r="M86"/>
  <c r="L86"/>
  <c r="L85"/>
  <c r="M85" s="1"/>
  <c r="M84"/>
  <c r="L84"/>
  <c r="L83"/>
  <c r="M83" s="1"/>
  <c r="M82"/>
  <c r="L82"/>
  <c r="L81"/>
  <c r="M81" s="1"/>
  <c r="M80"/>
  <c r="L80"/>
  <c r="L79"/>
  <c r="M79" s="1"/>
  <c r="M78"/>
  <c r="L78"/>
  <c r="L77"/>
  <c r="M77" s="1"/>
  <c r="M76"/>
  <c r="L76"/>
  <c r="L75"/>
  <c r="M75" s="1"/>
  <c r="M74"/>
  <c r="L74"/>
  <c r="L73"/>
  <c r="M73" s="1"/>
  <c r="M72"/>
  <c r="L72"/>
  <c r="L71"/>
  <c r="M71" s="1"/>
  <c r="M70"/>
  <c r="L70"/>
  <c r="L69"/>
  <c r="M69" s="1"/>
  <c r="M68"/>
  <c r="L68"/>
  <c r="L67"/>
  <c r="M67" s="1"/>
  <c r="M66"/>
  <c r="L66"/>
  <c r="L65"/>
  <c r="M65" s="1"/>
  <c r="M64"/>
  <c r="L64"/>
  <c r="L63"/>
  <c r="M63" s="1"/>
  <c r="M101" s="1"/>
  <c r="G60"/>
  <c r="L59"/>
  <c r="M59" s="1"/>
  <c r="M58"/>
  <c r="L58"/>
  <c r="L57"/>
  <c r="M57" s="1"/>
  <c r="M56"/>
  <c r="L56"/>
  <c r="L55"/>
  <c r="M55" s="1"/>
  <c r="M54"/>
  <c r="L54"/>
  <c r="L53"/>
  <c r="M53" s="1"/>
  <c r="M52"/>
  <c r="L52"/>
  <c r="L51"/>
  <c r="M51" s="1"/>
  <c r="M50"/>
  <c r="L50"/>
  <c r="L49"/>
  <c r="M49" s="1"/>
  <c r="M48"/>
  <c r="L48"/>
  <c r="L47"/>
  <c r="M47" s="1"/>
  <c r="M46"/>
  <c r="L46"/>
  <c r="L45"/>
  <c r="M45" s="1"/>
  <c r="M44"/>
  <c r="L44"/>
  <c r="L43"/>
  <c r="M43" s="1"/>
  <c r="M42"/>
  <c r="L42"/>
  <c r="L41"/>
  <c r="M41" s="1"/>
  <c r="M40"/>
  <c r="L40"/>
  <c r="L39"/>
  <c r="M39" s="1"/>
  <c r="M38"/>
  <c r="L38"/>
  <c r="L37"/>
  <c r="M37" s="1"/>
  <c r="M36"/>
  <c r="L36"/>
  <c r="L35"/>
  <c r="M35" s="1"/>
  <c r="M34"/>
  <c r="L34"/>
  <c r="L33"/>
  <c r="M33" s="1"/>
  <c r="M32"/>
  <c r="L32"/>
  <c r="L31"/>
  <c r="M31" s="1"/>
  <c r="M30"/>
  <c r="L30"/>
  <c r="L29"/>
  <c r="M29" s="1"/>
  <c r="M28"/>
  <c r="L28"/>
  <c r="L27"/>
  <c r="M27" s="1"/>
  <c r="M26"/>
  <c r="L26"/>
  <c r="L25"/>
  <c r="M25" s="1"/>
  <c r="M24"/>
  <c r="L24"/>
  <c r="L23"/>
  <c r="M23" s="1"/>
  <c r="M22"/>
  <c r="L22"/>
  <c r="L21"/>
  <c r="M21" s="1"/>
  <c r="M20"/>
  <c r="L20"/>
  <c r="L19"/>
  <c r="M19" s="1"/>
  <c r="M18"/>
  <c r="L18"/>
  <c r="L17"/>
  <c r="M17" s="1"/>
  <c r="M16"/>
  <c r="L16"/>
  <c r="L15"/>
  <c r="M15" s="1"/>
  <c r="M14"/>
  <c r="L14"/>
  <c r="L13"/>
  <c r="M13" s="1"/>
  <c r="M12"/>
  <c r="L12"/>
  <c r="L11"/>
  <c r="M11" s="1"/>
  <c r="M10"/>
  <c r="L10"/>
  <c r="L9"/>
  <c r="M9" s="1"/>
  <c r="M8"/>
  <c r="L8"/>
  <c r="H11" i="14"/>
  <c r="E203" i="3"/>
  <c r="I26" i="11"/>
  <c r="I20"/>
  <c r="I17"/>
  <c r="I14"/>
  <c r="I11"/>
  <c r="I8"/>
  <c r="J9" i="10"/>
  <c r="J10"/>
  <c r="J11"/>
  <c r="J12"/>
  <c r="J8"/>
  <c r="J110" i="9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09"/>
  <c r="J97"/>
  <c r="J98"/>
  <c r="J99"/>
  <c r="J100"/>
  <c r="J101"/>
  <c r="J102"/>
  <c r="J103"/>
  <c r="J104"/>
  <c r="J105"/>
  <c r="J96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59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33"/>
  <c r="V147" i="3"/>
  <c r="L147" i="7"/>
  <c r="M147" s="1"/>
  <c r="L148"/>
  <c r="M148" s="1"/>
  <c r="L149"/>
  <c r="L150"/>
  <c r="L151"/>
  <c r="M151" s="1"/>
  <c r="L152"/>
  <c r="M152" s="1"/>
  <c r="L153"/>
  <c r="L154"/>
  <c r="L155"/>
  <c r="M155" s="1"/>
  <c r="L156"/>
  <c r="M156" s="1"/>
  <c r="L157"/>
  <c r="L158"/>
  <c r="L159"/>
  <c r="M159" s="1"/>
  <c r="L160"/>
  <c r="M160" s="1"/>
  <c r="L161"/>
  <c r="L162"/>
  <c r="L163"/>
  <c r="M163" s="1"/>
  <c r="L164"/>
  <c r="M164" s="1"/>
  <c r="L165"/>
  <c r="L166"/>
  <c r="L167"/>
  <c r="M167" s="1"/>
  <c r="L168"/>
  <c r="M168" s="1"/>
  <c r="L169"/>
  <c r="L146"/>
  <c r="M146" s="1"/>
  <c r="L120"/>
  <c r="M120" s="1"/>
  <c r="L121"/>
  <c r="M121" s="1"/>
  <c r="L122"/>
  <c r="L123"/>
  <c r="L124"/>
  <c r="L125"/>
  <c r="M125" s="1"/>
  <c r="L126"/>
  <c r="L127"/>
  <c r="L128"/>
  <c r="L129"/>
  <c r="M129" s="1"/>
  <c r="L130"/>
  <c r="L131"/>
  <c r="L132"/>
  <c r="L133"/>
  <c r="M133" s="1"/>
  <c r="L134"/>
  <c r="L135"/>
  <c r="L136"/>
  <c r="L137"/>
  <c r="L138"/>
  <c r="L139"/>
  <c r="L140"/>
  <c r="M140" s="1"/>
  <c r="L141"/>
  <c r="L142"/>
  <c r="L119"/>
  <c r="M119" s="1"/>
  <c r="L105"/>
  <c r="M105" s="1"/>
  <c r="L106"/>
  <c r="L107"/>
  <c r="L108"/>
  <c r="L109"/>
  <c r="M109" s="1"/>
  <c r="L110"/>
  <c r="L111"/>
  <c r="L112"/>
  <c r="L113"/>
  <c r="M113" s="1"/>
  <c r="L114"/>
  <c r="L115"/>
  <c r="L104"/>
  <c r="L64"/>
  <c r="L65"/>
  <c r="L66"/>
  <c r="L67"/>
  <c r="L68"/>
  <c r="M68" s="1"/>
  <c r="L69"/>
  <c r="L70"/>
  <c r="L71"/>
  <c r="L72"/>
  <c r="M72" s="1"/>
  <c r="L73"/>
  <c r="L74"/>
  <c r="L75"/>
  <c r="L76"/>
  <c r="M76" s="1"/>
  <c r="L77"/>
  <c r="L78"/>
  <c r="L79"/>
  <c r="L80"/>
  <c r="M80" s="1"/>
  <c r="L81"/>
  <c r="M81" s="1"/>
  <c r="L82"/>
  <c r="L83"/>
  <c r="L84"/>
  <c r="M84" s="1"/>
  <c r="L85"/>
  <c r="L86"/>
  <c r="L87"/>
  <c r="L88"/>
  <c r="M88" s="1"/>
  <c r="L89"/>
  <c r="L90"/>
  <c r="L91"/>
  <c r="L92"/>
  <c r="M92" s="1"/>
  <c r="L93"/>
  <c r="M93" s="1"/>
  <c r="L94"/>
  <c r="L95"/>
  <c r="L96"/>
  <c r="M96" s="1"/>
  <c r="L97"/>
  <c r="M97" s="1"/>
  <c r="L98"/>
  <c r="L99"/>
  <c r="L100"/>
  <c r="M100" s="1"/>
  <c r="L63"/>
  <c r="M63" s="1"/>
  <c r="L9"/>
  <c r="L10"/>
  <c r="M10" s="1"/>
  <c r="L11"/>
  <c r="L12"/>
  <c r="L13"/>
  <c r="L14"/>
  <c r="M14" s="1"/>
  <c r="L15"/>
  <c r="L16"/>
  <c r="L17"/>
  <c r="L18"/>
  <c r="M18" s="1"/>
  <c r="L19"/>
  <c r="L20"/>
  <c r="L21"/>
  <c r="L22"/>
  <c r="M22" s="1"/>
  <c r="L23"/>
  <c r="L24"/>
  <c r="L25"/>
  <c r="L26"/>
  <c r="M26" s="1"/>
  <c r="L27"/>
  <c r="L28"/>
  <c r="L29"/>
  <c r="L30"/>
  <c r="M30" s="1"/>
  <c r="L31"/>
  <c r="L32"/>
  <c r="L33"/>
  <c r="M33" s="1"/>
  <c r="L34"/>
  <c r="L35"/>
  <c r="L36"/>
  <c r="L37"/>
  <c r="M37" s="1"/>
  <c r="L38"/>
  <c r="M38" s="1"/>
  <c r="L39"/>
  <c r="L40"/>
  <c r="L41"/>
  <c r="L42"/>
  <c r="M42" s="1"/>
  <c r="L43"/>
  <c r="L44"/>
  <c r="L45"/>
  <c r="L46"/>
  <c r="M46" s="1"/>
  <c r="L47"/>
  <c r="L48"/>
  <c r="L49"/>
  <c r="L50"/>
  <c r="M50" s="1"/>
  <c r="L51"/>
  <c r="L52"/>
  <c r="L53"/>
  <c r="L54"/>
  <c r="M54" s="1"/>
  <c r="L55"/>
  <c r="L56"/>
  <c r="L57"/>
  <c r="L58"/>
  <c r="M58" s="1"/>
  <c r="L59"/>
  <c r="L8"/>
  <c r="M122"/>
  <c r="M136"/>
  <c r="M65"/>
  <c r="M31"/>
  <c r="M35"/>
  <c r="H10" i="14"/>
  <c r="H9"/>
  <c r="H8"/>
  <c r="H7"/>
  <c r="H6"/>
  <c r="F181" i="13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F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F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F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F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F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Q15"/>
  <c r="M15"/>
  <c r="J15"/>
  <c r="I15"/>
  <c r="Q14"/>
  <c r="J14"/>
  <c r="I14"/>
  <c r="Q13"/>
  <c r="J13"/>
  <c r="I13"/>
  <c r="Q12"/>
  <c r="J12"/>
  <c r="I12"/>
  <c r="Q11"/>
  <c r="J11"/>
  <c r="I11"/>
  <c r="Q10"/>
  <c r="J10"/>
  <c r="I10"/>
  <c r="Q9"/>
  <c r="J9"/>
  <c r="I9"/>
  <c r="I23" i="11"/>
  <c r="T47"/>
  <c r="V37" i="10"/>
  <c r="J13"/>
  <c r="J175" i="9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V182"/>
  <c r="G176"/>
  <c r="G155"/>
  <c r="G130"/>
  <c r="G106"/>
  <c r="G93"/>
  <c r="G56"/>
  <c r="L174" i="7"/>
  <c r="M174" s="1"/>
  <c r="L175"/>
  <c r="M175" s="1"/>
  <c r="L176"/>
  <c r="M176" s="1"/>
  <c r="L177"/>
  <c r="M177" s="1"/>
  <c r="L178"/>
  <c r="M178" s="1"/>
  <c r="L179"/>
  <c r="M179" s="1"/>
  <c r="L180"/>
  <c r="M180" s="1"/>
  <c r="L181"/>
  <c r="M181" s="1"/>
  <c r="L182"/>
  <c r="M182" s="1"/>
  <c r="L183"/>
  <c r="M183" s="1"/>
  <c r="L184"/>
  <c r="M184" s="1"/>
  <c r="L185"/>
  <c r="M185" s="1"/>
  <c r="L186"/>
  <c r="M186" s="1"/>
  <c r="L187"/>
  <c r="M187" s="1"/>
  <c r="L188"/>
  <c r="M188" s="1"/>
  <c r="L189"/>
  <c r="M189" s="1"/>
  <c r="L190"/>
  <c r="M190" s="1"/>
  <c r="L191"/>
  <c r="M191" s="1"/>
  <c r="L173"/>
  <c r="M173" s="1"/>
  <c r="Y197"/>
  <c r="G192"/>
  <c r="G170"/>
  <c r="M169"/>
  <c r="M166"/>
  <c r="M165"/>
  <c r="M162"/>
  <c r="M161"/>
  <c r="M158"/>
  <c r="M157"/>
  <c r="M154"/>
  <c r="M153"/>
  <c r="M150"/>
  <c r="M149"/>
  <c r="G143"/>
  <c r="M142"/>
  <c r="M141"/>
  <c r="M139"/>
  <c r="M138"/>
  <c r="M137"/>
  <c r="M135"/>
  <c r="M134"/>
  <c r="M132"/>
  <c r="M131"/>
  <c r="M130"/>
  <c r="M128"/>
  <c r="M127"/>
  <c r="M126"/>
  <c r="M124"/>
  <c r="M123"/>
  <c r="G116"/>
  <c r="M115"/>
  <c r="M114"/>
  <c r="M112"/>
  <c r="M111"/>
  <c r="M110"/>
  <c r="M108"/>
  <c r="M107"/>
  <c r="M106"/>
  <c r="M104"/>
  <c r="G101"/>
  <c r="M99"/>
  <c r="M98"/>
  <c r="M95"/>
  <c r="M94"/>
  <c r="M91"/>
  <c r="M90"/>
  <c r="M89"/>
  <c r="M87"/>
  <c r="M86"/>
  <c r="M85"/>
  <c r="M83"/>
  <c r="M82"/>
  <c r="M79"/>
  <c r="M78"/>
  <c r="M77"/>
  <c r="M75"/>
  <c r="M74"/>
  <c r="M73"/>
  <c r="M71"/>
  <c r="M70"/>
  <c r="M69"/>
  <c r="M67"/>
  <c r="M66"/>
  <c r="M64"/>
  <c r="G60"/>
  <c r="M59"/>
  <c r="M57"/>
  <c r="M56"/>
  <c r="M55"/>
  <c r="M53"/>
  <c r="M52"/>
  <c r="M51"/>
  <c r="M49"/>
  <c r="M48"/>
  <c r="M47"/>
  <c r="M45"/>
  <c r="M44"/>
  <c r="M43"/>
  <c r="M41"/>
  <c r="M40"/>
  <c r="M39"/>
  <c r="M36"/>
  <c r="M34"/>
  <c r="M32"/>
  <c r="M29"/>
  <c r="M28"/>
  <c r="M27"/>
  <c r="M25"/>
  <c r="M24"/>
  <c r="M23"/>
  <c r="M21"/>
  <c r="M20"/>
  <c r="M19"/>
  <c r="M17"/>
  <c r="M16"/>
  <c r="M15"/>
  <c r="M13"/>
  <c r="M12"/>
  <c r="M11"/>
  <c r="M9"/>
  <c r="M8"/>
  <c r="F191" i="6"/>
  <c r="K190"/>
  <c r="J190"/>
  <c r="K189"/>
  <c r="J189"/>
  <c r="K188"/>
  <c r="J188"/>
  <c r="K187"/>
  <c r="J187"/>
  <c r="K186"/>
  <c r="J186"/>
  <c r="K185"/>
  <c r="J185"/>
  <c r="K184"/>
  <c r="J184"/>
  <c r="K183"/>
  <c r="J183"/>
  <c r="K182"/>
  <c r="J182"/>
  <c r="K181"/>
  <c r="J181"/>
  <c r="K180"/>
  <c r="J180"/>
  <c r="K179"/>
  <c r="J179"/>
  <c r="K178"/>
  <c r="J178"/>
  <c r="K177"/>
  <c r="J177"/>
  <c r="K176"/>
  <c r="J176"/>
  <c r="K175"/>
  <c r="J175"/>
  <c r="K174"/>
  <c r="J174"/>
  <c r="K173"/>
  <c r="J173"/>
  <c r="K172"/>
  <c r="J172"/>
  <c r="F169"/>
  <c r="K168"/>
  <c r="J168"/>
  <c r="K167"/>
  <c r="J167"/>
  <c r="K166"/>
  <c r="J166"/>
  <c r="K165"/>
  <c r="J165"/>
  <c r="K164"/>
  <c r="J164"/>
  <c r="K163"/>
  <c r="J163"/>
  <c r="K162"/>
  <c r="J162"/>
  <c r="K161"/>
  <c r="J161"/>
  <c r="K160"/>
  <c r="J160"/>
  <c r="K159"/>
  <c r="J159"/>
  <c r="K158"/>
  <c r="J158"/>
  <c r="K157"/>
  <c r="J157"/>
  <c r="K156"/>
  <c r="J156"/>
  <c r="K155"/>
  <c r="J155"/>
  <c r="K154"/>
  <c r="J154"/>
  <c r="K153"/>
  <c r="J153"/>
  <c r="K152"/>
  <c r="J152"/>
  <c r="K151"/>
  <c r="J151"/>
  <c r="K150"/>
  <c r="J150"/>
  <c r="K149"/>
  <c r="J149"/>
  <c r="K148"/>
  <c r="J148"/>
  <c r="K147"/>
  <c r="J147"/>
  <c r="K146"/>
  <c r="J146"/>
  <c r="K145"/>
  <c r="J145"/>
  <c r="F142"/>
  <c r="K141"/>
  <c r="J141"/>
  <c r="K140"/>
  <c r="J140"/>
  <c r="K139"/>
  <c r="J139"/>
  <c r="K138"/>
  <c r="J138"/>
  <c r="K137"/>
  <c r="J137"/>
  <c r="K136"/>
  <c r="J136"/>
  <c r="K135"/>
  <c r="J135"/>
  <c r="K134"/>
  <c r="J134"/>
  <c r="K133"/>
  <c r="J133"/>
  <c r="K132"/>
  <c r="J132"/>
  <c r="K131"/>
  <c r="J131"/>
  <c r="K130"/>
  <c r="J130"/>
  <c r="K129"/>
  <c r="J129"/>
  <c r="K128"/>
  <c r="J128"/>
  <c r="K127"/>
  <c r="J127"/>
  <c r="K126"/>
  <c r="J126"/>
  <c r="K125"/>
  <c r="J125"/>
  <c r="K124"/>
  <c r="J124"/>
  <c r="K123"/>
  <c r="J123"/>
  <c r="K122"/>
  <c r="J122"/>
  <c r="K121"/>
  <c r="J121"/>
  <c r="K120"/>
  <c r="J120"/>
  <c r="K119"/>
  <c r="J119"/>
  <c r="K118"/>
  <c r="J118"/>
  <c r="F115"/>
  <c r="K114"/>
  <c r="J114"/>
  <c r="K113"/>
  <c r="J113"/>
  <c r="K112"/>
  <c r="J112"/>
  <c r="K111"/>
  <c r="J111"/>
  <c r="K110"/>
  <c r="J110"/>
  <c r="K109"/>
  <c r="J109"/>
  <c r="K108"/>
  <c r="J108"/>
  <c r="K107"/>
  <c r="J107"/>
  <c r="K106"/>
  <c r="J106"/>
  <c r="K105"/>
  <c r="J105"/>
  <c r="K104"/>
  <c r="J104"/>
  <c r="K103"/>
  <c r="J103"/>
  <c r="F100"/>
  <c r="K99"/>
  <c r="J99"/>
  <c r="K98"/>
  <c r="J98"/>
  <c r="K97"/>
  <c r="J97"/>
  <c r="K96"/>
  <c r="J96"/>
  <c r="K95"/>
  <c r="J95"/>
  <c r="K94"/>
  <c r="J94"/>
  <c r="K93"/>
  <c r="J93"/>
  <c r="K92"/>
  <c r="J92"/>
  <c r="K91"/>
  <c r="J91"/>
  <c r="K90"/>
  <c r="J90"/>
  <c r="K89"/>
  <c r="J89"/>
  <c r="K88"/>
  <c r="J88"/>
  <c r="K87"/>
  <c r="J87"/>
  <c r="K86"/>
  <c r="J86"/>
  <c r="K85"/>
  <c r="J85"/>
  <c r="K84"/>
  <c r="J84"/>
  <c r="K83"/>
  <c r="J83"/>
  <c r="K82"/>
  <c r="J82"/>
  <c r="K81"/>
  <c r="J81"/>
  <c r="K80"/>
  <c r="J80"/>
  <c r="K79"/>
  <c r="J79"/>
  <c r="K78"/>
  <c r="J78"/>
  <c r="K77"/>
  <c r="J77"/>
  <c r="K76"/>
  <c r="J76"/>
  <c r="K75"/>
  <c r="J75"/>
  <c r="K74"/>
  <c r="J74"/>
  <c r="K73"/>
  <c r="J73"/>
  <c r="K72"/>
  <c r="J72"/>
  <c r="K71"/>
  <c r="J71"/>
  <c r="K70"/>
  <c r="J70"/>
  <c r="K69"/>
  <c r="J69"/>
  <c r="K68"/>
  <c r="J68"/>
  <c r="K67"/>
  <c r="J67"/>
  <c r="K66"/>
  <c r="J66"/>
  <c r="K65"/>
  <c r="J65"/>
  <c r="K64"/>
  <c r="J64"/>
  <c r="K63"/>
  <c r="J63"/>
  <c r="K62"/>
  <c r="J62"/>
  <c r="F59"/>
  <c r="K58"/>
  <c r="J58"/>
  <c r="K57"/>
  <c r="J57"/>
  <c r="K56"/>
  <c r="J56"/>
  <c r="K55"/>
  <c r="J55"/>
  <c r="K54"/>
  <c r="J54"/>
  <c r="K53"/>
  <c r="J53"/>
  <c r="K52"/>
  <c r="J52"/>
  <c r="K51"/>
  <c r="J51"/>
  <c r="K50"/>
  <c r="J50"/>
  <c r="K49"/>
  <c r="J49"/>
  <c r="K48"/>
  <c r="J48"/>
  <c r="K47"/>
  <c r="J47"/>
  <c r="K46"/>
  <c r="J46"/>
  <c r="K45"/>
  <c r="J45"/>
  <c r="K44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4"/>
  <c r="J34"/>
  <c r="K33"/>
  <c r="J33"/>
  <c r="K32"/>
  <c r="J32"/>
  <c r="K31"/>
  <c r="J31"/>
  <c r="K30"/>
  <c r="J30"/>
  <c r="K29"/>
  <c r="J29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R15"/>
  <c r="N15"/>
  <c r="K15"/>
  <c r="J15"/>
  <c r="R14"/>
  <c r="K14"/>
  <c r="J14"/>
  <c r="R13"/>
  <c r="K13"/>
  <c r="J13"/>
  <c r="R12"/>
  <c r="K12"/>
  <c r="J12"/>
  <c r="R11"/>
  <c r="K11"/>
  <c r="J11"/>
  <c r="R10"/>
  <c r="K10"/>
  <c r="J10"/>
  <c r="R9"/>
  <c r="K9"/>
  <c r="J9"/>
  <c r="R8"/>
  <c r="K8"/>
  <c r="J8"/>
  <c r="R7"/>
  <c r="K7"/>
  <c r="J7"/>
  <c r="D116" i="3"/>
  <c r="D143"/>
  <c r="D192"/>
  <c r="D101"/>
  <c r="D60"/>
  <c r="D170"/>
  <c r="H166"/>
  <c r="J166" s="1"/>
  <c r="K166" s="1"/>
  <c r="H167"/>
  <c r="H168"/>
  <c r="H169"/>
  <c r="I169"/>
  <c r="I168"/>
  <c r="I167"/>
  <c r="I166"/>
  <c r="H165"/>
  <c r="I165"/>
  <c r="H174"/>
  <c r="J174" s="1"/>
  <c r="K174" s="1"/>
  <c r="I174"/>
  <c r="H175"/>
  <c r="I175"/>
  <c r="H176"/>
  <c r="J176" s="1"/>
  <c r="K176" s="1"/>
  <c r="I176"/>
  <c r="H177"/>
  <c r="I177"/>
  <c r="H178"/>
  <c r="J178" s="1"/>
  <c r="K178" s="1"/>
  <c r="I178"/>
  <c r="H179"/>
  <c r="I179"/>
  <c r="H180"/>
  <c r="J180" s="1"/>
  <c r="K180" s="1"/>
  <c r="I180"/>
  <c r="H181"/>
  <c r="I181"/>
  <c r="H182"/>
  <c r="J182" s="1"/>
  <c r="K182" s="1"/>
  <c r="I182"/>
  <c r="H183"/>
  <c r="I183"/>
  <c r="H184"/>
  <c r="J184" s="1"/>
  <c r="K184" s="1"/>
  <c r="I184"/>
  <c r="H185"/>
  <c r="I185"/>
  <c r="H186"/>
  <c r="J186" s="1"/>
  <c r="K186" s="1"/>
  <c r="I186"/>
  <c r="H187"/>
  <c r="I187"/>
  <c r="H188"/>
  <c r="J188" s="1"/>
  <c r="K188" s="1"/>
  <c r="I188"/>
  <c r="H189"/>
  <c r="I189"/>
  <c r="H190"/>
  <c r="J190" s="1"/>
  <c r="K190" s="1"/>
  <c r="I190"/>
  <c r="H191"/>
  <c r="I191"/>
  <c r="I173"/>
  <c r="H173"/>
  <c r="H147"/>
  <c r="I147"/>
  <c r="H148"/>
  <c r="J148" s="1"/>
  <c r="K148" s="1"/>
  <c r="I148"/>
  <c r="H149"/>
  <c r="I149"/>
  <c r="H150"/>
  <c r="J150" s="1"/>
  <c r="K150" s="1"/>
  <c r="I150"/>
  <c r="H151"/>
  <c r="I151"/>
  <c r="H152"/>
  <c r="J152" s="1"/>
  <c r="K152" s="1"/>
  <c r="I152"/>
  <c r="H153"/>
  <c r="I153"/>
  <c r="H154"/>
  <c r="J154" s="1"/>
  <c r="K154" s="1"/>
  <c r="I154"/>
  <c r="H155"/>
  <c r="I155"/>
  <c r="H156"/>
  <c r="J156" s="1"/>
  <c r="K156" s="1"/>
  <c r="I156"/>
  <c r="H157"/>
  <c r="I157"/>
  <c r="H158"/>
  <c r="J158" s="1"/>
  <c r="K158" s="1"/>
  <c r="I158"/>
  <c r="H159"/>
  <c r="I159"/>
  <c r="H160"/>
  <c r="J160" s="1"/>
  <c r="K160" s="1"/>
  <c r="I160"/>
  <c r="H161"/>
  <c r="I161"/>
  <c r="H162"/>
  <c r="J162" s="1"/>
  <c r="K162" s="1"/>
  <c r="I162"/>
  <c r="H163"/>
  <c r="I163"/>
  <c r="H164"/>
  <c r="J164" s="1"/>
  <c r="K164" s="1"/>
  <c r="I164"/>
  <c r="I146"/>
  <c r="H146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136"/>
  <c r="I136"/>
  <c r="H137"/>
  <c r="I137"/>
  <c r="H138"/>
  <c r="I138"/>
  <c r="H139"/>
  <c r="I139"/>
  <c r="H140"/>
  <c r="I140"/>
  <c r="H141"/>
  <c r="I141"/>
  <c r="H142"/>
  <c r="I142"/>
  <c r="I119"/>
  <c r="H119"/>
  <c r="I105"/>
  <c r="I106"/>
  <c r="I107"/>
  <c r="I108"/>
  <c r="I109"/>
  <c r="I110"/>
  <c r="I111"/>
  <c r="I112"/>
  <c r="I113"/>
  <c r="I114"/>
  <c r="I115"/>
  <c r="H105"/>
  <c r="H106"/>
  <c r="H107"/>
  <c r="H108"/>
  <c r="H109"/>
  <c r="H110"/>
  <c r="H111"/>
  <c r="H112"/>
  <c r="H113"/>
  <c r="H114"/>
  <c r="H115"/>
  <c r="I104"/>
  <c r="H104"/>
  <c r="I100"/>
  <c r="H100"/>
  <c r="I99"/>
  <c r="H99"/>
  <c r="I98"/>
  <c r="H98"/>
  <c r="I97"/>
  <c r="H97"/>
  <c r="I96"/>
  <c r="H96"/>
  <c r="I95"/>
  <c r="H95"/>
  <c r="I94"/>
  <c r="H94"/>
  <c r="I93"/>
  <c r="H93"/>
  <c r="I92"/>
  <c r="H92"/>
  <c r="I91"/>
  <c r="H91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I64"/>
  <c r="I65"/>
  <c r="H64"/>
  <c r="H65"/>
  <c r="I63"/>
  <c r="H63"/>
  <c r="I59"/>
  <c r="H59"/>
  <c r="I58"/>
  <c r="H58"/>
  <c r="I57"/>
  <c r="H57"/>
  <c r="I56"/>
  <c r="H56"/>
  <c r="I55"/>
  <c r="H55"/>
  <c r="I54"/>
  <c r="H54"/>
  <c r="I53"/>
  <c r="H53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I8"/>
  <c r="H8"/>
  <c r="M116" i="15" l="1"/>
  <c r="M170"/>
  <c r="M192"/>
  <c r="M60"/>
  <c r="M143"/>
  <c r="J15" i="10"/>
  <c r="J168" i="3"/>
  <c r="K168" s="1"/>
  <c r="K177" i="13"/>
  <c r="L177" s="1"/>
  <c r="K83"/>
  <c r="L83" s="1"/>
  <c r="K68"/>
  <c r="L68" s="1"/>
  <c r="K72"/>
  <c r="L72" s="1"/>
  <c r="K76"/>
  <c r="L76" s="1"/>
  <c r="K63"/>
  <c r="L63" s="1"/>
  <c r="K67"/>
  <c r="L67" s="1"/>
  <c r="K71"/>
  <c r="L71" s="1"/>
  <c r="K73"/>
  <c r="L73" s="1"/>
  <c r="K75"/>
  <c r="L75" s="1"/>
  <c r="K79"/>
  <c r="L79" s="1"/>
  <c r="K93"/>
  <c r="L93" s="1"/>
  <c r="K165"/>
  <c r="L165" s="1"/>
  <c r="K169"/>
  <c r="L169" s="1"/>
  <c r="K171"/>
  <c r="L171" s="1"/>
  <c r="K173"/>
  <c r="L173" s="1"/>
  <c r="K82"/>
  <c r="L82" s="1"/>
  <c r="K166"/>
  <c r="L166" s="1"/>
  <c r="K170"/>
  <c r="L170" s="1"/>
  <c r="K174"/>
  <c r="L174" s="1"/>
  <c r="K180"/>
  <c r="L180" s="1"/>
  <c r="K88"/>
  <c r="L88" s="1"/>
  <c r="K9"/>
  <c r="L9" s="1"/>
  <c r="K66"/>
  <c r="L66" s="1"/>
  <c r="K84"/>
  <c r="L84" s="1"/>
  <c r="K87"/>
  <c r="L87" s="1"/>
  <c r="K91"/>
  <c r="L91" s="1"/>
  <c r="K164"/>
  <c r="L164" s="1"/>
  <c r="K11"/>
  <c r="L11" s="1"/>
  <c r="K60"/>
  <c r="L60" s="1"/>
  <c r="K90"/>
  <c r="L90" s="1"/>
  <c r="J155" i="9"/>
  <c r="J130"/>
  <c r="J106"/>
  <c r="J93"/>
  <c r="J56"/>
  <c r="J176"/>
  <c r="J26" i="3"/>
  <c r="K26" s="1"/>
  <c r="J22"/>
  <c r="K22" s="1"/>
  <c r="J63"/>
  <c r="K63" s="1"/>
  <c r="J88"/>
  <c r="K88" s="1"/>
  <c r="J84"/>
  <c r="K84" s="1"/>
  <c r="J80"/>
  <c r="K80" s="1"/>
  <c r="J76"/>
  <c r="K76" s="1"/>
  <c r="J72"/>
  <c r="K72" s="1"/>
  <c r="J68"/>
  <c r="K68" s="1"/>
  <c r="J89"/>
  <c r="K89" s="1"/>
  <c r="J85"/>
  <c r="K85" s="1"/>
  <c r="J81"/>
  <c r="K81" s="1"/>
  <c r="J77"/>
  <c r="K77" s="1"/>
  <c r="J73"/>
  <c r="K73" s="1"/>
  <c r="J69"/>
  <c r="K69" s="1"/>
  <c r="J109"/>
  <c r="K109" s="1"/>
  <c r="J105"/>
  <c r="K105" s="1"/>
  <c r="J167"/>
  <c r="K167" s="1"/>
  <c r="J64"/>
  <c r="K64" s="1"/>
  <c r="J169"/>
  <c r="K169" s="1"/>
  <c r="M116" i="7"/>
  <c r="M143"/>
  <c r="M101"/>
  <c r="M60"/>
  <c r="M170"/>
  <c r="K12" i="13"/>
  <c r="K62"/>
  <c r="L62" s="1"/>
  <c r="K69"/>
  <c r="L69" s="1"/>
  <c r="K78"/>
  <c r="L78" s="1"/>
  <c r="K85"/>
  <c r="L85" s="1"/>
  <c r="K92"/>
  <c r="L92" s="1"/>
  <c r="K167"/>
  <c r="L167" s="1"/>
  <c r="K176"/>
  <c r="L176" s="1"/>
  <c r="K65"/>
  <c r="L65" s="1"/>
  <c r="K74"/>
  <c r="L74" s="1"/>
  <c r="K81"/>
  <c r="L81" s="1"/>
  <c r="K89"/>
  <c r="L89" s="1"/>
  <c r="K163"/>
  <c r="L163" s="1"/>
  <c r="K172"/>
  <c r="L172" s="1"/>
  <c r="K179"/>
  <c r="L179" s="1"/>
  <c r="K17"/>
  <c r="L17" s="1"/>
  <c r="K19"/>
  <c r="L19" s="1"/>
  <c r="K21"/>
  <c r="L21" s="1"/>
  <c r="K23"/>
  <c r="L23" s="1"/>
  <c r="K25"/>
  <c r="L25" s="1"/>
  <c r="K27"/>
  <c r="L27" s="1"/>
  <c r="K29"/>
  <c r="L29" s="1"/>
  <c r="K31"/>
  <c r="L31" s="1"/>
  <c r="K34"/>
  <c r="L34" s="1"/>
  <c r="K36"/>
  <c r="L36" s="1"/>
  <c r="K38"/>
  <c r="L38" s="1"/>
  <c r="K40"/>
  <c r="L40" s="1"/>
  <c r="K42"/>
  <c r="L42" s="1"/>
  <c r="K44"/>
  <c r="L44" s="1"/>
  <c r="K45"/>
  <c r="L45" s="1"/>
  <c r="K47"/>
  <c r="L47" s="1"/>
  <c r="K49"/>
  <c r="L49" s="1"/>
  <c r="K51"/>
  <c r="L51" s="1"/>
  <c r="K53"/>
  <c r="L53" s="1"/>
  <c r="K55"/>
  <c r="L55" s="1"/>
  <c r="K61"/>
  <c r="L61" s="1"/>
  <c r="K64"/>
  <c r="L64" s="1"/>
  <c r="K70"/>
  <c r="L70" s="1"/>
  <c r="K77"/>
  <c r="L77" s="1"/>
  <c r="K80"/>
  <c r="L80" s="1"/>
  <c r="K86"/>
  <c r="L86" s="1"/>
  <c r="K168"/>
  <c r="L168" s="1"/>
  <c r="K175"/>
  <c r="L175" s="1"/>
  <c r="K178"/>
  <c r="L178" s="1"/>
  <c r="K14"/>
  <c r="L14" s="1"/>
  <c r="K112"/>
  <c r="L112" s="1"/>
  <c r="K113"/>
  <c r="L113" s="1"/>
  <c r="K115"/>
  <c r="L115" s="1"/>
  <c r="K117"/>
  <c r="L117" s="1"/>
  <c r="K119"/>
  <c r="L119" s="1"/>
  <c r="K121"/>
  <c r="L121" s="1"/>
  <c r="K123"/>
  <c r="L123" s="1"/>
  <c r="K125"/>
  <c r="L125" s="1"/>
  <c r="K127"/>
  <c r="L127" s="1"/>
  <c r="K128"/>
  <c r="L128" s="1"/>
  <c r="K130"/>
  <c r="L130" s="1"/>
  <c r="K132"/>
  <c r="L132" s="1"/>
  <c r="K13"/>
  <c r="L13" s="1"/>
  <c r="K114"/>
  <c r="L114" s="1"/>
  <c r="K116"/>
  <c r="L116" s="1"/>
  <c r="K118"/>
  <c r="L118" s="1"/>
  <c r="K120"/>
  <c r="L120" s="1"/>
  <c r="K122"/>
  <c r="L122" s="1"/>
  <c r="K124"/>
  <c r="L124" s="1"/>
  <c r="K126"/>
  <c r="L126" s="1"/>
  <c r="K129"/>
  <c r="L129" s="1"/>
  <c r="K131"/>
  <c r="L131" s="1"/>
  <c r="K16"/>
  <c r="L16" s="1"/>
  <c r="K20"/>
  <c r="L20" s="1"/>
  <c r="K22"/>
  <c r="L22" s="1"/>
  <c r="K26"/>
  <c r="L26" s="1"/>
  <c r="K28"/>
  <c r="L28" s="1"/>
  <c r="K30"/>
  <c r="L30" s="1"/>
  <c r="K32"/>
  <c r="L32" s="1"/>
  <c r="K35"/>
  <c r="L35" s="1"/>
  <c r="K37"/>
  <c r="L37" s="1"/>
  <c r="K39"/>
  <c r="L39" s="1"/>
  <c r="K41"/>
  <c r="L41" s="1"/>
  <c r="K43"/>
  <c r="L43" s="1"/>
  <c r="K46"/>
  <c r="L46" s="1"/>
  <c r="K48"/>
  <c r="L48" s="1"/>
  <c r="K50"/>
  <c r="L50" s="1"/>
  <c r="K52"/>
  <c r="L52" s="1"/>
  <c r="K54"/>
  <c r="L54" s="1"/>
  <c r="K56"/>
  <c r="L56" s="1"/>
  <c r="K99"/>
  <c r="L99" s="1"/>
  <c r="K101"/>
  <c r="L101" s="1"/>
  <c r="K103"/>
  <c r="L103" s="1"/>
  <c r="K105"/>
  <c r="L105" s="1"/>
  <c r="K106"/>
  <c r="L106" s="1"/>
  <c r="K137"/>
  <c r="L137" s="1"/>
  <c r="K139"/>
  <c r="L139" s="1"/>
  <c r="K141"/>
  <c r="L141" s="1"/>
  <c r="K143"/>
  <c r="L143" s="1"/>
  <c r="K145"/>
  <c r="L145" s="1"/>
  <c r="K147"/>
  <c r="L147" s="1"/>
  <c r="K149"/>
  <c r="L149" s="1"/>
  <c r="K151"/>
  <c r="L151" s="1"/>
  <c r="K153"/>
  <c r="L153" s="1"/>
  <c r="K154"/>
  <c r="L154" s="1"/>
  <c r="K156"/>
  <c r="L156" s="1"/>
  <c r="K158"/>
  <c r="L158" s="1"/>
  <c r="K10"/>
  <c r="K15"/>
  <c r="L15" s="1"/>
  <c r="K18"/>
  <c r="L18" s="1"/>
  <c r="K24"/>
  <c r="L24" s="1"/>
  <c r="K33"/>
  <c r="L33" s="1"/>
  <c r="K98"/>
  <c r="L98" s="1"/>
  <c r="K100"/>
  <c r="L100" s="1"/>
  <c r="K102"/>
  <c r="L102" s="1"/>
  <c r="K104"/>
  <c r="L104" s="1"/>
  <c r="K107"/>
  <c r="L107" s="1"/>
  <c r="K138"/>
  <c r="L138" s="1"/>
  <c r="K140"/>
  <c r="L140" s="1"/>
  <c r="K142"/>
  <c r="L142" s="1"/>
  <c r="K144"/>
  <c r="L144" s="1"/>
  <c r="K146"/>
  <c r="L146" s="1"/>
  <c r="K148"/>
  <c r="L148" s="1"/>
  <c r="K150"/>
  <c r="L150" s="1"/>
  <c r="K152"/>
  <c r="L152" s="1"/>
  <c r="K155"/>
  <c r="L155" s="1"/>
  <c r="K157"/>
  <c r="L157" s="1"/>
  <c r="M192" i="7"/>
  <c r="L54" i="6"/>
  <c r="M54" s="1"/>
  <c r="L58"/>
  <c r="M58" s="1"/>
  <c r="L149"/>
  <c r="M149" s="1"/>
  <c r="L157"/>
  <c r="M157" s="1"/>
  <c r="L106"/>
  <c r="M106" s="1"/>
  <c r="L108"/>
  <c r="M108" s="1"/>
  <c r="L7"/>
  <c r="Q7" s="1"/>
  <c r="L11"/>
  <c r="M11" s="1"/>
  <c r="L15"/>
  <c r="M15" s="1"/>
  <c r="L16"/>
  <c r="M16" s="1"/>
  <c r="L18"/>
  <c r="M18" s="1"/>
  <c r="L24"/>
  <c r="M24" s="1"/>
  <c r="L26"/>
  <c r="M26" s="1"/>
  <c r="L30"/>
  <c r="M30" s="1"/>
  <c r="L32"/>
  <c r="M32" s="1"/>
  <c r="L34"/>
  <c r="M34" s="1"/>
  <c r="L40"/>
  <c r="M40" s="1"/>
  <c r="L42"/>
  <c r="M42" s="1"/>
  <c r="L164"/>
  <c r="M164" s="1"/>
  <c r="L19"/>
  <c r="M19" s="1"/>
  <c r="L27"/>
  <c r="M27" s="1"/>
  <c r="L35"/>
  <c r="M35" s="1"/>
  <c r="L49"/>
  <c r="M49" s="1"/>
  <c r="L57"/>
  <c r="M57" s="1"/>
  <c r="L63"/>
  <c r="M63" s="1"/>
  <c r="L65"/>
  <c r="M65" s="1"/>
  <c r="L67"/>
  <c r="M67" s="1"/>
  <c r="L69"/>
  <c r="M69" s="1"/>
  <c r="L71"/>
  <c r="M71" s="1"/>
  <c r="L73"/>
  <c r="M73" s="1"/>
  <c r="L75"/>
  <c r="M75" s="1"/>
  <c r="L77"/>
  <c r="M77" s="1"/>
  <c r="L79"/>
  <c r="M79" s="1"/>
  <c r="L81"/>
  <c r="M81" s="1"/>
  <c r="L83"/>
  <c r="M83" s="1"/>
  <c r="L85"/>
  <c r="M85" s="1"/>
  <c r="L87"/>
  <c r="M87" s="1"/>
  <c r="L89"/>
  <c r="M89" s="1"/>
  <c r="L91"/>
  <c r="M91" s="1"/>
  <c r="L93"/>
  <c r="M93" s="1"/>
  <c r="L95"/>
  <c r="M95" s="1"/>
  <c r="L97"/>
  <c r="M97" s="1"/>
  <c r="L99"/>
  <c r="M99" s="1"/>
  <c r="L146"/>
  <c r="M146" s="1"/>
  <c r="L148"/>
  <c r="M148" s="1"/>
  <c r="L152"/>
  <c r="M152" s="1"/>
  <c r="L154"/>
  <c r="M154" s="1"/>
  <c r="L156"/>
  <c r="M156" s="1"/>
  <c r="L162"/>
  <c r="M162" s="1"/>
  <c r="L33"/>
  <c r="M33" s="1"/>
  <c r="L41"/>
  <c r="M41" s="1"/>
  <c r="L107"/>
  <c r="M107" s="1"/>
  <c r="L155"/>
  <c r="M155" s="1"/>
  <c r="L9"/>
  <c r="M9" s="1"/>
  <c r="L13"/>
  <c r="Q13" s="1"/>
  <c r="L17"/>
  <c r="M17" s="1"/>
  <c r="L25"/>
  <c r="M25" s="1"/>
  <c r="L38"/>
  <c r="M38" s="1"/>
  <c r="L46"/>
  <c r="M46" s="1"/>
  <c r="L48"/>
  <c r="M48" s="1"/>
  <c r="L50"/>
  <c r="M50" s="1"/>
  <c r="L56"/>
  <c r="M56" s="1"/>
  <c r="L62"/>
  <c r="M62" s="1"/>
  <c r="L64"/>
  <c r="M64" s="1"/>
  <c r="L66"/>
  <c r="M66" s="1"/>
  <c r="L68"/>
  <c r="M68" s="1"/>
  <c r="L70"/>
  <c r="M70" s="1"/>
  <c r="L72"/>
  <c r="M72" s="1"/>
  <c r="L74"/>
  <c r="M74" s="1"/>
  <c r="L76"/>
  <c r="M76" s="1"/>
  <c r="L78"/>
  <c r="M78" s="1"/>
  <c r="L80"/>
  <c r="M80" s="1"/>
  <c r="L82"/>
  <c r="M82" s="1"/>
  <c r="L84"/>
  <c r="M84" s="1"/>
  <c r="L86"/>
  <c r="M86" s="1"/>
  <c r="L88"/>
  <c r="M88" s="1"/>
  <c r="L90"/>
  <c r="M90" s="1"/>
  <c r="L92"/>
  <c r="M92" s="1"/>
  <c r="L94"/>
  <c r="M94" s="1"/>
  <c r="L96"/>
  <c r="M96" s="1"/>
  <c r="L98"/>
  <c r="M98" s="1"/>
  <c r="L104"/>
  <c r="M104" s="1"/>
  <c r="L112"/>
  <c r="M112" s="1"/>
  <c r="L114"/>
  <c r="M114" s="1"/>
  <c r="L147"/>
  <c r="M147" s="1"/>
  <c r="L160"/>
  <c r="M160" s="1"/>
  <c r="L168"/>
  <c r="M168" s="1"/>
  <c r="L163"/>
  <c r="M163" s="1"/>
  <c r="L22"/>
  <c r="M22" s="1"/>
  <c r="L43"/>
  <c r="M43" s="1"/>
  <c r="L51"/>
  <c r="M51" s="1"/>
  <c r="L109"/>
  <c r="M109" s="1"/>
  <c r="L165"/>
  <c r="M165" s="1"/>
  <c r="L10"/>
  <c r="M10" s="1"/>
  <c r="L14"/>
  <c r="M14" s="1"/>
  <c r="L20"/>
  <c r="M20" s="1"/>
  <c r="L23"/>
  <c r="M23" s="1"/>
  <c r="L29"/>
  <c r="M29" s="1"/>
  <c r="L36"/>
  <c r="M36" s="1"/>
  <c r="L39"/>
  <c r="M39" s="1"/>
  <c r="L45"/>
  <c r="M45" s="1"/>
  <c r="L52"/>
  <c r="M52" s="1"/>
  <c r="L55"/>
  <c r="M55" s="1"/>
  <c r="L105"/>
  <c r="M105" s="1"/>
  <c r="L111"/>
  <c r="M111" s="1"/>
  <c r="L119"/>
  <c r="M119" s="1"/>
  <c r="L121"/>
  <c r="M121" s="1"/>
  <c r="L123"/>
  <c r="M123" s="1"/>
  <c r="L125"/>
  <c r="M125" s="1"/>
  <c r="L127"/>
  <c r="M127" s="1"/>
  <c r="L129"/>
  <c r="M129" s="1"/>
  <c r="L131"/>
  <c r="M131" s="1"/>
  <c r="L133"/>
  <c r="M133" s="1"/>
  <c r="L135"/>
  <c r="M135" s="1"/>
  <c r="L137"/>
  <c r="M137" s="1"/>
  <c r="L139"/>
  <c r="M139" s="1"/>
  <c r="L141"/>
  <c r="M141" s="1"/>
  <c r="L145"/>
  <c r="M145" s="1"/>
  <c r="L151"/>
  <c r="M151" s="1"/>
  <c r="L158"/>
  <c r="M158" s="1"/>
  <c r="L161"/>
  <c r="M161" s="1"/>
  <c r="L167"/>
  <c r="M167" s="1"/>
  <c r="L173"/>
  <c r="M173" s="1"/>
  <c r="L175"/>
  <c r="M175" s="1"/>
  <c r="L177"/>
  <c r="M177" s="1"/>
  <c r="L179"/>
  <c r="M179" s="1"/>
  <c r="L181"/>
  <c r="M181" s="1"/>
  <c r="L183"/>
  <c r="M183" s="1"/>
  <c r="L185"/>
  <c r="M185" s="1"/>
  <c r="L187"/>
  <c r="M187" s="1"/>
  <c r="L189"/>
  <c r="M189" s="1"/>
  <c r="L8"/>
  <c r="M8" s="1"/>
  <c r="L12"/>
  <c r="M12" s="1"/>
  <c r="L21"/>
  <c r="M21" s="1"/>
  <c r="L28"/>
  <c r="M28" s="1"/>
  <c r="L31"/>
  <c r="M31" s="1"/>
  <c r="L37"/>
  <c r="M37" s="1"/>
  <c r="L44"/>
  <c r="M44" s="1"/>
  <c r="L47"/>
  <c r="M47" s="1"/>
  <c r="L53"/>
  <c r="M53" s="1"/>
  <c r="L103"/>
  <c r="M103" s="1"/>
  <c r="L110"/>
  <c r="M110" s="1"/>
  <c r="L113"/>
  <c r="M113" s="1"/>
  <c r="L118"/>
  <c r="M118" s="1"/>
  <c r="L120"/>
  <c r="M120" s="1"/>
  <c r="L122"/>
  <c r="M122" s="1"/>
  <c r="L124"/>
  <c r="M124" s="1"/>
  <c r="L126"/>
  <c r="M126" s="1"/>
  <c r="L128"/>
  <c r="M128" s="1"/>
  <c r="L130"/>
  <c r="M130" s="1"/>
  <c r="L132"/>
  <c r="M132" s="1"/>
  <c r="L134"/>
  <c r="M134" s="1"/>
  <c r="L136"/>
  <c r="M136" s="1"/>
  <c r="L138"/>
  <c r="M138" s="1"/>
  <c r="L140"/>
  <c r="M140" s="1"/>
  <c r="L150"/>
  <c r="M150" s="1"/>
  <c r="L153"/>
  <c r="M153" s="1"/>
  <c r="L159"/>
  <c r="M159" s="1"/>
  <c r="L166"/>
  <c r="M166" s="1"/>
  <c r="L172"/>
  <c r="M172" s="1"/>
  <c r="L174"/>
  <c r="M174" s="1"/>
  <c r="L176"/>
  <c r="M176" s="1"/>
  <c r="L178"/>
  <c r="M178" s="1"/>
  <c r="L180"/>
  <c r="M180" s="1"/>
  <c r="L182"/>
  <c r="M182" s="1"/>
  <c r="L184"/>
  <c r="M184" s="1"/>
  <c r="L186"/>
  <c r="M186" s="1"/>
  <c r="L188"/>
  <c r="M188" s="1"/>
  <c r="L190"/>
  <c r="M190" s="1"/>
  <c r="Q10"/>
  <c r="Q14"/>
  <c r="Q11"/>
  <c r="J113" i="3"/>
  <c r="K113" s="1"/>
  <c r="J114"/>
  <c r="K114" s="1"/>
  <c r="J110"/>
  <c r="K110" s="1"/>
  <c r="J106"/>
  <c r="K106" s="1"/>
  <c r="J95"/>
  <c r="K95" s="1"/>
  <c r="J97"/>
  <c r="K97" s="1"/>
  <c r="J112"/>
  <c r="K112" s="1"/>
  <c r="J108"/>
  <c r="K108" s="1"/>
  <c r="J163"/>
  <c r="K163" s="1"/>
  <c r="J161"/>
  <c r="K161" s="1"/>
  <c r="J159"/>
  <c r="K159" s="1"/>
  <c r="J157"/>
  <c r="K157" s="1"/>
  <c r="J155"/>
  <c r="K155" s="1"/>
  <c r="J153"/>
  <c r="K153" s="1"/>
  <c r="J151"/>
  <c r="K151" s="1"/>
  <c r="J149"/>
  <c r="K149" s="1"/>
  <c r="J147"/>
  <c r="K147" s="1"/>
  <c r="J191"/>
  <c r="K191" s="1"/>
  <c r="J189"/>
  <c r="K189" s="1"/>
  <c r="J187"/>
  <c r="K187" s="1"/>
  <c r="J185"/>
  <c r="K185" s="1"/>
  <c r="J183"/>
  <c r="K183" s="1"/>
  <c r="J181"/>
  <c r="K181" s="1"/>
  <c r="J179"/>
  <c r="K179" s="1"/>
  <c r="J177"/>
  <c r="K177" s="1"/>
  <c r="J175"/>
  <c r="K175" s="1"/>
  <c r="J165"/>
  <c r="K165" s="1"/>
  <c r="J115"/>
  <c r="K115" s="1"/>
  <c r="J111"/>
  <c r="K111" s="1"/>
  <c r="J107"/>
  <c r="K107" s="1"/>
  <c r="J8"/>
  <c r="J27"/>
  <c r="K27" s="1"/>
  <c r="J65"/>
  <c r="K65" s="1"/>
  <c r="J90"/>
  <c r="K90" s="1"/>
  <c r="J86"/>
  <c r="K86" s="1"/>
  <c r="J82"/>
  <c r="K82" s="1"/>
  <c r="J78"/>
  <c r="K78" s="1"/>
  <c r="J74"/>
  <c r="K74" s="1"/>
  <c r="J70"/>
  <c r="K70" s="1"/>
  <c r="J66"/>
  <c r="K66" s="1"/>
  <c r="J87"/>
  <c r="K87" s="1"/>
  <c r="J83"/>
  <c r="K83" s="1"/>
  <c r="J79"/>
  <c r="K79" s="1"/>
  <c r="J75"/>
  <c r="K75" s="1"/>
  <c r="J71"/>
  <c r="K71" s="1"/>
  <c r="J67"/>
  <c r="K67" s="1"/>
  <c r="J94"/>
  <c r="K94" s="1"/>
  <c r="J96"/>
  <c r="K96" s="1"/>
  <c r="J98"/>
  <c r="K98" s="1"/>
  <c r="J119"/>
  <c r="K119" s="1"/>
  <c r="K8"/>
  <c r="J36"/>
  <c r="K36" s="1"/>
  <c r="J38"/>
  <c r="K38" s="1"/>
  <c r="J40"/>
  <c r="K40" s="1"/>
  <c r="J42"/>
  <c r="K42" s="1"/>
  <c r="J44"/>
  <c r="K44" s="1"/>
  <c r="J46"/>
  <c r="K46" s="1"/>
  <c r="J48"/>
  <c r="K48" s="1"/>
  <c r="J50"/>
  <c r="K50" s="1"/>
  <c r="J52"/>
  <c r="K52" s="1"/>
  <c r="J54"/>
  <c r="K54" s="1"/>
  <c r="J56"/>
  <c r="K56" s="1"/>
  <c r="J58"/>
  <c r="K58" s="1"/>
  <c r="J92"/>
  <c r="K92" s="1"/>
  <c r="J99"/>
  <c r="K99" s="1"/>
  <c r="J104"/>
  <c r="K104" s="1"/>
  <c r="J141"/>
  <c r="K141" s="1"/>
  <c r="J139"/>
  <c r="K139" s="1"/>
  <c r="J137"/>
  <c r="K137" s="1"/>
  <c r="J135"/>
  <c r="K135" s="1"/>
  <c r="J133"/>
  <c r="K133" s="1"/>
  <c r="J131"/>
  <c r="K131" s="1"/>
  <c r="J129"/>
  <c r="K129" s="1"/>
  <c r="J127"/>
  <c r="K127" s="1"/>
  <c r="J125"/>
  <c r="K125" s="1"/>
  <c r="J123"/>
  <c r="K123" s="1"/>
  <c r="J121"/>
  <c r="K121" s="1"/>
  <c r="J146"/>
  <c r="K146" s="1"/>
  <c r="J16"/>
  <c r="K16" s="1"/>
  <c r="J29"/>
  <c r="K29" s="1"/>
  <c r="J25"/>
  <c r="K25" s="1"/>
  <c r="J21"/>
  <c r="K21" s="1"/>
  <c r="J13"/>
  <c r="J35"/>
  <c r="K35" s="1"/>
  <c r="J37"/>
  <c r="K37" s="1"/>
  <c r="J39"/>
  <c r="K39" s="1"/>
  <c r="J41"/>
  <c r="K41" s="1"/>
  <c r="J43"/>
  <c r="K43" s="1"/>
  <c r="J45"/>
  <c r="K45" s="1"/>
  <c r="J47"/>
  <c r="K47" s="1"/>
  <c r="J49"/>
  <c r="K49" s="1"/>
  <c r="J51"/>
  <c r="K51" s="1"/>
  <c r="J53"/>
  <c r="K53" s="1"/>
  <c r="J55"/>
  <c r="K55" s="1"/>
  <c r="J57"/>
  <c r="K57" s="1"/>
  <c r="J59"/>
  <c r="K59" s="1"/>
  <c r="J91"/>
  <c r="K91" s="1"/>
  <c r="J93"/>
  <c r="K93" s="1"/>
  <c r="J100"/>
  <c r="K100" s="1"/>
  <c r="J142"/>
  <c r="K142" s="1"/>
  <c r="J140"/>
  <c r="K140" s="1"/>
  <c r="J138"/>
  <c r="K138" s="1"/>
  <c r="J136"/>
  <c r="K136" s="1"/>
  <c r="J134"/>
  <c r="K134" s="1"/>
  <c r="J132"/>
  <c r="K132" s="1"/>
  <c r="J130"/>
  <c r="K130" s="1"/>
  <c r="J128"/>
  <c r="K128" s="1"/>
  <c r="J126"/>
  <c r="K126" s="1"/>
  <c r="J124"/>
  <c r="K124" s="1"/>
  <c r="J122"/>
  <c r="K122" s="1"/>
  <c r="J120"/>
  <c r="K120" s="1"/>
  <c r="J173"/>
  <c r="K173" s="1"/>
  <c r="J34"/>
  <c r="K34" s="1"/>
  <c r="J33"/>
  <c r="K33" s="1"/>
  <c r="J32"/>
  <c r="K32" s="1"/>
  <c r="J31"/>
  <c r="K31" s="1"/>
  <c r="J30"/>
  <c r="K30" s="1"/>
  <c r="J28"/>
  <c r="K28" s="1"/>
  <c r="J24"/>
  <c r="K24" s="1"/>
  <c r="J23"/>
  <c r="K23" s="1"/>
  <c r="J20"/>
  <c r="K20" s="1"/>
  <c r="J19"/>
  <c r="K19" s="1"/>
  <c r="J18"/>
  <c r="K18" s="1"/>
  <c r="J17"/>
  <c r="K17" s="1"/>
  <c r="J15"/>
  <c r="K15" s="1"/>
  <c r="J14"/>
  <c r="J12"/>
  <c r="J11"/>
  <c r="J10"/>
  <c r="K10" s="1"/>
  <c r="J9"/>
  <c r="K12"/>
  <c r="L159" i="13" l="1"/>
  <c r="L108"/>
  <c r="L94"/>
  <c r="L133"/>
  <c r="L181"/>
  <c r="P13"/>
  <c r="P9"/>
  <c r="P10"/>
  <c r="L10"/>
  <c r="P12"/>
  <c r="L12"/>
  <c r="P14"/>
  <c r="P11"/>
  <c r="K143" i="3"/>
  <c r="P15" i="13"/>
  <c r="Q15" i="6"/>
  <c r="Q12"/>
  <c r="M13"/>
  <c r="M7"/>
  <c r="M115"/>
  <c r="M100"/>
  <c r="M169"/>
  <c r="M191"/>
  <c r="Q9"/>
  <c r="M142"/>
  <c r="Q8"/>
  <c r="K170" i="3"/>
  <c r="K192"/>
  <c r="K13"/>
  <c r="K101"/>
  <c r="K116"/>
  <c r="K11"/>
  <c r="K14"/>
  <c r="K9"/>
  <c r="L57" i="13" l="1"/>
  <c r="M59" i="6"/>
  <c r="K60" i="3"/>
  <c r="D9" i="16"/>
  <c r="D203" i="3"/>
</calcChain>
</file>

<file path=xl/sharedStrings.xml><?xml version="1.0" encoding="utf-8"?>
<sst xmlns="http://schemas.openxmlformats.org/spreadsheetml/2006/main" count="3079" uniqueCount="265">
  <si>
    <t>Width</t>
  </si>
  <si>
    <t>Height</t>
  </si>
  <si>
    <t>Remarks</t>
  </si>
  <si>
    <t>AVG HEIGHT</t>
  </si>
  <si>
    <t>QTY</t>
  </si>
  <si>
    <t>HEAIGHT</t>
  </si>
  <si>
    <t>AREA</t>
  </si>
  <si>
    <t>POINTING</t>
  </si>
  <si>
    <t>PLASTRING</t>
  </si>
  <si>
    <t>Lenth</t>
  </si>
  <si>
    <t>(0.92+(0.</t>
  </si>
  <si>
    <t>(0.88+(0.89+0.91)/2)/2</t>
  </si>
  <si>
    <t>Earth Side Wall</t>
  </si>
  <si>
    <t>Track side wall</t>
  </si>
  <si>
    <t xml:space="preserve">IST REACH </t>
  </si>
  <si>
    <t>Nos</t>
  </si>
  <si>
    <t>Chainage</t>
  </si>
  <si>
    <t>15/398-15/871</t>
  </si>
  <si>
    <t>length=473mtr</t>
  </si>
  <si>
    <t>After deduction for coping(0.075)</t>
  </si>
  <si>
    <t>earth side</t>
  </si>
  <si>
    <t>track side</t>
  </si>
  <si>
    <t>398-400</t>
  </si>
  <si>
    <t>400-410</t>
  </si>
  <si>
    <t>410-420</t>
  </si>
  <si>
    <t>420-430</t>
  </si>
  <si>
    <t>430-447.5</t>
  </si>
  <si>
    <t>447.5-450</t>
  </si>
  <si>
    <t>450-460</t>
  </si>
  <si>
    <t>460-470</t>
  </si>
  <si>
    <t>470-480</t>
  </si>
  <si>
    <t>480-490</t>
  </si>
  <si>
    <t>490-500</t>
  </si>
  <si>
    <t>500-510</t>
  </si>
  <si>
    <t>510-520</t>
  </si>
  <si>
    <t>520-530</t>
  </si>
  <si>
    <t>530-540</t>
  </si>
  <si>
    <t>540-550</t>
  </si>
  <si>
    <t>550-560</t>
  </si>
  <si>
    <t>560-570</t>
  </si>
  <si>
    <t>570-580</t>
  </si>
  <si>
    <t>580-590</t>
  </si>
  <si>
    <t>590-600</t>
  </si>
  <si>
    <t>600-610</t>
  </si>
  <si>
    <t>610-620</t>
  </si>
  <si>
    <t>620-629.5</t>
  </si>
  <si>
    <t>629.5-640</t>
  </si>
  <si>
    <t>640-650</t>
  </si>
  <si>
    <t>650-660</t>
  </si>
  <si>
    <t>660-670</t>
  </si>
  <si>
    <t>670-680</t>
  </si>
  <si>
    <t>680-690</t>
  </si>
  <si>
    <t>690-700</t>
  </si>
  <si>
    <t>700-710</t>
  </si>
  <si>
    <t>710-720</t>
  </si>
  <si>
    <t>720-730</t>
  </si>
  <si>
    <t>730-740</t>
  </si>
  <si>
    <t>740-748.5</t>
  </si>
  <si>
    <t>748.5-760</t>
  </si>
  <si>
    <t>760-770</t>
  </si>
  <si>
    <t>770-780</t>
  </si>
  <si>
    <t>780-790</t>
  </si>
  <si>
    <t>790-800</t>
  </si>
  <si>
    <t>800-810</t>
  </si>
  <si>
    <t>810-820</t>
  </si>
  <si>
    <t>820-830</t>
  </si>
  <si>
    <t>830-840</t>
  </si>
  <si>
    <t>840-850</t>
  </si>
  <si>
    <t>850-860</t>
  </si>
  <si>
    <t>860-871</t>
  </si>
  <si>
    <t xml:space="preserve">2 nd REACH </t>
  </si>
  <si>
    <t>37/922-38/253</t>
  </si>
  <si>
    <t>length=331 mtr</t>
  </si>
  <si>
    <t>922-938.5</t>
  </si>
  <si>
    <t>938.5-942</t>
  </si>
  <si>
    <t>942-952</t>
  </si>
  <si>
    <t>952-962</t>
  </si>
  <si>
    <t>962-972</t>
  </si>
  <si>
    <t>972-982</t>
  </si>
  <si>
    <t>982-992</t>
  </si>
  <si>
    <t>992-38/002</t>
  </si>
  <si>
    <t>002-012</t>
  </si>
  <si>
    <t>012-022</t>
  </si>
  <si>
    <t>022-032</t>
  </si>
  <si>
    <t>032-042</t>
  </si>
  <si>
    <t>042-052</t>
  </si>
  <si>
    <t>052-062</t>
  </si>
  <si>
    <t>062-072</t>
  </si>
  <si>
    <t>072-082</t>
  </si>
  <si>
    <t>082-092</t>
  </si>
  <si>
    <t>092-102</t>
  </si>
  <si>
    <t>102-112</t>
  </si>
  <si>
    <t>112-122</t>
  </si>
  <si>
    <t>122-132</t>
  </si>
  <si>
    <t>132-142</t>
  </si>
  <si>
    <t>142-152</t>
  </si>
  <si>
    <t>152-162</t>
  </si>
  <si>
    <t>162-172</t>
  </si>
  <si>
    <t>172-182</t>
  </si>
  <si>
    <t>182-186</t>
  </si>
  <si>
    <t>186-192</t>
  </si>
  <si>
    <t>192-202</t>
  </si>
  <si>
    <t>202-212</t>
  </si>
  <si>
    <t>212-222</t>
  </si>
  <si>
    <t>222-232.5</t>
  </si>
  <si>
    <t>232.5-242</t>
  </si>
  <si>
    <t>242-253</t>
  </si>
  <si>
    <t xml:space="preserve">3 rd REACH </t>
  </si>
  <si>
    <t>748-750</t>
  </si>
  <si>
    <t>750-760</t>
  </si>
  <si>
    <t>810-819.5</t>
  </si>
  <si>
    <t>819.5-829</t>
  </si>
  <si>
    <t>829-833.5</t>
  </si>
  <si>
    <t xml:space="preserve">4 th REACH </t>
  </si>
  <si>
    <t>39/445-39/655</t>
  </si>
  <si>
    <t>length=210 mtr</t>
  </si>
  <si>
    <t>445-458</t>
  </si>
  <si>
    <t>458-465</t>
  </si>
  <si>
    <t>465-475</t>
  </si>
  <si>
    <t>475-485</t>
  </si>
  <si>
    <t>485-495</t>
  </si>
  <si>
    <t>495-505</t>
  </si>
  <si>
    <t>505-515</t>
  </si>
  <si>
    <t>515-525</t>
  </si>
  <si>
    <t>525-535</t>
  </si>
  <si>
    <t>535-545</t>
  </si>
  <si>
    <t>545-555</t>
  </si>
  <si>
    <t>555-565</t>
  </si>
  <si>
    <t>565-575</t>
  </si>
  <si>
    <t>575-585</t>
  </si>
  <si>
    <t>585-595</t>
  </si>
  <si>
    <t>595-606</t>
  </si>
  <si>
    <t>606-615</t>
  </si>
  <si>
    <t>615-625</t>
  </si>
  <si>
    <t>625-635</t>
  </si>
  <si>
    <t>635-645</t>
  </si>
  <si>
    <t>645-655</t>
  </si>
  <si>
    <t xml:space="preserve">5 th REACH </t>
  </si>
  <si>
    <t>845-855</t>
  </si>
  <si>
    <t>855-865</t>
  </si>
  <si>
    <t>865-875</t>
  </si>
  <si>
    <t>875-885</t>
  </si>
  <si>
    <t>885-895</t>
  </si>
  <si>
    <t>895-905</t>
  </si>
  <si>
    <t>905-915</t>
  </si>
  <si>
    <t>915-925</t>
  </si>
  <si>
    <t>925-935</t>
  </si>
  <si>
    <t>935-945</t>
  </si>
  <si>
    <t>945-955</t>
  </si>
  <si>
    <t>955-965</t>
  </si>
  <si>
    <t>965-975</t>
  </si>
  <si>
    <t>975-985</t>
  </si>
  <si>
    <t>985-995</t>
  </si>
  <si>
    <t>995-40/005</t>
  </si>
  <si>
    <t>005-015</t>
  </si>
  <si>
    <t>015-025</t>
  </si>
  <si>
    <t>025-035</t>
  </si>
  <si>
    <t>035-045</t>
  </si>
  <si>
    <t>045-055</t>
  </si>
  <si>
    <t xml:space="preserve">6 th REACH </t>
  </si>
  <si>
    <t>41/380-41/554</t>
  </si>
  <si>
    <t>length=174 mtr</t>
  </si>
  <si>
    <t>380-390</t>
  </si>
  <si>
    <t>390-400</t>
  </si>
  <si>
    <t>430-440</t>
  </si>
  <si>
    <t>440-450</t>
  </si>
  <si>
    <t>550-554</t>
  </si>
  <si>
    <t>38/748-38/833.5</t>
  </si>
  <si>
    <t>length=86.5 mtr</t>
  </si>
  <si>
    <t>CH 15/398-15/871 Length 473 mts , KNG-HEJ ( UP Line )</t>
  </si>
  <si>
    <t>Item No: 011011     All kind of Soils</t>
  </si>
  <si>
    <t>Particulars</t>
  </si>
  <si>
    <t>Units</t>
  </si>
  <si>
    <t>Coeff</t>
  </si>
  <si>
    <t>Cum</t>
  </si>
  <si>
    <t>2 X 1 X 1</t>
  </si>
  <si>
    <t>Total Nos</t>
  </si>
  <si>
    <t>Contents</t>
  </si>
  <si>
    <t>SCHEDULE A</t>
  </si>
  <si>
    <t>CHAPTER : 06 Stone Work</t>
  </si>
  <si>
    <t>PCC Height</t>
  </si>
  <si>
    <t>Extra Earth height Excavation in cutting</t>
  </si>
  <si>
    <t>RR Wall + Coping Height</t>
  </si>
  <si>
    <t>Total Height</t>
  </si>
  <si>
    <t>a</t>
  </si>
  <si>
    <t>b</t>
  </si>
  <si>
    <t>c</t>
  </si>
  <si>
    <t>d</t>
  </si>
  <si>
    <t>e</t>
  </si>
  <si>
    <t>f</t>
  </si>
  <si>
    <t>g = d+e+f</t>
  </si>
  <si>
    <t>Total Qty</t>
  </si>
  <si>
    <t>a*b*c*g</t>
  </si>
  <si>
    <t>Hide</t>
  </si>
  <si>
    <t xml:space="preserve">Schedule A </t>
  </si>
  <si>
    <t>Chapter 01 Earth Work</t>
  </si>
  <si>
    <t>Group : PLEASE SEE THE DETAILS IN THE ITEM BREAK UP</t>
  </si>
  <si>
    <t>Iteam no : 011011    All kinds of Soils</t>
  </si>
  <si>
    <t>1 X 1 X 1</t>
  </si>
  <si>
    <t>PCC</t>
  </si>
  <si>
    <t>Item Code 031013</t>
  </si>
  <si>
    <t xml:space="preserve">Iteam no : 031013 </t>
  </si>
  <si>
    <t>a*b*c*d</t>
  </si>
  <si>
    <t>Copping</t>
  </si>
  <si>
    <t>Iteam no : 031023</t>
  </si>
  <si>
    <t>380-554</t>
  </si>
  <si>
    <t>Plastering Over copping</t>
  </si>
  <si>
    <t>a*b*c</t>
  </si>
  <si>
    <t>SQM</t>
  </si>
  <si>
    <t>Pointing</t>
  </si>
  <si>
    <t>Item Code : 114041</t>
  </si>
  <si>
    <t>Avg Height</t>
  </si>
  <si>
    <t>Cement</t>
  </si>
  <si>
    <t>Item Code : 033061</t>
  </si>
  <si>
    <t>As per item no 5 for 1:4:8 ( PCC)- 170 kgs for 1 Cum</t>
  </si>
  <si>
    <t>As per item no 6 for 1:6 ( RR Massionary)- 83 kgs for 1 Cum</t>
  </si>
  <si>
    <t>As per item no 4 for 1:2:4 ( Coping)- 320 kgs for 1 Cum</t>
  </si>
  <si>
    <t>As per item no 7 for 1:6 ( Plastering)- 4.3 kgs for 1 SQM</t>
  </si>
  <si>
    <t>As per item no 8 for 1:3 ( Pointing)- 2.4 kgs for 1 SQM</t>
  </si>
  <si>
    <t>Tonne</t>
  </si>
  <si>
    <t>1X1X1</t>
  </si>
  <si>
    <t>Total Qty in tonnes</t>
  </si>
  <si>
    <t>Total</t>
  </si>
  <si>
    <t>CUM</t>
  </si>
  <si>
    <t>g=d+e+f</t>
  </si>
  <si>
    <t>39/845-40/067.7</t>
  </si>
  <si>
    <t>length=222.7 mtr</t>
  </si>
  <si>
    <t>055-067.7</t>
  </si>
  <si>
    <t>CH 37/922-38/253 Length 331 mts , BID - RAM ( UP Line )</t>
  </si>
  <si>
    <t>CH 38/748-38/833.5 Length 86.5 mts , BID - RAM ( UP Line )</t>
  </si>
  <si>
    <t>CH 39/445-39/655 Length 210 mts , BID - RAM ( UP Line )</t>
  </si>
  <si>
    <t>CH 39/845 - 40/067.7 Length 222.7 mts , BID - RAM ( UP Line )</t>
  </si>
  <si>
    <t>CH 41/380 - 41/554 Length 174 mts , BID - RAM ( UP Line )</t>
  </si>
  <si>
    <t>1 st Reach</t>
  </si>
  <si>
    <t>Reach</t>
  </si>
  <si>
    <t>2 nd Reach</t>
  </si>
  <si>
    <t>Area</t>
  </si>
  <si>
    <t>Bidadi - Ramnagar</t>
  </si>
  <si>
    <t>3 rd Reach</t>
  </si>
  <si>
    <t>4 th Reach</t>
  </si>
  <si>
    <t>5 th Reach</t>
  </si>
  <si>
    <t>6 th Reach</t>
  </si>
  <si>
    <t>Kenngere -  HEJ</t>
  </si>
  <si>
    <t>Contractor</t>
  </si>
  <si>
    <t>Sushank</t>
  </si>
  <si>
    <t>Length( Mtrs)</t>
  </si>
  <si>
    <t>Bujji Reddy</t>
  </si>
  <si>
    <t>SUMMARY DETAILS  ( RR Wall )</t>
  </si>
  <si>
    <t>1 X 1 X1</t>
  </si>
  <si>
    <t>41/380-41/554  ( Length 174 mtrs )</t>
  </si>
  <si>
    <t>15/398-15/871 ( Length 473 mtrs )</t>
  </si>
  <si>
    <t>37/922-38/253 ( Length 331 mtrs )</t>
  </si>
  <si>
    <t>38/748-38/833.5 ( Length 86.5 mtrs )</t>
  </si>
  <si>
    <t>39/445-39/655 ( Length 210 mtrs )</t>
  </si>
  <si>
    <t>39/845-40/067.7 ( Length 222.7 mtrs )</t>
  </si>
  <si>
    <t>item : 061013</t>
  </si>
  <si>
    <t>RR Wall</t>
  </si>
  <si>
    <t>Earth Work</t>
  </si>
  <si>
    <t>Plastering</t>
  </si>
  <si>
    <t>Mtrs</t>
  </si>
  <si>
    <t>Length</t>
  </si>
  <si>
    <t>Sqm</t>
  </si>
  <si>
    <t>Cement Details</t>
  </si>
  <si>
    <t>In Tonnne</t>
  </si>
  <si>
    <t>asas</t>
  </si>
</sst>
</file>

<file path=xl/styles.xml><?xml version="1.0" encoding="utf-8"?>
<styleSheet xmlns="http://schemas.openxmlformats.org/spreadsheetml/2006/main">
  <numFmts count="1">
    <numFmt numFmtId="164" formatCode="0.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theme="2" tint="-0.8999908444471571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64" fontId="1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10" fontId="1" fillId="0" borderId="1" xfId="0" applyNumberFormat="1" applyFont="1" applyBorder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0" fillId="0" borderId="1" xfId="0" applyBorder="1"/>
    <xf numFmtId="2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/>
    <xf numFmtId="2" fontId="5" fillId="0" borderId="1" xfId="0" applyNumberFormat="1" applyFont="1" applyBorder="1" applyAlignment="1">
      <alignment horizontal="left" wrapText="1"/>
    </xf>
    <xf numFmtId="2" fontId="5" fillId="0" borderId="1" xfId="0" applyNumberFormat="1" applyFont="1" applyBorder="1" applyAlignment="1">
      <alignment horizontal="left"/>
    </xf>
    <xf numFmtId="2" fontId="7" fillId="0" borderId="1" xfId="0" applyNumberFormat="1" applyFont="1" applyBorder="1" applyAlignment="1">
      <alignment horizontal="left" wrapText="1"/>
    </xf>
    <xf numFmtId="2" fontId="7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0" borderId="1" xfId="0" applyFont="1" applyBorder="1"/>
    <xf numFmtId="0" fontId="6" fillId="0" borderId="1" xfId="0" applyFont="1" applyBorder="1"/>
    <xf numFmtId="2" fontId="0" fillId="0" borderId="1" xfId="0" applyNumberFormat="1" applyBorder="1"/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left" vertic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2" fontId="9" fillId="0" borderId="1" xfId="0" applyNumberFormat="1" applyFont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4" fillId="0" borderId="2" xfId="0" applyFont="1" applyBorder="1"/>
    <xf numFmtId="0" fontId="6" fillId="0" borderId="4" xfId="0" applyFont="1" applyBorder="1"/>
    <xf numFmtId="2" fontId="13" fillId="0" borderId="1" xfId="0" applyNumberFormat="1" applyFont="1" applyBorder="1" applyAlignment="1">
      <alignment horizontal="left"/>
    </xf>
    <xf numFmtId="0" fontId="14" fillId="0" borderId="1" xfId="0" applyFont="1" applyBorder="1"/>
    <xf numFmtId="2" fontId="13" fillId="0" borderId="1" xfId="0" applyNumberFormat="1" applyFont="1" applyBorder="1" applyAlignment="1">
      <alignment horizontal="center" wrapText="1"/>
    </xf>
    <xf numFmtId="2" fontId="13" fillId="0" borderId="1" xfId="0" applyNumberFormat="1" applyFont="1" applyBorder="1" applyAlignment="1">
      <alignment horizontal="left" wrapText="1"/>
    </xf>
    <xf numFmtId="0" fontId="13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2" fontId="1" fillId="3" borderId="1" xfId="0" applyNumberFormat="1" applyFont="1" applyFill="1" applyBorder="1" applyAlignment="1">
      <alignment horizontal="left"/>
    </xf>
    <xf numFmtId="0" fontId="0" fillId="3" borderId="1" xfId="0" applyFill="1" applyBorder="1"/>
    <xf numFmtId="0" fontId="1" fillId="3" borderId="1" xfId="0" applyFont="1" applyFill="1" applyBorder="1" applyAlignment="1">
      <alignment horizontal="left" wrapText="1"/>
    </xf>
    <xf numFmtId="2" fontId="1" fillId="3" borderId="1" xfId="0" applyNumberFormat="1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0" xfId="0" applyFont="1"/>
    <xf numFmtId="0" fontId="1" fillId="0" borderId="1" xfId="0" applyFont="1" applyBorder="1"/>
    <xf numFmtId="0" fontId="2" fillId="0" borderId="1" xfId="0" applyFont="1" applyBorder="1"/>
    <xf numFmtId="2" fontId="2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2" fontId="9" fillId="0" borderId="2" xfId="0" applyNumberFormat="1" applyFont="1" applyBorder="1" applyAlignment="1">
      <alignment horizontal="center" wrapText="1"/>
    </xf>
    <xf numFmtId="2" fontId="9" fillId="0" borderId="4" xfId="0" applyNumberFormat="1" applyFont="1" applyBorder="1" applyAlignment="1">
      <alignment horizontal="center" wrapText="1"/>
    </xf>
    <xf numFmtId="2" fontId="2" fillId="0" borderId="1" xfId="0" applyNumberFormat="1" applyFont="1" applyBorder="1"/>
    <xf numFmtId="164" fontId="2" fillId="0" borderId="1" xfId="0" applyNumberFormat="1" applyFont="1" applyBorder="1" applyAlignment="1">
      <alignment horizontal="left"/>
    </xf>
    <xf numFmtId="0" fontId="17" fillId="0" borderId="1" xfId="0" applyFont="1" applyBorder="1"/>
    <xf numFmtId="0" fontId="18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9" fillId="2" borderId="1" xfId="0" applyFont="1" applyFill="1" applyBorder="1" applyAlignment="1">
      <alignment horizontal="left"/>
    </xf>
    <xf numFmtId="2" fontId="18" fillId="0" borderId="1" xfId="0" applyNumberFormat="1" applyFont="1" applyBorder="1" applyAlignment="1">
      <alignment horizontal="left" vertical="center"/>
    </xf>
    <xf numFmtId="164" fontId="19" fillId="0" borderId="1" xfId="0" applyNumberFormat="1" applyFont="1" applyBorder="1" applyAlignment="1">
      <alignment horizontal="left"/>
    </xf>
    <xf numFmtId="0" fontId="22" fillId="0" borderId="1" xfId="0" applyFont="1" applyBorder="1"/>
    <xf numFmtId="0" fontId="18" fillId="0" borderId="1" xfId="0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 wrapText="1"/>
    </xf>
    <xf numFmtId="0" fontId="25" fillId="0" borderId="1" xfId="0" applyFont="1" applyBorder="1" applyAlignment="1">
      <alignment horizontal="left"/>
    </xf>
    <xf numFmtId="0" fontId="25" fillId="2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 wrapText="1"/>
    </xf>
    <xf numFmtId="2" fontId="23" fillId="0" borderId="1" xfId="0" applyNumberFormat="1" applyFont="1" applyBorder="1" applyAlignment="1">
      <alignment horizontal="left"/>
    </xf>
    <xf numFmtId="0" fontId="23" fillId="2" borderId="1" xfId="0" applyFont="1" applyFill="1" applyBorder="1" applyAlignment="1">
      <alignment horizontal="left"/>
    </xf>
    <xf numFmtId="0" fontId="17" fillId="0" borderId="0" xfId="0" applyFont="1"/>
    <xf numFmtId="0" fontId="23" fillId="0" borderId="0" xfId="0" applyFont="1"/>
    <xf numFmtId="0" fontId="1" fillId="0" borderId="0" xfId="0" applyFont="1"/>
    <xf numFmtId="0" fontId="1" fillId="0" borderId="1" xfId="0" applyFont="1" applyBorder="1" applyAlignment="1">
      <alignment wrapText="1"/>
    </xf>
    <xf numFmtId="0" fontId="23" fillId="0" borderId="1" xfId="0" applyFont="1" applyBorder="1"/>
    <xf numFmtId="2" fontId="1" fillId="2" borderId="1" xfId="0" applyNumberFormat="1" applyFont="1" applyFill="1" applyBorder="1" applyAlignment="1">
      <alignment horizontal="left" wrapText="1"/>
    </xf>
    <xf numFmtId="0" fontId="26" fillId="0" borderId="1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7" fillId="0" borderId="0" xfId="0" applyFont="1"/>
    <xf numFmtId="0" fontId="28" fillId="0" borderId="1" xfId="0" applyFont="1" applyBorder="1" applyAlignment="1">
      <alignment horizontal="center"/>
    </xf>
    <xf numFmtId="0" fontId="28" fillId="2" borderId="1" xfId="0" applyFont="1" applyFill="1" applyBorder="1" applyAlignment="1">
      <alignment horizontal="center"/>
    </xf>
    <xf numFmtId="2" fontId="28" fillId="0" borderId="1" xfId="0" applyNumberFormat="1" applyFont="1" applyBorder="1" applyAlignment="1">
      <alignment horizontal="center"/>
    </xf>
    <xf numFmtId="0" fontId="29" fillId="0" borderId="0" xfId="0" applyFont="1"/>
    <xf numFmtId="0" fontId="29" fillId="0" borderId="1" xfId="0" applyFont="1" applyBorder="1"/>
    <xf numFmtId="0" fontId="30" fillId="0" borderId="0" xfId="0" applyFont="1"/>
    <xf numFmtId="0" fontId="30" fillId="0" borderId="1" xfId="0" applyFont="1" applyBorder="1"/>
    <xf numFmtId="0" fontId="30" fillId="0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wrapText="1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9" fillId="0" borderId="2" xfId="0" applyNumberFormat="1" applyFont="1" applyBorder="1" applyAlignment="1">
      <alignment horizontal="center" wrapText="1"/>
    </xf>
    <xf numFmtId="2" fontId="9" fillId="0" borderId="4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30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V234"/>
  <sheetViews>
    <sheetView workbookViewId="0">
      <selection activeCell="A17" sqref="A17"/>
    </sheetView>
  </sheetViews>
  <sheetFormatPr defaultRowHeight="15"/>
  <cols>
    <col min="1" max="1" width="14.7109375" style="17" customWidth="1"/>
    <col min="2" max="2" width="19.5703125" style="17" customWidth="1"/>
    <col min="3" max="3" width="15.140625" style="17" bestFit="1" customWidth="1"/>
    <col min="4" max="4" width="17" style="17" bestFit="1" customWidth="1"/>
    <col min="5" max="5" width="9" style="17" bestFit="1" customWidth="1"/>
    <col min="6" max="6" width="17" style="17" bestFit="1" customWidth="1"/>
    <col min="7" max="7" width="13.5703125" style="17" bestFit="1" customWidth="1"/>
    <col min="8" max="8" width="5.7109375" style="28" bestFit="1" customWidth="1"/>
    <col min="9" max="9" width="5.28515625" style="29" bestFit="1" customWidth="1"/>
    <col min="10" max="10" width="7.5703125" style="17" bestFit="1" customWidth="1"/>
    <col min="11" max="11" width="6.5703125" style="17" bestFit="1" customWidth="1"/>
    <col min="12" max="12" width="20.5703125" style="17" bestFit="1" customWidth="1"/>
    <col min="13" max="13" width="6.85546875" style="17" bestFit="1" customWidth="1"/>
    <col min="14" max="14" width="12" style="17" hidden="1" customWidth="1"/>
    <col min="15" max="15" width="7.42578125" style="17" bestFit="1" customWidth="1"/>
    <col min="16" max="16" width="8.28515625" style="17" bestFit="1" customWidth="1"/>
    <col min="17" max="17" width="5" style="17" bestFit="1" customWidth="1"/>
    <col min="18" max="18" width="12" style="17" hidden="1" customWidth="1"/>
    <col min="19" max="19" width="5" style="17" bestFit="1" customWidth="1"/>
    <col min="20" max="20" width="8.42578125" style="17" bestFit="1" customWidth="1"/>
    <col min="21" max="21" width="9.140625" style="17"/>
    <col min="22" max="22" width="6" style="17" bestFit="1" customWidth="1"/>
    <col min="23" max="16384" width="9.140625" style="17"/>
  </cols>
  <sheetData>
    <row r="2" spans="1:16" ht="21">
      <c r="A2" s="117" t="s">
        <v>178</v>
      </c>
      <c r="B2" s="118"/>
    </row>
    <row r="3" spans="1:16" ht="21">
      <c r="A3" s="117" t="s">
        <v>179</v>
      </c>
      <c r="B3" s="118"/>
    </row>
    <row r="5" spans="1:16" ht="60" customHeight="1">
      <c r="A5" s="1"/>
      <c r="B5" s="1"/>
      <c r="C5" s="1" t="s">
        <v>15</v>
      </c>
      <c r="D5" s="1" t="s">
        <v>9</v>
      </c>
      <c r="E5" s="1" t="s">
        <v>0</v>
      </c>
      <c r="F5" s="16" t="s">
        <v>12</v>
      </c>
      <c r="G5" s="10" t="s">
        <v>13</v>
      </c>
      <c r="H5" s="113" t="s">
        <v>19</v>
      </c>
      <c r="I5" s="113"/>
      <c r="J5" s="16" t="s">
        <v>3</v>
      </c>
      <c r="K5" s="1" t="s">
        <v>4</v>
      </c>
      <c r="L5" s="7"/>
      <c r="M5" s="27"/>
      <c r="N5" s="1"/>
      <c r="O5" s="19"/>
      <c r="P5" s="19"/>
    </row>
    <row r="6" spans="1:16" ht="30">
      <c r="A6" s="1"/>
      <c r="B6" s="1"/>
      <c r="C6" s="1"/>
      <c r="D6" s="1"/>
      <c r="E6" s="1"/>
      <c r="F6" s="16"/>
      <c r="G6" s="10"/>
      <c r="H6" s="21" t="s">
        <v>20</v>
      </c>
      <c r="I6" s="23" t="s">
        <v>21</v>
      </c>
      <c r="J6" s="16"/>
      <c r="K6" s="7"/>
      <c r="L6" s="7"/>
      <c r="M6" s="27"/>
      <c r="N6" s="1"/>
      <c r="O6" s="19"/>
      <c r="P6" s="19"/>
    </row>
    <row r="7" spans="1:16">
      <c r="A7" s="5" t="s">
        <v>14</v>
      </c>
      <c r="B7" s="1" t="s">
        <v>16</v>
      </c>
      <c r="C7" s="1"/>
      <c r="D7" s="1"/>
      <c r="E7" s="1"/>
      <c r="F7" s="2"/>
      <c r="G7" s="3"/>
      <c r="H7" s="22"/>
      <c r="I7" s="24"/>
      <c r="J7" s="2"/>
      <c r="K7" s="3"/>
      <c r="L7" s="2"/>
      <c r="M7" s="2"/>
      <c r="N7" s="1"/>
      <c r="O7" s="8"/>
      <c r="P7" s="19"/>
    </row>
    <row r="8" spans="1:16">
      <c r="A8" s="1" t="s">
        <v>17</v>
      </c>
      <c r="B8" s="1">
        <v>398</v>
      </c>
      <c r="C8" s="1">
        <v>2</v>
      </c>
      <c r="D8" s="1">
        <v>0</v>
      </c>
      <c r="E8" s="1">
        <v>0.45</v>
      </c>
      <c r="F8" s="14">
        <v>0.41</v>
      </c>
      <c r="G8" s="3">
        <v>0.26</v>
      </c>
      <c r="H8" s="22">
        <f>F8-0.075</f>
        <v>0.33499999999999996</v>
      </c>
      <c r="I8" s="24">
        <f>G8-0.075</f>
        <v>0.185</v>
      </c>
      <c r="J8" s="2">
        <f>(H8+I8)/2</f>
        <v>0.26</v>
      </c>
      <c r="K8" s="3">
        <f>C8*D8*E8*J8</f>
        <v>0</v>
      </c>
      <c r="L8" s="2"/>
      <c r="M8" s="2"/>
      <c r="N8" s="1"/>
      <c r="O8" s="9"/>
      <c r="P8" s="1"/>
    </row>
    <row r="9" spans="1:16">
      <c r="A9" s="1" t="s">
        <v>18</v>
      </c>
      <c r="B9" s="1" t="s">
        <v>22</v>
      </c>
      <c r="C9" s="1">
        <v>2</v>
      </c>
      <c r="D9" s="1">
        <v>2</v>
      </c>
      <c r="E9" s="1">
        <v>0.45</v>
      </c>
      <c r="F9" s="2">
        <v>0.45</v>
      </c>
      <c r="G9" s="3">
        <v>0.26</v>
      </c>
      <c r="H9" s="22">
        <f t="shared" ref="H9:H59" si="0">F9-0.075</f>
        <v>0.375</v>
      </c>
      <c r="I9" s="24">
        <f t="shared" ref="I9:I59" si="1">G9-0.075</f>
        <v>0.185</v>
      </c>
      <c r="J9" s="2">
        <f t="shared" ref="J9:J59" si="2">(H9+I9)/2</f>
        <v>0.28000000000000003</v>
      </c>
      <c r="K9" s="3">
        <f t="shared" ref="K9:K59" si="3">C9*D9*E9*J9</f>
        <v>0.50400000000000011</v>
      </c>
      <c r="L9" s="2"/>
      <c r="M9" s="2"/>
      <c r="N9" s="1"/>
      <c r="O9" s="9"/>
      <c r="P9" s="1"/>
    </row>
    <row r="10" spans="1:16">
      <c r="A10" s="3"/>
      <c r="B10" s="1" t="s">
        <v>23</v>
      </c>
      <c r="C10" s="1">
        <v>2</v>
      </c>
      <c r="D10" s="1">
        <v>10</v>
      </c>
      <c r="E10" s="1">
        <v>0.45</v>
      </c>
      <c r="F10" s="2">
        <v>0.46</v>
      </c>
      <c r="G10" s="3">
        <v>0.21</v>
      </c>
      <c r="H10" s="22">
        <f t="shared" si="0"/>
        <v>0.38500000000000001</v>
      </c>
      <c r="I10" s="24">
        <f t="shared" si="1"/>
        <v>0.13500000000000001</v>
      </c>
      <c r="J10" s="2">
        <f t="shared" si="2"/>
        <v>0.26</v>
      </c>
      <c r="K10" s="3">
        <f t="shared" si="3"/>
        <v>2.34</v>
      </c>
      <c r="L10" s="14"/>
      <c r="M10" s="2"/>
      <c r="N10" s="1"/>
      <c r="O10" s="9"/>
      <c r="P10" s="1"/>
    </row>
    <row r="11" spans="1:16">
      <c r="A11" s="1"/>
      <c r="B11" s="1" t="s">
        <v>24</v>
      </c>
      <c r="C11" s="1">
        <v>2</v>
      </c>
      <c r="D11" s="1">
        <v>10</v>
      </c>
      <c r="E11" s="1">
        <v>0.45</v>
      </c>
      <c r="F11" s="2">
        <v>0.44</v>
      </c>
      <c r="G11" s="3">
        <v>0.26</v>
      </c>
      <c r="H11" s="22">
        <f t="shared" si="0"/>
        <v>0.36499999999999999</v>
      </c>
      <c r="I11" s="24">
        <f t="shared" si="1"/>
        <v>0.185</v>
      </c>
      <c r="J11" s="2">
        <f t="shared" si="2"/>
        <v>0.27500000000000002</v>
      </c>
      <c r="K11" s="3">
        <f t="shared" si="3"/>
        <v>2.4750000000000001</v>
      </c>
      <c r="L11" s="2"/>
      <c r="M11" s="2"/>
      <c r="N11" s="1"/>
      <c r="O11" s="9"/>
      <c r="P11" s="1"/>
    </row>
    <row r="12" spans="1:16">
      <c r="A12" s="6"/>
      <c r="B12" s="6" t="s">
        <v>25</v>
      </c>
      <c r="C12" s="1">
        <v>2</v>
      </c>
      <c r="D12" s="1">
        <v>10</v>
      </c>
      <c r="E12" s="1">
        <v>0.45</v>
      </c>
      <c r="F12" s="2">
        <v>0.42</v>
      </c>
      <c r="G12" s="3">
        <v>0.25</v>
      </c>
      <c r="H12" s="22">
        <f t="shared" si="0"/>
        <v>0.34499999999999997</v>
      </c>
      <c r="I12" s="24">
        <f t="shared" si="1"/>
        <v>0.17499999999999999</v>
      </c>
      <c r="J12" s="2">
        <f t="shared" si="2"/>
        <v>0.26</v>
      </c>
      <c r="K12" s="3">
        <f t="shared" si="3"/>
        <v>2.34</v>
      </c>
      <c r="L12" s="2"/>
      <c r="M12" s="2"/>
      <c r="N12" s="1"/>
      <c r="O12" s="9"/>
      <c r="P12" s="1"/>
    </row>
    <row r="13" spans="1:16">
      <c r="A13" s="1"/>
      <c r="B13" s="1" t="s">
        <v>26</v>
      </c>
      <c r="C13" s="1">
        <v>2</v>
      </c>
      <c r="D13" s="1">
        <v>17.5</v>
      </c>
      <c r="E13" s="1">
        <v>0.45</v>
      </c>
      <c r="F13" s="2">
        <v>0.49</v>
      </c>
      <c r="G13" s="3">
        <v>0.26</v>
      </c>
      <c r="H13" s="22">
        <f t="shared" si="0"/>
        <v>0.41499999999999998</v>
      </c>
      <c r="I13" s="24">
        <f t="shared" si="1"/>
        <v>0.185</v>
      </c>
      <c r="J13" s="2">
        <f t="shared" si="2"/>
        <v>0.3</v>
      </c>
      <c r="K13" s="3">
        <f t="shared" si="3"/>
        <v>4.7249999999999996</v>
      </c>
      <c r="L13" s="2"/>
      <c r="M13" s="2"/>
      <c r="N13" s="1"/>
      <c r="O13" s="9"/>
      <c r="P13" s="1"/>
    </row>
    <row r="14" spans="1:16">
      <c r="A14" s="1"/>
      <c r="B14" s="1">
        <v>447.5</v>
      </c>
      <c r="C14" s="1">
        <v>2</v>
      </c>
      <c r="D14" s="1">
        <v>0</v>
      </c>
      <c r="E14" s="1">
        <v>0.45</v>
      </c>
      <c r="F14" s="2">
        <v>0.69</v>
      </c>
      <c r="G14" s="3">
        <v>0.45</v>
      </c>
      <c r="H14" s="22">
        <f t="shared" si="0"/>
        <v>0.61499999999999999</v>
      </c>
      <c r="I14" s="24">
        <f t="shared" si="1"/>
        <v>0.375</v>
      </c>
      <c r="J14" s="2">
        <f t="shared" si="2"/>
        <v>0.495</v>
      </c>
      <c r="K14" s="3">
        <f t="shared" si="3"/>
        <v>0</v>
      </c>
      <c r="L14" s="2"/>
      <c r="M14" s="2"/>
      <c r="N14" s="1"/>
      <c r="O14" s="9"/>
      <c r="P14" s="1"/>
    </row>
    <row r="15" spans="1:16">
      <c r="A15" s="1"/>
      <c r="B15" s="1" t="s">
        <v>27</v>
      </c>
      <c r="C15" s="1">
        <v>2</v>
      </c>
      <c r="D15" s="1">
        <v>2.5</v>
      </c>
      <c r="E15" s="1">
        <v>0.45</v>
      </c>
      <c r="F15" s="2">
        <v>0.68</v>
      </c>
      <c r="G15" s="3">
        <v>0.46</v>
      </c>
      <c r="H15" s="22">
        <f t="shared" si="0"/>
        <v>0.60500000000000009</v>
      </c>
      <c r="I15" s="24">
        <f t="shared" si="1"/>
        <v>0.38500000000000001</v>
      </c>
      <c r="J15" s="2">
        <f t="shared" si="2"/>
        <v>0.49500000000000005</v>
      </c>
      <c r="K15" s="3">
        <f t="shared" si="3"/>
        <v>1.11375</v>
      </c>
      <c r="L15" s="2"/>
      <c r="M15" s="2"/>
      <c r="N15" s="1"/>
      <c r="O15" s="9"/>
      <c r="P15" s="1"/>
    </row>
    <row r="16" spans="1:16">
      <c r="A16" s="1"/>
      <c r="B16" s="1" t="s">
        <v>28</v>
      </c>
      <c r="C16" s="1">
        <v>2</v>
      </c>
      <c r="D16" s="1">
        <v>10</v>
      </c>
      <c r="E16" s="1">
        <v>0.45</v>
      </c>
      <c r="F16" s="2">
        <v>0.72</v>
      </c>
      <c r="G16" s="3">
        <v>0.5</v>
      </c>
      <c r="H16" s="22">
        <f t="shared" si="0"/>
        <v>0.64500000000000002</v>
      </c>
      <c r="I16" s="24">
        <f t="shared" si="1"/>
        <v>0.42499999999999999</v>
      </c>
      <c r="J16" s="2">
        <f t="shared" si="2"/>
        <v>0.53500000000000003</v>
      </c>
      <c r="K16" s="3">
        <f t="shared" si="3"/>
        <v>4.8150000000000004</v>
      </c>
      <c r="L16" s="14"/>
      <c r="M16" s="2"/>
      <c r="N16" s="1"/>
      <c r="O16" s="9"/>
      <c r="P16" s="1"/>
    </row>
    <row r="17" spans="1:16">
      <c r="A17" s="1"/>
      <c r="B17" s="1" t="s">
        <v>29</v>
      </c>
      <c r="C17" s="1">
        <v>2</v>
      </c>
      <c r="D17" s="1">
        <v>10</v>
      </c>
      <c r="E17" s="1">
        <v>0.45</v>
      </c>
      <c r="F17" s="2">
        <v>0.75</v>
      </c>
      <c r="G17" s="3">
        <v>0.5</v>
      </c>
      <c r="H17" s="22">
        <f t="shared" si="0"/>
        <v>0.67500000000000004</v>
      </c>
      <c r="I17" s="24">
        <f t="shared" si="1"/>
        <v>0.42499999999999999</v>
      </c>
      <c r="J17" s="2">
        <f t="shared" si="2"/>
        <v>0.55000000000000004</v>
      </c>
      <c r="K17" s="3">
        <f t="shared" si="3"/>
        <v>4.95</v>
      </c>
      <c r="L17" s="2"/>
      <c r="M17" s="2"/>
      <c r="N17" s="1"/>
      <c r="O17" s="9"/>
      <c r="P17" s="1"/>
    </row>
    <row r="18" spans="1:16">
      <c r="A18" s="1"/>
      <c r="B18" s="1" t="s">
        <v>30</v>
      </c>
      <c r="C18" s="1">
        <v>2</v>
      </c>
      <c r="D18" s="1">
        <v>10</v>
      </c>
      <c r="E18" s="1">
        <v>0.45</v>
      </c>
      <c r="F18" s="2">
        <v>0.68</v>
      </c>
      <c r="G18" s="3">
        <v>0.46</v>
      </c>
      <c r="H18" s="22">
        <f t="shared" si="0"/>
        <v>0.60500000000000009</v>
      </c>
      <c r="I18" s="24">
        <f t="shared" si="1"/>
        <v>0.38500000000000001</v>
      </c>
      <c r="J18" s="2">
        <f t="shared" si="2"/>
        <v>0.49500000000000005</v>
      </c>
      <c r="K18" s="3">
        <f t="shared" si="3"/>
        <v>4.4550000000000001</v>
      </c>
      <c r="L18" s="2"/>
      <c r="M18" s="2"/>
      <c r="N18" s="1"/>
      <c r="O18" s="9"/>
      <c r="P18" s="1"/>
    </row>
    <row r="19" spans="1:16">
      <c r="A19" s="1"/>
      <c r="B19" s="1" t="s">
        <v>31</v>
      </c>
      <c r="C19" s="1">
        <v>2</v>
      </c>
      <c r="D19" s="1">
        <v>10</v>
      </c>
      <c r="E19" s="1">
        <v>0.45</v>
      </c>
      <c r="F19" s="2">
        <v>0.72</v>
      </c>
      <c r="G19" s="3">
        <v>0.5</v>
      </c>
      <c r="H19" s="22">
        <f t="shared" si="0"/>
        <v>0.64500000000000002</v>
      </c>
      <c r="I19" s="24">
        <f t="shared" si="1"/>
        <v>0.42499999999999999</v>
      </c>
      <c r="J19" s="2">
        <f t="shared" si="2"/>
        <v>0.53500000000000003</v>
      </c>
      <c r="K19" s="3">
        <f t="shared" si="3"/>
        <v>4.8150000000000004</v>
      </c>
      <c r="L19" s="2"/>
      <c r="M19" s="2"/>
      <c r="N19" s="1"/>
      <c r="O19" s="9"/>
      <c r="P19" s="1"/>
    </row>
    <row r="20" spans="1:16">
      <c r="A20" s="1"/>
      <c r="B20" s="1" t="s">
        <v>32</v>
      </c>
      <c r="C20" s="1">
        <v>2</v>
      </c>
      <c r="D20" s="1">
        <v>10</v>
      </c>
      <c r="E20" s="1">
        <v>0.45</v>
      </c>
      <c r="F20" s="2">
        <v>0.76</v>
      </c>
      <c r="G20" s="3">
        <v>0.55000000000000004</v>
      </c>
      <c r="H20" s="22">
        <f t="shared" si="0"/>
        <v>0.68500000000000005</v>
      </c>
      <c r="I20" s="24">
        <f t="shared" si="1"/>
        <v>0.47500000000000003</v>
      </c>
      <c r="J20" s="2">
        <f t="shared" si="2"/>
        <v>0.58000000000000007</v>
      </c>
      <c r="K20" s="3">
        <f t="shared" si="3"/>
        <v>5.2200000000000006</v>
      </c>
      <c r="L20" s="2"/>
      <c r="M20" s="2"/>
      <c r="N20" s="1"/>
      <c r="O20" s="9"/>
      <c r="P20" s="1"/>
    </row>
    <row r="21" spans="1:16">
      <c r="A21" s="1"/>
      <c r="B21" s="1" t="s">
        <v>33</v>
      </c>
      <c r="C21" s="1">
        <v>2</v>
      </c>
      <c r="D21" s="1">
        <v>10</v>
      </c>
      <c r="E21" s="1">
        <v>0.45</v>
      </c>
      <c r="F21" s="2">
        <v>0.77</v>
      </c>
      <c r="G21" s="3">
        <v>0.56000000000000005</v>
      </c>
      <c r="H21" s="22">
        <f t="shared" si="0"/>
        <v>0.69500000000000006</v>
      </c>
      <c r="I21" s="24">
        <f t="shared" si="1"/>
        <v>0.48500000000000004</v>
      </c>
      <c r="J21" s="2">
        <f t="shared" si="2"/>
        <v>0.59000000000000008</v>
      </c>
      <c r="K21" s="3">
        <f t="shared" si="3"/>
        <v>5.3100000000000005</v>
      </c>
      <c r="L21" s="2"/>
      <c r="M21" s="2"/>
      <c r="N21" s="1"/>
      <c r="O21" s="9"/>
      <c r="P21" s="1"/>
    </row>
    <row r="22" spans="1:16">
      <c r="A22" s="1"/>
      <c r="B22" s="1" t="s">
        <v>34</v>
      </c>
      <c r="C22" s="1">
        <v>2</v>
      </c>
      <c r="D22" s="1">
        <v>10</v>
      </c>
      <c r="E22" s="1">
        <v>0.45</v>
      </c>
      <c r="F22" s="2">
        <v>0.84</v>
      </c>
      <c r="G22" s="3">
        <v>0.57999999999999996</v>
      </c>
      <c r="H22" s="22">
        <f t="shared" si="0"/>
        <v>0.76500000000000001</v>
      </c>
      <c r="I22" s="24">
        <f t="shared" si="1"/>
        <v>0.505</v>
      </c>
      <c r="J22" s="2">
        <f t="shared" si="2"/>
        <v>0.63500000000000001</v>
      </c>
      <c r="K22" s="3">
        <f t="shared" si="3"/>
        <v>5.7149999999999999</v>
      </c>
      <c r="L22" s="2"/>
      <c r="M22" s="2"/>
      <c r="N22" s="1"/>
      <c r="O22" s="9"/>
      <c r="P22" s="1"/>
    </row>
    <row r="23" spans="1:16">
      <c r="A23" s="1"/>
      <c r="B23" s="1" t="s">
        <v>35</v>
      </c>
      <c r="C23" s="1">
        <v>2</v>
      </c>
      <c r="D23" s="1">
        <v>10</v>
      </c>
      <c r="E23" s="1">
        <v>0.45</v>
      </c>
      <c r="F23" s="2">
        <v>0.83</v>
      </c>
      <c r="G23" s="3">
        <v>0.56999999999999995</v>
      </c>
      <c r="H23" s="22">
        <f t="shared" si="0"/>
        <v>0.755</v>
      </c>
      <c r="I23" s="24">
        <f t="shared" si="1"/>
        <v>0.49499999999999994</v>
      </c>
      <c r="J23" s="2">
        <f t="shared" si="2"/>
        <v>0.625</v>
      </c>
      <c r="K23" s="3">
        <f t="shared" si="3"/>
        <v>5.625</v>
      </c>
      <c r="L23" s="2"/>
      <c r="M23" s="2"/>
      <c r="N23" s="1"/>
      <c r="O23" s="9"/>
      <c r="P23" s="1"/>
    </row>
    <row r="24" spans="1:16">
      <c r="A24" s="1"/>
      <c r="B24" s="1" t="s">
        <v>36</v>
      </c>
      <c r="C24" s="1">
        <v>2</v>
      </c>
      <c r="D24" s="1">
        <v>10</v>
      </c>
      <c r="E24" s="1">
        <v>0.45</v>
      </c>
      <c r="F24" s="2">
        <v>0.74</v>
      </c>
      <c r="G24" s="3">
        <v>0.54</v>
      </c>
      <c r="H24" s="22">
        <f t="shared" si="0"/>
        <v>0.66500000000000004</v>
      </c>
      <c r="I24" s="24">
        <f t="shared" si="1"/>
        <v>0.46500000000000002</v>
      </c>
      <c r="J24" s="2">
        <f t="shared" si="2"/>
        <v>0.56500000000000006</v>
      </c>
      <c r="K24" s="3">
        <f t="shared" si="3"/>
        <v>5.0850000000000009</v>
      </c>
      <c r="L24" s="2"/>
      <c r="M24" s="2"/>
      <c r="N24" s="1"/>
      <c r="O24" s="9"/>
      <c r="P24" s="1"/>
    </row>
    <row r="25" spans="1:16">
      <c r="A25" s="1"/>
      <c r="B25" s="1" t="s">
        <v>37</v>
      </c>
      <c r="C25" s="1">
        <v>2</v>
      </c>
      <c r="D25" s="1">
        <v>10</v>
      </c>
      <c r="E25" s="1">
        <v>0.45</v>
      </c>
      <c r="F25" s="2">
        <v>0.72</v>
      </c>
      <c r="G25" s="3">
        <v>0.55000000000000004</v>
      </c>
      <c r="H25" s="22">
        <f t="shared" si="0"/>
        <v>0.64500000000000002</v>
      </c>
      <c r="I25" s="24">
        <f t="shared" si="1"/>
        <v>0.47500000000000003</v>
      </c>
      <c r="J25" s="2">
        <f t="shared" si="2"/>
        <v>0.56000000000000005</v>
      </c>
      <c r="K25" s="3">
        <f t="shared" si="3"/>
        <v>5.0400000000000009</v>
      </c>
      <c r="L25" s="2"/>
      <c r="M25" s="2"/>
      <c r="N25" s="1"/>
      <c r="O25" s="9"/>
      <c r="P25" s="1"/>
    </row>
    <row r="26" spans="1:16">
      <c r="A26" s="1"/>
      <c r="B26" s="1" t="s">
        <v>38</v>
      </c>
      <c r="C26" s="1">
        <v>2</v>
      </c>
      <c r="D26" s="1">
        <v>10</v>
      </c>
      <c r="E26" s="1">
        <v>0.45</v>
      </c>
      <c r="F26" s="14">
        <v>0.7</v>
      </c>
      <c r="G26" s="3">
        <v>0.56000000000000005</v>
      </c>
      <c r="H26" s="22">
        <f t="shared" si="0"/>
        <v>0.625</v>
      </c>
      <c r="I26" s="24">
        <f t="shared" si="1"/>
        <v>0.48500000000000004</v>
      </c>
      <c r="J26" s="2">
        <f t="shared" si="2"/>
        <v>0.55500000000000005</v>
      </c>
      <c r="K26" s="3">
        <f t="shared" si="3"/>
        <v>4.9950000000000001</v>
      </c>
      <c r="L26" s="2"/>
      <c r="M26" s="2"/>
      <c r="N26" s="1"/>
      <c r="O26" s="9"/>
      <c r="P26" s="1"/>
    </row>
    <row r="27" spans="1:16">
      <c r="A27" s="1"/>
      <c r="B27" s="1" t="s">
        <v>39</v>
      </c>
      <c r="C27" s="1">
        <v>2</v>
      </c>
      <c r="D27" s="1">
        <v>10</v>
      </c>
      <c r="E27" s="1">
        <v>0.45</v>
      </c>
      <c r="F27" s="2">
        <v>0.76</v>
      </c>
      <c r="G27" s="3">
        <v>0.54</v>
      </c>
      <c r="H27" s="22">
        <f t="shared" si="0"/>
        <v>0.68500000000000005</v>
      </c>
      <c r="I27" s="24">
        <f t="shared" si="1"/>
        <v>0.46500000000000002</v>
      </c>
      <c r="J27" s="2">
        <f t="shared" si="2"/>
        <v>0.57500000000000007</v>
      </c>
      <c r="K27" s="3">
        <f t="shared" si="3"/>
        <v>5.1750000000000007</v>
      </c>
      <c r="L27" s="2"/>
      <c r="M27" s="2"/>
      <c r="N27" s="1"/>
      <c r="O27" s="9"/>
      <c r="P27" s="1"/>
    </row>
    <row r="28" spans="1:16">
      <c r="A28" s="1"/>
      <c r="B28" s="1" t="s">
        <v>40</v>
      </c>
      <c r="C28" s="1">
        <v>2</v>
      </c>
      <c r="D28" s="1">
        <v>10</v>
      </c>
      <c r="E28" s="1">
        <v>0.45</v>
      </c>
      <c r="F28" s="2">
        <v>0.67</v>
      </c>
      <c r="G28" s="3">
        <v>0.53</v>
      </c>
      <c r="H28" s="22">
        <f t="shared" si="0"/>
        <v>0.59500000000000008</v>
      </c>
      <c r="I28" s="24">
        <f t="shared" si="1"/>
        <v>0.45500000000000002</v>
      </c>
      <c r="J28" s="2">
        <f t="shared" si="2"/>
        <v>0.52500000000000002</v>
      </c>
      <c r="K28" s="3">
        <f t="shared" si="3"/>
        <v>4.7250000000000005</v>
      </c>
      <c r="L28" s="2"/>
      <c r="M28" s="2"/>
      <c r="N28" s="1"/>
      <c r="O28" s="9"/>
      <c r="P28" s="1"/>
    </row>
    <row r="29" spans="1:16">
      <c r="A29" s="1"/>
      <c r="B29" s="1" t="s">
        <v>41</v>
      </c>
      <c r="C29" s="1">
        <v>2</v>
      </c>
      <c r="D29" s="1">
        <v>10</v>
      </c>
      <c r="E29" s="1">
        <v>0.45</v>
      </c>
      <c r="F29" s="2">
        <v>0.68</v>
      </c>
      <c r="G29" s="3">
        <v>0.53</v>
      </c>
      <c r="H29" s="22">
        <f t="shared" si="0"/>
        <v>0.60500000000000009</v>
      </c>
      <c r="I29" s="24">
        <f t="shared" si="1"/>
        <v>0.45500000000000002</v>
      </c>
      <c r="J29" s="2">
        <f t="shared" si="2"/>
        <v>0.53</v>
      </c>
      <c r="K29" s="3">
        <f t="shared" si="3"/>
        <v>4.7700000000000005</v>
      </c>
      <c r="L29" s="2"/>
      <c r="M29" s="2"/>
      <c r="N29" s="1"/>
      <c r="O29" s="9"/>
      <c r="P29" s="1"/>
    </row>
    <row r="30" spans="1:16">
      <c r="A30" s="1"/>
      <c r="B30" s="1" t="s">
        <v>42</v>
      </c>
      <c r="C30" s="1">
        <v>2</v>
      </c>
      <c r="D30" s="1">
        <v>10</v>
      </c>
      <c r="E30" s="1">
        <v>0.45</v>
      </c>
      <c r="F30" s="2">
        <v>0.63</v>
      </c>
      <c r="G30" s="3">
        <v>0.55000000000000004</v>
      </c>
      <c r="H30" s="22">
        <f t="shared" si="0"/>
        <v>0.55500000000000005</v>
      </c>
      <c r="I30" s="24">
        <f t="shared" si="1"/>
        <v>0.47500000000000003</v>
      </c>
      <c r="J30" s="2">
        <f t="shared" si="2"/>
        <v>0.51500000000000001</v>
      </c>
      <c r="K30" s="3">
        <f t="shared" si="3"/>
        <v>4.6349999999999998</v>
      </c>
      <c r="L30" s="2"/>
      <c r="M30" s="2"/>
      <c r="N30" s="1"/>
      <c r="O30" s="9"/>
      <c r="P30" s="1"/>
    </row>
    <row r="31" spans="1:16">
      <c r="A31" s="1"/>
      <c r="B31" s="1" t="s">
        <v>43</v>
      </c>
      <c r="C31" s="1">
        <v>2</v>
      </c>
      <c r="D31" s="1">
        <v>10</v>
      </c>
      <c r="E31" s="1">
        <v>0.45</v>
      </c>
      <c r="F31" s="2">
        <v>0.63</v>
      </c>
      <c r="G31" s="3">
        <v>0.52</v>
      </c>
      <c r="H31" s="22">
        <f t="shared" si="0"/>
        <v>0.55500000000000005</v>
      </c>
      <c r="I31" s="24">
        <f t="shared" si="1"/>
        <v>0.44500000000000001</v>
      </c>
      <c r="J31" s="2">
        <f t="shared" si="2"/>
        <v>0.5</v>
      </c>
      <c r="K31" s="3">
        <f t="shared" si="3"/>
        <v>4.5</v>
      </c>
      <c r="L31" s="2"/>
      <c r="M31" s="2"/>
      <c r="N31" s="1"/>
      <c r="O31" s="9"/>
      <c r="P31" s="1"/>
    </row>
    <row r="32" spans="1:16">
      <c r="A32" s="1"/>
      <c r="B32" s="1" t="s">
        <v>44</v>
      </c>
      <c r="C32" s="1">
        <v>2</v>
      </c>
      <c r="D32" s="1">
        <v>10</v>
      </c>
      <c r="E32" s="1">
        <v>0.45</v>
      </c>
      <c r="F32" s="2">
        <v>0.66</v>
      </c>
      <c r="G32" s="3">
        <v>0.52</v>
      </c>
      <c r="H32" s="22">
        <f t="shared" si="0"/>
        <v>0.58500000000000008</v>
      </c>
      <c r="I32" s="24">
        <f t="shared" si="1"/>
        <v>0.44500000000000001</v>
      </c>
      <c r="J32" s="2">
        <f t="shared" si="2"/>
        <v>0.51500000000000001</v>
      </c>
      <c r="K32" s="3">
        <f t="shared" si="3"/>
        <v>4.6349999999999998</v>
      </c>
      <c r="L32" s="2"/>
      <c r="M32" s="2"/>
      <c r="N32" s="1"/>
      <c r="O32" s="9"/>
      <c r="P32" s="1"/>
    </row>
    <row r="33" spans="1:16">
      <c r="A33" s="1"/>
      <c r="B33" s="1" t="s">
        <v>45</v>
      </c>
      <c r="C33" s="1">
        <v>2</v>
      </c>
      <c r="D33" s="1">
        <v>9.5</v>
      </c>
      <c r="E33" s="1">
        <v>0.45</v>
      </c>
      <c r="F33" s="2">
        <v>0.63</v>
      </c>
      <c r="G33" s="3">
        <v>0.56000000000000005</v>
      </c>
      <c r="H33" s="22">
        <f t="shared" si="0"/>
        <v>0.55500000000000005</v>
      </c>
      <c r="I33" s="24">
        <f t="shared" si="1"/>
        <v>0.48500000000000004</v>
      </c>
      <c r="J33" s="2">
        <f t="shared" si="2"/>
        <v>0.52</v>
      </c>
      <c r="K33" s="3">
        <f t="shared" si="3"/>
        <v>4.4460000000000006</v>
      </c>
      <c r="L33" s="2"/>
      <c r="M33" s="2"/>
      <c r="N33" s="1"/>
      <c r="O33" s="9"/>
      <c r="P33" s="1"/>
    </row>
    <row r="34" spans="1:16">
      <c r="A34" s="1"/>
      <c r="B34" s="1">
        <v>629.5</v>
      </c>
      <c r="C34" s="1">
        <v>2</v>
      </c>
      <c r="D34" s="1">
        <v>0</v>
      </c>
      <c r="E34" s="1">
        <v>0.45</v>
      </c>
      <c r="F34" s="2">
        <v>0.91</v>
      </c>
      <c r="G34" s="3">
        <v>0.51</v>
      </c>
      <c r="H34" s="22">
        <f t="shared" si="0"/>
        <v>0.83500000000000008</v>
      </c>
      <c r="I34" s="24">
        <f t="shared" si="1"/>
        <v>0.435</v>
      </c>
      <c r="J34" s="2">
        <f t="shared" si="2"/>
        <v>0.63500000000000001</v>
      </c>
      <c r="K34" s="3">
        <f t="shared" si="3"/>
        <v>0</v>
      </c>
      <c r="L34" s="2"/>
      <c r="M34" s="2"/>
      <c r="N34" s="1"/>
      <c r="O34" s="9"/>
      <c r="P34" s="1"/>
    </row>
    <row r="35" spans="1:16">
      <c r="A35" s="1"/>
      <c r="B35" s="1" t="s">
        <v>46</v>
      </c>
      <c r="C35" s="1">
        <v>2</v>
      </c>
      <c r="D35" s="1">
        <v>10.5</v>
      </c>
      <c r="E35" s="1">
        <v>0.45</v>
      </c>
      <c r="F35" s="2">
        <v>0.92</v>
      </c>
      <c r="G35" s="3">
        <v>0.51</v>
      </c>
      <c r="H35" s="22">
        <f t="shared" si="0"/>
        <v>0.84500000000000008</v>
      </c>
      <c r="I35" s="24">
        <f t="shared" si="1"/>
        <v>0.435</v>
      </c>
      <c r="J35" s="2">
        <f t="shared" si="2"/>
        <v>0.64</v>
      </c>
      <c r="K35" s="3">
        <f t="shared" si="3"/>
        <v>6.0480000000000009</v>
      </c>
      <c r="L35" s="2"/>
      <c r="M35" s="2"/>
      <c r="N35" s="1"/>
      <c r="O35" s="9"/>
      <c r="P35" s="1"/>
    </row>
    <row r="36" spans="1:16">
      <c r="A36" s="1"/>
      <c r="B36" s="1" t="s">
        <v>47</v>
      </c>
      <c r="C36" s="1">
        <v>2</v>
      </c>
      <c r="D36" s="1">
        <v>10</v>
      </c>
      <c r="E36" s="1">
        <v>0.45</v>
      </c>
      <c r="F36" s="2">
        <v>0.97</v>
      </c>
      <c r="G36" s="3">
        <v>0.53</v>
      </c>
      <c r="H36" s="22">
        <f t="shared" si="0"/>
        <v>0.89500000000000002</v>
      </c>
      <c r="I36" s="24">
        <f t="shared" si="1"/>
        <v>0.45500000000000002</v>
      </c>
      <c r="J36" s="2">
        <f t="shared" si="2"/>
        <v>0.67500000000000004</v>
      </c>
      <c r="K36" s="3">
        <f t="shared" si="3"/>
        <v>6.0750000000000002</v>
      </c>
      <c r="L36" s="2"/>
      <c r="M36" s="2"/>
      <c r="N36" s="1"/>
      <c r="O36" s="9"/>
      <c r="P36" s="1"/>
    </row>
    <row r="37" spans="1:16">
      <c r="A37" s="1"/>
      <c r="B37" s="1" t="s">
        <v>48</v>
      </c>
      <c r="C37" s="1">
        <v>2</v>
      </c>
      <c r="D37" s="1">
        <v>10</v>
      </c>
      <c r="E37" s="1">
        <v>0.45</v>
      </c>
      <c r="F37" s="2">
        <v>0.97</v>
      </c>
      <c r="G37" s="3">
        <v>0.53</v>
      </c>
      <c r="H37" s="22">
        <f t="shared" si="0"/>
        <v>0.89500000000000002</v>
      </c>
      <c r="I37" s="24">
        <f t="shared" si="1"/>
        <v>0.45500000000000002</v>
      </c>
      <c r="J37" s="2">
        <f t="shared" si="2"/>
        <v>0.67500000000000004</v>
      </c>
      <c r="K37" s="3">
        <f t="shared" si="3"/>
        <v>6.0750000000000002</v>
      </c>
      <c r="L37" s="2"/>
      <c r="M37" s="2"/>
      <c r="N37" s="1"/>
      <c r="O37" s="9"/>
      <c r="P37" s="1"/>
    </row>
    <row r="38" spans="1:16">
      <c r="A38" s="1"/>
      <c r="B38" s="1" t="s">
        <v>49</v>
      </c>
      <c r="C38" s="1">
        <v>2</v>
      </c>
      <c r="D38" s="1">
        <v>10</v>
      </c>
      <c r="E38" s="1">
        <v>0.45</v>
      </c>
      <c r="F38" s="2">
        <v>0.95</v>
      </c>
      <c r="G38" s="3">
        <v>0.52</v>
      </c>
      <c r="H38" s="22">
        <f t="shared" si="0"/>
        <v>0.875</v>
      </c>
      <c r="I38" s="24">
        <f t="shared" si="1"/>
        <v>0.44500000000000001</v>
      </c>
      <c r="J38" s="2">
        <f t="shared" si="2"/>
        <v>0.66</v>
      </c>
      <c r="K38" s="3">
        <f t="shared" si="3"/>
        <v>5.94</v>
      </c>
      <c r="L38" s="2"/>
      <c r="M38" s="2"/>
      <c r="N38" s="1"/>
      <c r="O38" s="9"/>
      <c r="P38" s="1"/>
    </row>
    <row r="39" spans="1:16">
      <c r="A39" s="1"/>
      <c r="B39" s="1" t="s">
        <v>50</v>
      </c>
      <c r="C39" s="1">
        <v>2</v>
      </c>
      <c r="D39" s="1">
        <v>10</v>
      </c>
      <c r="E39" s="1">
        <v>0.45</v>
      </c>
      <c r="F39" s="2">
        <v>0.95</v>
      </c>
      <c r="G39" s="3">
        <v>0.51</v>
      </c>
      <c r="H39" s="22">
        <f t="shared" si="0"/>
        <v>0.875</v>
      </c>
      <c r="I39" s="24">
        <f t="shared" si="1"/>
        <v>0.435</v>
      </c>
      <c r="J39" s="2">
        <f t="shared" si="2"/>
        <v>0.65500000000000003</v>
      </c>
      <c r="K39" s="3">
        <f t="shared" si="3"/>
        <v>5.8950000000000005</v>
      </c>
      <c r="L39" s="2"/>
      <c r="M39" s="2"/>
      <c r="N39" s="1"/>
      <c r="O39" s="9"/>
      <c r="P39" s="1"/>
    </row>
    <row r="40" spans="1:16">
      <c r="A40" s="1"/>
      <c r="B40" s="1" t="s">
        <v>51</v>
      </c>
      <c r="C40" s="1">
        <v>2</v>
      </c>
      <c r="D40" s="1">
        <v>10</v>
      </c>
      <c r="E40" s="1">
        <v>0.45</v>
      </c>
      <c r="F40" s="2">
        <v>0.97</v>
      </c>
      <c r="G40" s="3">
        <v>0.47</v>
      </c>
      <c r="H40" s="22">
        <f t="shared" si="0"/>
        <v>0.89500000000000002</v>
      </c>
      <c r="I40" s="24">
        <f t="shared" si="1"/>
        <v>0.39499999999999996</v>
      </c>
      <c r="J40" s="2">
        <f t="shared" si="2"/>
        <v>0.64500000000000002</v>
      </c>
      <c r="K40" s="3">
        <f t="shared" si="3"/>
        <v>5.8049999999999997</v>
      </c>
      <c r="L40" s="2"/>
      <c r="M40" s="2"/>
      <c r="N40" s="1"/>
      <c r="O40" s="9"/>
      <c r="P40" s="1"/>
    </row>
    <row r="41" spans="1:16">
      <c r="A41" s="1"/>
      <c r="B41" s="1" t="s">
        <v>52</v>
      </c>
      <c r="C41" s="1">
        <v>2</v>
      </c>
      <c r="D41" s="1">
        <v>10</v>
      </c>
      <c r="E41" s="1">
        <v>0.45</v>
      </c>
      <c r="F41" s="2">
        <v>0.95</v>
      </c>
      <c r="G41" s="3">
        <v>0.46</v>
      </c>
      <c r="H41" s="22">
        <f t="shared" si="0"/>
        <v>0.875</v>
      </c>
      <c r="I41" s="24">
        <f t="shared" si="1"/>
        <v>0.38500000000000001</v>
      </c>
      <c r="J41" s="2">
        <f t="shared" si="2"/>
        <v>0.63</v>
      </c>
      <c r="K41" s="3">
        <f t="shared" si="3"/>
        <v>5.67</v>
      </c>
      <c r="L41" s="2"/>
      <c r="M41" s="2"/>
      <c r="N41" s="1"/>
      <c r="O41" s="9"/>
      <c r="P41" s="1"/>
    </row>
    <row r="42" spans="1:16">
      <c r="A42" s="1"/>
      <c r="B42" s="1" t="s">
        <v>53</v>
      </c>
      <c r="C42" s="1">
        <v>2</v>
      </c>
      <c r="D42" s="1">
        <v>10</v>
      </c>
      <c r="E42" s="1">
        <v>0.45</v>
      </c>
      <c r="F42" s="2">
        <v>0.95</v>
      </c>
      <c r="G42" s="3">
        <v>0.54</v>
      </c>
      <c r="H42" s="22">
        <f t="shared" si="0"/>
        <v>0.875</v>
      </c>
      <c r="I42" s="24">
        <f t="shared" si="1"/>
        <v>0.46500000000000002</v>
      </c>
      <c r="J42" s="2">
        <f t="shared" si="2"/>
        <v>0.67</v>
      </c>
      <c r="K42" s="3">
        <f t="shared" si="3"/>
        <v>6.03</v>
      </c>
      <c r="L42" s="2"/>
      <c r="M42" s="2"/>
      <c r="N42" s="1"/>
      <c r="O42" s="9"/>
      <c r="P42" s="1"/>
    </row>
    <row r="43" spans="1:16">
      <c r="A43" s="1"/>
      <c r="B43" s="1" t="s">
        <v>54</v>
      </c>
      <c r="C43" s="1">
        <v>2</v>
      </c>
      <c r="D43" s="1">
        <v>10</v>
      </c>
      <c r="E43" s="1">
        <v>0.45</v>
      </c>
      <c r="F43" s="2">
        <v>0.87</v>
      </c>
      <c r="G43" s="3">
        <v>0.5</v>
      </c>
      <c r="H43" s="22">
        <f t="shared" si="0"/>
        <v>0.79500000000000004</v>
      </c>
      <c r="I43" s="24">
        <f t="shared" si="1"/>
        <v>0.42499999999999999</v>
      </c>
      <c r="J43" s="2">
        <f t="shared" si="2"/>
        <v>0.61</v>
      </c>
      <c r="K43" s="3">
        <f t="shared" si="3"/>
        <v>5.49</v>
      </c>
      <c r="L43" s="2"/>
      <c r="M43" s="2"/>
      <c r="N43" s="1"/>
      <c r="O43" s="9"/>
      <c r="P43" s="1"/>
    </row>
    <row r="44" spans="1:16">
      <c r="A44" s="1"/>
      <c r="B44" s="1" t="s">
        <v>55</v>
      </c>
      <c r="C44" s="1">
        <v>2</v>
      </c>
      <c r="D44" s="1">
        <v>10</v>
      </c>
      <c r="E44" s="1">
        <v>0.45</v>
      </c>
      <c r="F44" s="2">
        <v>0.95</v>
      </c>
      <c r="G44" s="3">
        <v>0.51</v>
      </c>
      <c r="H44" s="22">
        <f t="shared" si="0"/>
        <v>0.875</v>
      </c>
      <c r="I44" s="24">
        <f t="shared" si="1"/>
        <v>0.435</v>
      </c>
      <c r="J44" s="2">
        <f t="shared" si="2"/>
        <v>0.65500000000000003</v>
      </c>
      <c r="K44" s="3">
        <f t="shared" si="3"/>
        <v>5.8950000000000005</v>
      </c>
      <c r="L44" s="2"/>
      <c r="M44" s="2"/>
      <c r="N44" s="1"/>
      <c r="O44" s="9"/>
      <c r="P44" s="1"/>
    </row>
    <row r="45" spans="1:16">
      <c r="A45" s="1"/>
      <c r="B45" s="1" t="s">
        <v>56</v>
      </c>
      <c r="C45" s="1">
        <v>2</v>
      </c>
      <c r="D45" s="1">
        <v>10</v>
      </c>
      <c r="E45" s="1">
        <v>0.45</v>
      </c>
      <c r="F45" s="2">
        <v>0.92</v>
      </c>
      <c r="G45" s="3">
        <v>0.49</v>
      </c>
      <c r="H45" s="22">
        <f t="shared" si="0"/>
        <v>0.84500000000000008</v>
      </c>
      <c r="I45" s="24">
        <f t="shared" si="1"/>
        <v>0.41499999999999998</v>
      </c>
      <c r="J45" s="2">
        <f t="shared" si="2"/>
        <v>0.63</v>
      </c>
      <c r="K45" s="3">
        <f t="shared" si="3"/>
        <v>5.67</v>
      </c>
      <c r="L45" s="2"/>
      <c r="M45" s="2"/>
      <c r="N45" s="1"/>
      <c r="O45" s="9"/>
      <c r="P45" s="1"/>
    </row>
    <row r="46" spans="1:16">
      <c r="A46" s="1"/>
      <c r="B46" s="1" t="s">
        <v>57</v>
      </c>
      <c r="C46" s="1">
        <v>2</v>
      </c>
      <c r="D46" s="1">
        <v>8.5</v>
      </c>
      <c r="E46" s="1">
        <v>0.45</v>
      </c>
      <c r="F46" s="2">
        <v>0.94</v>
      </c>
      <c r="G46" s="3">
        <v>0.53</v>
      </c>
      <c r="H46" s="22">
        <f t="shared" si="0"/>
        <v>0.86499999999999999</v>
      </c>
      <c r="I46" s="24">
        <f t="shared" si="1"/>
        <v>0.45500000000000002</v>
      </c>
      <c r="J46" s="2">
        <f t="shared" si="2"/>
        <v>0.66</v>
      </c>
      <c r="K46" s="3">
        <f t="shared" si="3"/>
        <v>5.0490000000000004</v>
      </c>
      <c r="L46" s="2"/>
      <c r="M46" s="2"/>
      <c r="N46" s="1"/>
      <c r="O46" s="9"/>
      <c r="P46" s="1"/>
    </row>
    <row r="47" spans="1:16">
      <c r="A47" s="1"/>
      <c r="B47" s="1">
        <v>748.5</v>
      </c>
      <c r="C47" s="1">
        <v>2</v>
      </c>
      <c r="D47" s="1">
        <v>0</v>
      </c>
      <c r="E47" s="1">
        <v>0.45</v>
      </c>
      <c r="F47" s="2">
        <v>0.6</v>
      </c>
      <c r="G47" s="3">
        <v>0.53</v>
      </c>
      <c r="H47" s="22">
        <f t="shared" si="0"/>
        <v>0.52500000000000002</v>
      </c>
      <c r="I47" s="24">
        <f t="shared" si="1"/>
        <v>0.45500000000000002</v>
      </c>
      <c r="J47" s="2">
        <f t="shared" si="2"/>
        <v>0.49</v>
      </c>
      <c r="K47" s="3">
        <f t="shared" si="3"/>
        <v>0</v>
      </c>
      <c r="L47" s="2"/>
      <c r="M47" s="2"/>
      <c r="N47" s="1"/>
      <c r="O47" s="9"/>
      <c r="P47" s="1"/>
    </row>
    <row r="48" spans="1:16">
      <c r="A48" s="1"/>
      <c r="B48" s="1" t="s">
        <v>58</v>
      </c>
      <c r="C48" s="1">
        <v>2</v>
      </c>
      <c r="D48" s="1">
        <v>11.5</v>
      </c>
      <c r="E48" s="1">
        <v>0.45</v>
      </c>
      <c r="F48" s="2">
        <v>0.56999999999999995</v>
      </c>
      <c r="G48" s="3">
        <v>0.54</v>
      </c>
      <c r="H48" s="22">
        <f t="shared" si="0"/>
        <v>0.49499999999999994</v>
      </c>
      <c r="I48" s="24">
        <f t="shared" si="1"/>
        <v>0.46500000000000002</v>
      </c>
      <c r="J48" s="2">
        <f t="shared" si="2"/>
        <v>0.48</v>
      </c>
      <c r="K48" s="3">
        <f t="shared" si="3"/>
        <v>4.968</v>
      </c>
      <c r="L48" s="2"/>
      <c r="M48" s="2"/>
      <c r="N48" s="1"/>
      <c r="O48" s="9"/>
      <c r="P48" s="1"/>
    </row>
    <row r="49" spans="1:19">
      <c r="A49" s="1"/>
      <c r="B49" s="1" t="s">
        <v>59</v>
      </c>
      <c r="C49" s="1">
        <v>2</v>
      </c>
      <c r="D49" s="1">
        <v>10</v>
      </c>
      <c r="E49" s="1">
        <v>0.45</v>
      </c>
      <c r="F49" s="2">
        <v>0.53</v>
      </c>
      <c r="G49" s="3">
        <v>0.53</v>
      </c>
      <c r="H49" s="22">
        <f t="shared" si="0"/>
        <v>0.45500000000000002</v>
      </c>
      <c r="I49" s="24">
        <f t="shared" si="1"/>
        <v>0.45500000000000002</v>
      </c>
      <c r="J49" s="2">
        <f t="shared" si="2"/>
        <v>0.45500000000000002</v>
      </c>
      <c r="K49" s="3">
        <f t="shared" si="3"/>
        <v>4.0949999999999998</v>
      </c>
      <c r="L49" s="2"/>
      <c r="M49" s="2"/>
      <c r="N49" s="1"/>
      <c r="O49" s="9"/>
      <c r="P49" s="1"/>
    </row>
    <row r="50" spans="1:19">
      <c r="A50" s="1"/>
      <c r="B50" s="1" t="s">
        <v>60</v>
      </c>
      <c r="C50" s="1">
        <v>2</v>
      </c>
      <c r="D50" s="1">
        <v>10</v>
      </c>
      <c r="E50" s="1">
        <v>0.45</v>
      </c>
      <c r="F50" s="2">
        <v>0.5</v>
      </c>
      <c r="G50" s="3">
        <v>0.51</v>
      </c>
      <c r="H50" s="22">
        <f t="shared" si="0"/>
        <v>0.42499999999999999</v>
      </c>
      <c r="I50" s="24">
        <f t="shared" si="1"/>
        <v>0.435</v>
      </c>
      <c r="J50" s="2">
        <f t="shared" si="2"/>
        <v>0.43</v>
      </c>
      <c r="K50" s="3">
        <f t="shared" si="3"/>
        <v>3.87</v>
      </c>
      <c r="L50" s="2"/>
      <c r="M50" s="2"/>
      <c r="N50" s="1"/>
      <c r="O50" s="9"/>
      <c r="P50" s="1"/>
    </row>
    <row r="51" spans="1:19">
      <c r="A51" s="1"/>
      <c r="B51" s="1" t="s">
        <v>61</v>
      </c>
      <c r="C51" s="1">
        <v>2</v>
      </c>
      <c r="D51" s="1">
        <v>10</v>
      </c>
      <c r="E51" s="1">
        <v>0.45</v>
      </c>
      <c r="F51" s="2">
        <v>0.49</v>
      </c>
      <c r="G51" s="3">
        <v>0.47</v>
      </c>
      <c r="H51" s="22">
        <f t="shared" si="0"/>
        <v>0.41499999999999998</v>
      </c>
      <c r="I51" s="24">
        <f t="shared" si="1"/>
        <v>0.39499999999999996</v>
      </c>
      <c r="J51" s="2">
        <f t="shared" si="2"/>
        <v>0.40499999999999997</v>
      </c>
      <c r="K51" s="3">
        <f t="shared" si="3"/>
        <v>3.6449999999999996</v>
      </c>
      <c r="L51" s="2"/>
      <c r="M51" s="2"/>
      <c r="N51" s="1"/>
      <c r="O51" s="9"/>
      <c r="P51" s="1"/>
    </row>
    <row r="52" spans="1:19">
      <c r="A52" s="1"/>
      <c r="B52" s="1" t="s">
        <v>62</v>
      </c>
      <c r="C52" s="1">
        <v>2</v>
      </c>
      <c r="D52" s="1">
        <v>10</v>
      </c>
      <c r="E52" s="1">
        <v>0.45</v>
      </c>
      <c r="F52" s="2">
        <v>0.49</v>
      </c>
      <c r="G52" s="3">
        <v>0.48</v>
      </c>
      <c r="H52" s="22">
        <f t="shared" si="0"/>
        <v>0.41499999999999998</v>
      </c>
      <c r="I52" s="24">
        <f t="shared" si="1"/>
        <v>0.40499999999999997</v>
      </c>
      <c r="J52" s="2">
        <f t="shared" si="2"/>
        <v>0.41</v>
      </c>
      <c r="K52" s="3">
        <f t="shared" si="3"/>
        <v>3.69</v>
      </c>
      <c r="L52" s="2"/>
      <c r="M52" s="2"/>
      <c r="N52" s="1"/>
      <c r="O52" s="9"/>
      <c r="P52" s="1"/>
    </row>
    <row r="53" spans="1:19">
      <c r="A53" s="1"/>
      <c r="B53" s="1" t="s">
        <v>63</v>
      </c>
      <c r="C53" s="1">
        <v>2</v>
      </c>
      <c r="D53" s="1">
        <v>10</v>
      </c>
      <c r="E53" s="1">
        <v>0.45</v>
      </c>
      <c r="F53" s="2">
        <v>0.51</v>
      </c>
      <c r="G53" s="3">
        <v>0.52</v>
      </c>
      <c r="H53" s="22">
        <f t="shared" si="0"/>
        <v>0.435</v>
      </c>
      <c r="I53" s="24">
        <f t="shared" si="1"/>
        <v>0.44500000000000001</v>
      </c>
      <c r="J53" s="2">
        <f t="shared" si="2"/>
        <v>0.44</v>
      </c>
      <c r="K53" s="3">
        <f t="shared" si="3"/>
        <v>3.96</v>
      </c>
      <c r="L53" s="2"/>
      <c r="M53" s="2"/>
      <c r="N53" s="1"/>
      <c r="O53" s="9"/>
      <c r="P53" s="1"/>
    </row>
    <row r="54" spans="1:19">
      <c r="A54" s="1"/>
      <c r="B54" s="1" t="s">
        <v>64</v>
      </c>
      <c r="C54" s="1">
        <v>2</v>
      </c>
      <c r="D54" s="1">
        <v>10</v>
      </c>
      <c r="E54" s="1">
        <v>0.45</v>
      </c>
      <c r="F54" s="2">
        <v>0.52</v>
      </c>
      <c r="G54" s="3">
        <v>0.55000000000000004</v>
      </c>
      <c r="H54" s="22">
        <f t="shared" si="0"/>
        <v>0.44500000000000001</v>
      </c>
      <c r="I54" s="24">
        <f t="shared" si="1"/>
        <v>0.47500000000000003</v>
      </c>
      <c r="J54" s="2">
        <f t="shared" si="2"/>
        <v>0.46</v>
      </c>
      <c r="K54" s="3">
        <f t="shared" si="3"/>
        <v>4.1400000000000006</v>
      </c>
      <c r="L54" s="2"/>
      <c r="M54" s="2"/>
      <c r="N54" s="1"/>
      <c r="O54" s="9"/>
      <c r="P54" s="1"/>
    </row>
    <row r="55" spans="1:19">
      <c r="A55" s="1"/>
      <c r="B55" s="1" t="s">
        <v>65</v>
      </c>
      <c r="C55" s="1">
        <v>2</v>
      </c>
      <c r="D55" s="1">
        <v>10</v>
      </c>
      <c r="E55" s="1">
        <v>0.45</v>
      </c>
      <c r="F55" s="2">
        <v>0.5</v>
      </c>
      <c r="G55" s="3">
        <v>0.51</v>
      </c>
      <c r="H55" s="22">
        <f t="shared" si="0"/>
        <v>0.42499999999999999</v>
      </c>
      <c r="I55" s="24">
        <f t="shared" si="1"/>
        <v>0.435</v>
      </c>
      <c r="J55" s="2">
        <f t="shared" si="2"/>
        <v>0.43</v>
      </c>
      <c r="K55" s="3">
        <f t="shared" si="3"/>
        <v>3.87</v>
      </c>
      <c r="L55" s="2"/>
      <c r="M55" s="2"/>
      <c r="N55" s="1"/>
      <c r="O55" s="9"/>
      <c r="P55" s="1"/>
    </row>
    <row r="56" spans="1:19">
      <c r="A56" s="1"/>
      <c r="B56" s="1" t="s">
        <v>66</v>
      </c>
      <c r="C56" s="1">
        <v>2</v>
      </c>
      <c r="D56" s="1">
        <v>10</v>
      </c>
      <c r="E56" s="1">
        <v>0.45</v>
      </c>
      <c r="F56" s="2">
        <v>0.47</v>
      </c>
      <c r="G56" s="3">
        <v>0.46</v>
      </c>
      <c r="H56" s="22">
        <f t="shared" si="0"/>
        <v>0.39499999999999996</v>
      </c>
      <c r="I56" s="24">
        <f t="shared" si="1"/>
        <v>0.38500000000000001</v>
      </c>
      <c r="J56" s="2">
        <f t="shared" si="2"/>
        <v>0.39</v>
      </c>
      <c r="K56" s="3">
        <f t="shared" si="3"/>
        <v>3.5100000000000002</v>
      </c>
      <c r="L56" s="2"/>
      <c r="M56" s="2"/>
      <c r="N56" s="1"/>
      <c r="O56" s="9"/>
      <c r="P56" s="1"/>
    </row>
    <row r="57" spans="1:19">
      <c r="A57" s="1"/>
      <c r="B57" s="1" t="s">
        <v>67</v>
      </c>
      <c r="C57" s="1">
        <v>2</v>
      </c>
      <c r="D57" s="1">
        <v>10</v>
      </c>
      <c r="E57" s="1">
        <v>0.45</v>
      </c>
      <c r="F57" s="2">
        <v>0.49</v>
      </c>
      <c r="G57" s="3">
        <v>0.46</v>
      </c>
      <c r="H57" s="22">
        <f t="shared" si="0"/>
        <v>0.41499999999999998</v>
      </c>
      <c r="I57" s="24">
        <f t="shared" si="1"/>
        <v>0.38500000000000001</v>
      </c>
      <c r="J57" s="2">
        <f t="shared" si="2"/>
        <v>0.4</v>
      </c>
      <c r="K57" s="3">
        <f t="shared" si="3"/>
        <v>3.6</v>
      </c>
      <c r="L57" s="2"/>
      <c r="M57" s="2"/>
      <c r="N57" s="1"/>
      <c r="O57" s="9"/>
      <c r="P57" s="1"/>
    </row>
    <row r="58" spans="1:19">
      <c r="A58" s="1"/>
      <c r="B58" s="1" t="s">
        <v>68</v>
      </c>
      <c r="C58" s="1">
        <v>2</v>
      </c>
      <c r="D58" s="1">
        <v>10</v>
      </c>
      <c r="E58" s="1">
        <v>0.45</v>
      </c>
      <c r="F58" s="2">
        <v>0.46</v>
      </c>
      <c r="G58" s="3">
        <v>0.46</v>
      </c>
      <c r="H58" s="22">
        <f t="shared" si="0"/>
        <v>0.38500000000000001</v>
      </c>
      <c r="I58" s="24">
        <f t="shared" si="1"/>
        <v>0.38500000000000001</v>
      </c>
      <c r="J58" s="2">
        <f t="shared" si="2"/>
        <v>0.38500000000000001</v>
      </c>
      <c r="K58" s="3">
        <f t="shared" si="3"/>
        <v>3.4649999999999999</v>
      </c>
      <c r="L58" s="2"/>
      <c r="M58" s="2"/>
      <c r="N58" s="1"/>
      <c r="O58" s="9"/>
      <c r="P58" s="1"/>
    </row>
    <row r="59" spans="1:19">
      <c r="A59" s="1"/>
      <c r="B59" s="1" t="s">
        <v>69</v>
      </c>
      <c r="C59" s="1">
        <v>2</v>
      </c>
      <c r="D59" s="1">
        <v>11</v>
      </c>
      <c r="E59" s="1">
        <v>0.45</v>
      </c>
      <c r="F59" s="2">
        <v>0.48</v>
      </c>
      <c r="G59" s="3">
        <v>0.48</v>
      </c>
      <c r="H59" s="22">
        <f t="shared" si="0"/>
        <v>0.40499999999999997</v>
      </c>
      <c r="I59" s="24">
        <f t="shared" si="1"/>
        <v>0.40499999999999997</v>
      </c>
      <c r="J59" s="2">
        <f t="shared" si="2"/>
        <v>0.40499999999999997</v>
      </c>
      <c r="K59" s="3">
        <f t="shared" si="3"/>
        <v>4.0095000000000001</v>
      </c>
      <c r="L59" s="2"/>
      <c r="M59" s="2"/>
      <c r="N59" s="1"/>
      <c r="O59" s="9"/>
      <c r="P59" s="1"/>
    </row>
    <row r="60" spans="1:19" s="75" customFormat="1">
      <c r="A60" s="5"/>
      <c r="B60" s="5"/>
      <c r="C60" s="5"/>
      <c r="D60" s="5">
        <f>SUM(D8:D59)</f>
        <v>473</v>
      </c>
      <c r="E60" s="5"/>
      <c r="F60" s="11"/>
      <c r="G60" s="12"/>
      <c r="H60" s="12"/>
      <c r="I60" s="12"/>
      <c r="J60" s="11"/>
      <c r="K60" s="12">
        <f>SUM(K8:K59)</f>
        <v>218.87325000000004</v>
      </c>
      <c r="L60" s="11"/>
      <c r="M60" s="11"/>
      <c r="N60" s="5"/>
      <c r="O60" s="74"/>
      <c r="P60" s="5"/>
      <c r="S60" s="75" t="s">
        <v>174</v>
      </c>
    </row>
    <row r="61" spans="1:19">
      <c r="A61" s="5" t="s">
        <v>70</v>
      </c>
      <c r="B61" s="1"/>
      <c r="C61" s="1"/>
      <c r="D61" s="1"/>
      <c r="E61" s="1"/>
      <c r="F61" s="2"/>
      <c r="G61" s="3"/>
      <c r="H61" s="22"/>
      <c r="I61" s="24"/>
      <c r="J61" s="2"/>
      <c r="K61" s="3"/>
      <c r="L61" s="2"/>
      <c r="M61" s="2"/>
      <c r="N61" s="1"/>
      <c r="O61" s="9"/>
      <c r="P61" s="1"/>
    </row>
    <row r="62" spans="1:19">
      <c r="A62" s="1" t="s">
        <v>71</v>
      </c>
      <c r="B62" s="1"/>
      <c r="C62" s="1"/>
      <c r="D62" s="1"/>
      <c r="E62" s="1"/>
      <c r="F62" s="2"/>
      <c r="G62" s="3"/>
      <c r="H62" s="22"/>
      <c r="I62" s="24"/>
      <c r="J62" s="2"/>
      <c r="K62" s="3"/>
      <c r="L62" s="2"/>
      <c r="M62" s="2"/>
      <c r="N62" s="1"/>
      <c r="O62" s="9"/>
      <c r="P62" s="1"/>
    </row>
    <row r="63" spans="1:19">
      <c r="A63" s="1" t="s">
        <v>72</v>
      </c>
      <c r="B63" s="1">
        <v>922</v>
      </c>
      <c r="C63" s="1">
        <v>2</v>
      </c>
      <c r="D63" s="1">
        <v>0</v>
      </c>
      <c r="E63" s="1">
        <v>0.45</v>
      </c>
      <c r="F63" s="1">
        <v>0.68</v>
      </c>
      <c r="G63" s="2">
        <v>0.64</v>
      </c>
      <c r="H63" s="22">
        <f t="shared" ref="H63:H100" si="4">F63-0.075</f>
        <v>0.60500000000000009</v>
      </c>
      <c r="I63" s="24">
        <f t="shared" ref="I63:I100" si="5">G63-0.075</f>
        <v>0.56500000000000006</v>
      </c>
      <c r="J63" s="2">
        <f t="shared" ref="J63:J100" si="6">(H63+I63)/2</f>
        <v>0.58500000000000008</v>
      </c>
      <c r="K63" s="3">
        <f t="shared" ref="K63:K100" si="7">C63*D63*E63*J63</f>
        <v>0</v>
      </c>
      <c r="L63" s="2"/>
      <c r="M63" s="2"/>
      <c r="N63" s="1"/>
      <c r="O63" s="9"/>
      <c r="P63" s="1"/>
    </row>
    <row r="64" spans="1:19">
      <c r="A64" s="1"/>
      <c r="B64" s="1" t="s">
        <v>73</v>
      </c>
      <c r="C64" s="1">
        <v>2</v>
      </c>
      <c r="D64" s="1">
        <v>16.5</v>
      </c>
      <c r="E64" s="1">
        <v>0.45</v>
      </c>
      <c r="F64" s="1">
        <v>0.61</v>
      </c>
      <c r="G64" s="2">
        <v>0.53</v>
      </c>
      <c r="H64" s="22">
        <f t="shared" si="4"/>
        <v>0.53500000000000003</v>
      </c>
      <c r="I64" s="24">
        <f t="shared" si="5"/>
        <v>0.45500000000000002</v>
      </c>
      <c r="J64" s="2">
        <f t="shared" si="6"/>
        <v>0.495</v>
      </c>
      <c r="K64" s="3">
        <f t="shared" si="7"/>
        <v>7.3507499999999997</v>
      </c>
      <c r="L64" s="2"/>
      <c r="M64" s="2"/>
      <c r="N64" s="1"/>
      <c r="O64" s="9"/>
      <c r="P64" s="1"/>
    </row>
    <row r="65" spans="1:16">
      <c r="A65" s="1"/>
      <c r="B65" s="1">
        <v>938.5</v>
      </c>
      <c r="C65" s="1">
        <v>2</v>
      </c>
      <c r="D65" s="1">
        <v>0</v>
      </c>
      <c r="E65" s="1">
        <v>0.45</v>
      </c>
      <c r="F65" s="1">
        <v>0.95</v>
      </c>
      <c r="G65" s="2">
        <v>0.5</v>
      </c>
      <c r="H65" s="22">
        <f t="shared" si="4"/>
        <v>0.875</v>
      </c>
      <c r="I65" s="24">
        <f t="shared" si="5"/>
        <v>0.42499999999999999</v>
      </c>
      <c r="J65" s="2">
        <f t="shared" si="6"/>
        <v>0.65</v>
      </c>
      <c r="K65" s="3">
        <f t="shared" si="7"/>
        <v>0</v>
      </c>
      <c r="L65" s="2"/>
      <c r="M65" s="2"/>
      <c r="N65" s="1"/>
      <c r="O65" s="9"/>
      <c r="P65" s="1"/>
    </row>
    <row r="66" spans="1:16">
      <c r="A66" s="1"/>
      <c r="B66" s="1" t="s">
        <v>74</v>
      </c>
      <c r="C66" s="1">
        <v>2</v>
      </c>
      <c r="D66" s="1">
        <v>3.5</v>
      </c>
      <c r="E66" s="1">
        <v>0.45</v>
      </c>
      <c r="F66" s="2">
        <v>0.92</v>
      </c>
      <c r="G66" s="3">
        <v>0.48</v>
      </c>
      <c r="H66" s="22">
        <f t="shared" si="4"/>
        <v>0.84500000000000008</v>
      </c>
      <c r="I66" s="24">
        <f t="shared" si="5"/>
        <v>0.40499999999999997</v>
      </c>
      <c r="J66" s="2">
        <f t="shared" si="6"/>
        <v>0.625</v>
      </c>
      <c r="K66" s="3">
        <f t="shared" si="7"/>
        <v>1.96875</v>
      </c>
      <c r="L66" s="2"/>
      <c r="M66" s="2"/>
      <c r="N66" s="1"/>
      <c r="O66" s="9"/>
      <c r="P66" s="1"/>
    </row>
    <row r="67" spans="1:16">
      <c r="A67" s="1"/>
      <c r="B67" s="1" t="s">
        <v>75</v>
      </c>
      <c r="C67" s="1">
        <v>2</v>
      </c>
      <c r="D67" s="1">
        <v>10</v>
      </c>
      <c r="E67" s="1">
        <v>0.45</v>
      </c>
      <c r="F67" s="2">
        <v>0.94</v>
      </c>
      <c r="G67" s="3">
        <v>0.43</v>
      </c>
      <c r="H67" s="22">
        <f t="shared" si="4"/>
        <v>0.86499999999999999</v>
      </c>
      <c r="I67" s="24">
        <f t="shared" si="5"/>
        <v>0.35499999999999998</v>
      </c>
      <c r="J67" s="2">
        <f t="shared" si="6"/>
        <v>0.61</v>
      </c>
      <c r="K67" s="3">
        <f t="shared" si="7"/>
        <v>5.49</v>
      </c>
      <c r="L67" s="2"/>
      <c r="M67" s="2"/>
      <c r="N67" s="1"/>
      <c r="O67" s="9"/>
      <c r="P67" s="1"/>
    </row>
    <row r="68" spans="1:16">
      <c r="A68" s="1"/>
      <c r="B68" s="1" t="s">
        <v>76</v>
      </c>
      <c r="C68" s="1">
        <v>2</v>
      </c>
      <c r="D68" s="1">
        <v>10</v>
      </c>
      <c r="E68" s="1">
        <v>0.45</v>
      </c>
      <c r="F68" s="2">
        <v>0.96</v>
      </c>
      <c r="G68" s="3">
        <v>0.5</v>
      </c>
      <c r="H68" s="22">
        <f t="shared" si="4"/>
        <v>0.88500000000000001</v>
      </c>
      <c r="I68" s="24">
        <f t="shared" si="5"/>
        <v>0.42499999999999999</v>
      </c>
      <c r="J68" s="2">
        <f t="shared" si="6"/>
        <v>0.65500000000000003</v>
      </c>
      <c r="K68" s="3">
        <f t="shared" si="7"/>
        <v>5.8950000000000005</v>
      </c>
      <c r="L68" s="2"/>
      <c r="M68" s="2"/>
      <c r="N68" s="1"/>
      <c r="O68" s="9"/>
      <c r="P68" s="1"/>
    </row>
    <row r="69" spans="1:16">
      <c r="A69" s="1"/>
      <c r="B69" s="1" t="s">
        <v>77</v>
      </c>
      <c r="C69" s="1">
        <v>2</v>
      </c>
      <c r="D69" s="1">
        <v>10</v>
      </c>
      <c r="E69" s="1">
        <v>0.45</v>
      </c>
      <c r="F69" s="2">
        <v>0.93</v>
      </c>
      <c r="G69" s="3">
        <v>0.49</v>
      </c>
      <c r="H69" s="22">
        <f t="shared" si="4"/>
        <v>0.85500000000000009</v>
      </c>
      <c r="I69" s="24">
        <f t="shared" si="5"/>
        <v>0.41499999999999998</v>
      </c>
      <c r="J69" s="2">
        <f t="shared" si="6"/>
        <v>0.63500000000000001</v>
      </c>
      <c r="K69" s="3">
        <f t="shared" si="7"/>
        <v>5.7149999999999999</v>
      </c>
      <c r="L69" s="2"/>
      <c r="M69" s="2"/>
      <c r="N69" s="1"/>
      <c r="O69" s="9"/>
      <c r="P69" s="1"/>
    </row>
    <row r="70" spans="1:16">
      <c r="A70" s="1"/>
      <c r="B70" s="1" t="s">
        <v>78</v>
      </c>
      <c r="C70" s="1">
        <v>2</v>
      </c>
      <c r="D70" s="1">
        <v>10</v>
      </c>
      <c r="E70" s="1">
        <v>0.45</v>
      </c>
      <c r="F70" s="2">
        <v>0.94</v>
      </c>
      <c r="G70" s="3">
        <v>0.37</v>
      </c>
      <c r="H70" s="22">
        <f t="shared" si="4"/>
        <v>0.86499999999999999</v>
      </c>
      <c r="I70" s="24">
        <f t="shared" si="5"/>
        <v>0.29499999999999998</v>
      </c>
      <c r="J70" s="2">
        <f t="shared" si="6"/>
        <v>0.57999999999999996</v>
      </c>
      <c r="K70" s="3">
        <f t="shared" si="7"/>
        <v>5.22</v>
      </c>
      <c r="L70" s="2"/>
      <c r="M70" s="2"/>
      <c r="N70" s="1"/>
      <c r="O70" s="9"/>
      <c r="P70" s="1"/>
    </row>
    <row r="71" spans="1:16">
      <c r="A71" s="1"/>
      <c r="B71" s="1" t="s">
        <v>79</v>
      </c>
      <c r="C71" s="1">
        <v>2</v>
      </c>
      <c r="D71" s="1">
        <v>10</v>
      </c>
      <c r="E71" s="1">
        <v>0.45</v>
      </c>
      <c r="F71" s="2">
        <v>0.95</v>
      </c>
      <c r="G71" s="3">
        <v>0.38</v>
      </c>
      <c r="H71" s="22">
        <f t="shared" si="4"/>
        <v>0.875</v>
      </c>
      <c r="I71" s="24">
        <f t="shared" si="5"/>
        <v>0.30499999999999999</v>
      </c>
      <c r="J71" s="2">
        <f t="shared" si="6"/>
        <v>0.59</v>
      </c>
      <c r="K71" s="3">
        <f t="shared" si="7"/>
        <v>5.31</v>
      </c>
      <c r="L71" s="2"/>
      <c r="M71" s="2"/>
      <c r="N71" s="1"/>
      <c r="O71" s="9"/>
      <c r="P71" s="1"/>
    </row>
    <row r="72" spans="1:16">
      <c r="A72" s="1"/>
      <c r="B72" s="1" t="s">
        <v>80</v>
      </c>
      <c r="C72" s="1">
        <v>2</v>
      </c>
      <c r="D72" s="1">
        <v>10</v>
      </c>
      <c r="E72" s="1">
        <v>0.45</v>
      </c>
      <c r="F72" s="2">
        <v>1.1000000000000001</v>
      </c>
      <c r="G72" s="3">
        <v>0.47</v>
      </c>
      <c r="H72" s="22">
        <f t="shared" si="4"/>
        <v>1.0250000000000001</v>
      </c>
      <c r="I72" s="24">
        <f t="shared" si="5"/>
        <v>0.39499999999999996</v>
      </c>
      <c r="J72" s="2">
        <f t="shared" si="6"/>
        <v>0.71000000000000008</v>
      </c>
      <c r="K72" s="3">
        <f t="shared" si="7"/>
        <v>6.3900000000000006</v>
      </c>
      <c r="L72" s="2"/>
      <c r="M72" s="2"/>
      <c r="N72" s="1"/>
      <c r="O72" s="9"/>
      <c r="P72" s="1"/>
    </row>
    <row r="73" spans="1:16">
      <c r="A73" s="1"/>
      <c r="B73" s="1" t="s">
        <v>81</v>
      </c>
      <c r="C73" s="1">
        <v>2</v>
      </c>
      <c r="D73" s="1">
        <v>10</v>
      </c>
      <c r="E73" s="1">
        <v>0.45</v>
      </c>
      <c r="F73" s="2">
        <v>1.1000000000000001</v>
      </c>
      <c r="G73" s="3">
        <v>0.5</v>
      </c>
      <c r="H73" s="22">
        <f t="shared" si="4"/>
        <v>1.0250000000000001</v>
      </c>
      <c r="I73" s="24">
        <f t="shared" si="5"/>
        <v>0.42499999999999999</v>
      </c>
      <c r="J73" s="2">
        <f t="shared" si="6"/>
        <v>0.72500000000000009</v>
      </c>
      <c r="K73" s="3">
        <f t="shared" si="7"/>
        <v>6.5250000000000004</v>
      </c>
      <c r="L73" s="2"/>
      <c r="M73" s="2"/>
      <c r="N73" s="1"/>
      <c r="O73" s="9"/>
      <c r="P73" s="1"/>
    </row>
    <row r="74" spans="1:16">
      <c r="A74" s="1"/>
      <c r="B74" s="1" t="s">
        <v>82</v>
      </c>
      <c r="C74" s="1">
        <v>2</v>
      </c>
      <c r="D74" s="1">
        <v>10</v>
      </c>
      <c r="E74" s="1">
        <v>0.45</v>
      </c>
      <c r="F74" s="2">
        <v>1.02</v>
      </c>
      <c r="G74" s="3">
        <v>0.47</v>
      </c>
      <c r="H74" s="22">
        <f t="shared" si="4"/>
        <v>0.94500000000000006</v>
      </c>
      <c r="I74" s="24">
        <f t="shared" si="5"/>
        <v>0.39499999999999996</v>
      </c>
      <c r="J74" s="2">
        <f t="shared" si="6"/>
        <v>0.67</v>
      </c>
      <c r="K74" s="3">
        <f t="shared" si="7"/>
        <v>6.03</v>
      </c>
      <c r="L74" s="2"/>
      <c r="M74" s="2"/>
      <c r="N74" s="1"/>
      <c r="O74" s="9"/>
      <c r="P74" s="1"/>
    </row>
    <row r="75" spans="1:16">
      <c r="A75" s="1"/>
      <c r="B75" s="1" t="s">
        <v>83</v>
      </c>
      <c r="C75" s="1">
        <v>2</v>
      </c>
      <c r="D75" s="1">
        <v>10</v>
      </c>
      <c r="E75" s="1">
        <v>0.45</v>
      </c>
      <c r="F75" s="2">
        <v>1</v>
      </c>
      <c r="G75" s="3">
        <v>0.47</v>
      </c>
      <c r="H75" s="22">
        <f t="shared" si="4"/>
        <v>0.92500000000000004</v>
      </c>
      <c r="I75" s="24">
        <f t="shared" si="5"/>
        <v>0.39499999999999996</v>
      </c>
      <c r="J75" s="2">
        <f t="shared" si="6"/>
        <v>0.66</v>
      </c>
      <c r="K75" s="3">
        <f t="shared" si="7"/>
        <v>5.94</v>
      </c>
      <c r="L75" s="2"/>
      <c r="M75" s="2"/>
      <c r="N75" s="1"/>
      <c r="O75" s="9"/>
      <c r="P75" s="1"/>
    </row>
    <row r="76" spans="1:16">
      <c r="A76" s="1"/>
      <c r="B76" s="1" t="s">
        <v>84</v>
      </c>
      <c r="C76" s="1">
        <v>2</v>
      </c>
      <c r="D76" s="1">
        <v>10</v>
      </c>
      <c r="E76" s="1">
        <v>0.45</v>
      </c>
      <c r="F76" s="2">
        <v>0.96</v>
      </c>
      <c r="G76" s="3">
        <v>0.46</v>
      </c>
      <c r="H76" s="22">
        <f t="shared" si="4"/>
        <v>0.88500000000000001</v>
      </c>
      <c r="I76" s="24">
        <f t="shared" si="5"/>
        <v>0.38500000000000001</v>
      </c>
      <c r="J76" s="2">
        <f t="shared" si="6"/>
        <v>0.63500000000000001</v>
      </c>
      <c r="K76" s="3">
        <f t="shared" si="7"/>
        <v>5.7149999999999999</v>
      </c>
      <c r="L76" s="2"/>
      <c r="M76" s="2"/>
      <c r="N76" s="1"/>
      <c r="O76" s="9"/>
      <c r="P76" s="1"/>
    </row>
    <row r="77" spans="1:16">
      <c r="A77" s="1"/>
      <c r="B77" s="1" t="s">
        <v>85</v>
      </c>
      <c r="C77" s="1">
        <v>2</v>
      </c>
      <c r="D77" s="1">
        <v>10</v>
      </c>
      <c r="E77" s="1">
        <v>0.45</v>
      </c>
      <c r="F77" s="2">
        <v>0.9</v>
      </c>
      <c r="G77" s="3">
        <v>0.4</v>
      </c>
      <c r="H77" s="22">
        <f t="shared" si="4"/>
        <v>0.82500000000000007</v>
      </c>
      <c r="I77" s="24">
        <f t="shared" si="5"/>
        <v>0.32500000000000001</v>
      </c>
      <c r="J77" s="2">
        <f t="shared" si="6"/>
        <v>0.57500000000000007</v>
      </c>
      <c r="K77" s="3">
        <f t="shared" si="7"/>
        <v>5.1750000000000007</v>
      </c>
      <c r="L77" s="2"/>
      <c r="M77" s="2"/>
      <c r="N77" s="1"/>
      <c r="O77" s="9"/>
      <c r="P77" s="1"/>
    </row>
    <row r="78" spans="1:16">
      <c r="A78" s="1"/>
      <c r="B78" s="1" t="s">
        <v>86</v>
      </c>
      <c r="C78" s="1">
        <v>2</v>
      </c>
      <c r="D78" s="1">
        <v>10</v>
      </c>
      <c r="E78" s="1">
        <v>0.45</v>
      </c>
      <c r="F78" s="2">
        <v>0.87</v>
      </c>
      <c r="G78" s="3">
        <v>0.4</v>
      </c>
      <c r="H78" s="22">
        <f t="shared" si="4"/>
        <v>0.79500000000000004</v>
      </c>
      <c r="I78" s="24">
        <f t="shared" si="5"/>
        <v>0.32500000000000001</v>
      </c>
      <c r="J78" s="2">
        <f t="shared" si="6"/>
        <v>0.56000000000000005</v>
      </c>
      <c r="K78" s="3">
        <f t="shared" si="7"/>
        <v>5.0400000000000009</v>
      </c>
      <c r="L78" s="2"/>
      <c r="M78" s="2"/>
      <c r="N78" s="1"/>
      <c r="O78" s="9"/>
      <c r="P78" s="1"/>
    </row>
    <row r="79" spans="1:16">
      <c r="A79" s="1"/>
      <c r="B79" s="1" t="s">
        <v>87</v>
      </c>
      <c r="C79" s="1">
        <v>2</v>
      </c>
      <c r="D79" s="1">
        <v>10</v>
      </c>
      <c r="E79" s="1">
        <v>0.45</v>
      </c>
      <c r="F79" s="2">
        <v>0.85</v>
      </c>
      <c r="G79" s="3">
        <v>0.47</v>
      </c>
      <c r="H79" s="22">
        <f t="shared" si="4"/>
        <v>0.77500000000000002</v>
      </c>
      <c r="I79" s="24">
        <f t="shared" si="5"/>
        <v>0.39499999999999996</v>
      </c>
      <c r="J79" s="2">
        <f t="shared" si="6"/>
        <v>0.58499999999999996</v>
      </c>
      <c r="K79" s="3">
        <f t="shared" si="7"/>
        <v>5.2649999999999997</v>
      </c>
      <c r="L79" s="2"/>
      <c r="M79" s="2"/>
      <c r="N79" s="1"/>
      <c r="O79" s="9"/>
      <c r="P79" s="1"/>
    </row>
    <row r="80" spans="1:16">
      <c r="A80" s="1"/>
      <c r="B80" s="1" t="s">
        <v>88</v>
      </c>
      <c r="C80" s="1">
        <v>2</v>
      </c>
      <c r="D80" s="1">
        <v>10</v>
      </c>
      <c r="E80" s="1">
        <v>0.45</v>
      </c>
      <c r="F80" s="2">
        <v>0.85</v>
      </c>
      <c r="G80" s="3">
        <v>0.43</v>
      </c>
      <c r="H80" s="22">
        <f t="shared" si="4"/>
        <v>0.77500000000000002</v>
      </c>
      <c r="I80" s="24">
        <f t="shared" si="5"/>
        <v>0.35499999999999998</v>
      </c>
      <c r="J80" s="2">
        <f t="shared" si="6"/>
        <v>0.56499999999999995</v>
      </c>
      <c r="K80" s="3">
        <f t="shared" si="7"/>
        <v>5.0849999999999991</v>
      </c>
      <c r="L80" s="2"/>
      <c r="M80" s="2"/>
      <c r="N80" s="1"/>
      <c r="O80" s="9"/>
      <c r="P80" s="1"/>
    </row>
    <row r="81" spans="1:16">
      <c r="A81" s="1"/>
      <c r="B81" s="1" t="s">
        <v>89</v>
      </c>
      <c r="C81" s="1">
        <v>2</v>
      </c>
      <c r="D81" s="1">
        <v>10</v>
      </c>
      <c r="E81" s="1">
        <v>0.45</v>
      </c>
      <c r="F81" s="2">
        <v>0.91</v>
      </c>
      <c r="G81" s="3">
        <v>0.44</v>
      </c>
      <c r="H81" s="22">
        <f t="shared" si="4"/>
        <v>0.83500000000000008</v>
      </c>
      <c r="I81" s="24">
        <f t="shared" si="5"/>
        <v>0.36499999999999999</v>
      </c>
      <c r="J81" s="2">
        <f t="shared" si="6"/>
        <v>0.60000000000000009</v>
      </c>
      <c r="K81" s="3">
        <f t="shared" si="7"/>
        <v>5.4</v>
      </c>
      <c r="L81" s="2"/>
      <c r="M81" s="2"/>
      <c r="N81" s="1"/>
      <c r="O81" s="9"/>
      <c r="P81" s="1"/>
    </row>
    <row r="82" spans="1:16">
      <c r="A82" s="1"/>
      <c r="B82" s="1" t="s">
        <v>90</v>
      </c>
      <c r="C82" s="1">
        <v>2</v>
      </c>
      <c r="D82" s="1">
        <v>10</v>
      </c>
      <c r="E82" s="1">
        <v>0.45</v>
      </c>
      <c r="F82" s="2">
        <v>0.97</v>
      </c>
      <c r="G82" s="3">
        <v>0.51</v>
      </c>
      <c r="H82" s="22">
        <f t="shared" si="4"/>
        <v>0.89500000000000002</v>
      </c>
      <c r="I82" s="24">
        <f t="shared" si="5"/>
        <v>0.435</v>
      </c>
      <c r="J82" s="2">
        <f t="shared" si="6"/>
        <v>0.66500000000000004</v>
      </c>
      <c r="K82" s="3">
        <f t="shared" si="7"/>
        <v>5.9850000000000003</v>
      </c>
      <c r="L82" s="2"/>
      <c r="M82" s="2"/>
      <c r="N82" s="1"/>
      <c r="O82" s="9"/>
      <c r="P82" s="1"/>
    </row>
    <row r="83" spans="1:16">
      <c r="A83" s="1"/>
      <c r="B83" s="1" t="s">
        <v>91</v>
      </c>
      <c r="C83" s="1">
        <v>2</v>
      </c>
      <c r="D83" s="1">
        <v>10</v>
      </c>
      <c r="E83" s="1">
        <v>0.45</v>
      </c>
      <c r="F83" s="2">
        <v>0.88</v>
      </c>
      <c r="G83" s="3">
        <v>0.53</v>
      </c>
      <c r="H83" s="22">
        <f t="shared" si="4"/>
        <v>0.80500000000000005</v>
      </c>
      <c r="I83" s="24">
        <f t="shared" si="5"/>
        <v>0.45500000000000002</v>
      </c>
      <c r="J83" s="2">
        <f t="shared" si="6"/>
        <v>0.63</v>
      </c>
      <c r="K83" s="3">
        <f t="shared" si="7"/>
        <v>5.67</v>
      </c>
      <c r="L83" s="2"/>
      <c r="M83" s="2"/>
      <c r="N83" s="1"/>
      <c r="O83" s="9"/>
      <c r="P83" s="1"/>
    </row>
    <row r="84" spans="1:16">
      <c r="A84" s="1"/>
      <c r="B84" s="1" t="s">
        <v>92</v>
      </c>
      <c r="C84" s="1">
        <v>2</v>
      </c>
      <c r="D84" s="1">
        <v>10</v>
      </c>
      <c r="E84" s="1">
        <v>0.45</v>
      </c>
      <c r="F84" s="2">
        <v>0.92</v>
      </c>
      <c r="G84" s="3">
        <v>0.5</v>
      </c>
      <c r="H84" s="22">
        <f t="shared" si="4"/>
        <v>0.84500000000000008</v>
      </c>
      <c r="I84" s="24">
        <f t="shared" si="5"/>
        <v>0.42499999999999999</v>
      </c>
      <c r="J84" s="2">
        <f t="shared" si="6"/>
        <v>0.63500000000000001</v>
      </c>
      <c r="K84" s="3">
        <f t="shared" si="7"/>
        <v>5.7149999999999999</v>
      </c>
      <c r="L84" s="2"/>
      <c r="M84" s="2"/>
      <c r="N84" s="1"/>
      <c r="O84" s="9"/>
      <c r="P84" s="1"/>
    </row>
    <row r="85" spans="1:16">
      <c r="A85" s="1"/>
      <c r="B85" s="1" t="s">
        <v>93</v>
      </c>
      <c r="C85" s="1">
        <v>2</v>
      </c>
      <c r="D85" s="1">
        <v>10</v>
      </c>
      <c r="E85" s="1">
        <v>0.45</v>
      </c>
      <c r="F85" s="2">
        <v>0.86</v>
      </c>
      <c r="G85" s="3">
        <v>0.45</v>
      </c>
      <c r="H85" s="22">
        <f t="shared" si="4"/>
        <v>0.78500000000000003</v>
      </c>
      <c r="I85" s="24">
        <f t="shared" si="5"/>
        <v>0.375</v>
      </c>
      <c r="J85" s="2">
        <f t="shared" si="6"/>
        <v>0.58000000000000007</v>
      </c>
      <c r="K85" s="3">
        <f t="shared" si="7"/>
        <v>5.2200000000000006</v>
      </c>
      <c r="L85" s="2"/>
      <c r="M85" s="2"/>
      <c r="N85" s="1"/>
      <c r="O85" s="9"/>
      <c r="P85" s="1"/>
    </row>
    <row r="86" spans="1:16">
      <c r="A86" s="1"/>
      <c r="B86" s="1" t="s">
        <v>94</v>
      </c>
      <c r="C86" s="1">
        <v>2</v>
      </c>
      <c r="D86" s="1">
        <v>10</v>
      </c>
      <c r="E86" s="1">
        <v>0.45</v>
      </c>
      <c r="F86" s="2">
        <v>0.93</v>
      </c>
      <c r="G86" s="3">
        <v>0.46</v>
      </c>
      <c r="H86" s="22">
        <f t="shared" si="4"/>
        <v>0.85500000000000009</v>
      </c>
      <c r="I86" s="24">
        <f t="shared" si="5"/>
        <v>0.38500000000000001</v>
      </c>
      <c r="J86" s="2">
        <f t="shared" si="6"/>
        <v>0.62000000000000011</v>
      </c>
      <c r="K86" s="3">
        <f t="shared" si="7"/>
        <v>5.580000000000001</v>
      </c>
      <c r="L86" s="2"/>
      <c r="M86" s="2"/>
      <c r="N86" s="1"/>
      <c r="O86" s="9"/>
      <c r="P86" s="1"/>
    </row>
    <row r="87" spans="1:16">
      <c r="A87" s="1"/>
      <c r="B87" s="1" t="s">
        <v>95</v>
      </c>
      <c r="C87" s="1">
        <v>2</v>
      </c>
      <c r="D87" s="1">
        <v>10</v>
      </c>
      <c r="E87" s="1">
        <v>0.45</v>
      </c>
      <c r="F87" s="2">
        <v>0.92</v>
      </c>
      <c r="G87" s="3">
        <v>0.53</v>
      </c>
      <c r="H87" s="22">
        <f t="shared" si="4"/>
        <v>0.84500000000000008</v>
      </c>
      <c r="I87" s="24">
        <f t="shared" si="5"/>
        <v>0.45500000000000002</v>
      </c>
      <c r="J87" s="2">
        <f t="shared" si="6"/>
        <v>0.65</v>
      </c>
      <c r="K87" s="3">
        <f t="shared" si="7"/>
        <v>5.8500000000000005</v>
      </c>
      <c r="L87" s="2"/>
      <c r="M87" s="2"/>
      <c r="N87" s="1"/>
      <c r="O87" s="9"/>
      <c r="P87" s="1"/>
    </row>
    <row r="88" spans="1:16">
      <c r="A88" s="1"/>
      <c r="B88" s="1" t="s">
        <v>96</v>
      </c>
      <c r="C88" s="1">
        <v>2</v>
      </c>
      <c r="D88" s="1">
        <v>10</v>
      </c>
      <c r="E88" s="1">
        <v>0.45</v>
      </c>
      <c r="F88" s="2">
        <v>0.86</v>
      </c>
      <c r="G88" s="3">
        <v>0.45</v>
      </c>
      <c r="H88" s="22">
        <f t="shared" si="4"/>
        <v>0.78500000000000003</v>
      </c>
      <c r="I88" s="24">
        <f t="shared" si="5"/>
        <v>0.375</v>
      </c>
      <c r="J88" s="2">
        <f t="shared" si="6"/>
        <v>0.58000000000000007</v>
      </c>
      <c r="K88" s="3">
        <f t="shared" si="7"/>
        <v>5.2200000000000006</v>
      </c>
      <c r="L88" s="2"/>
      <c r="M88" s="2"/>
      <c r="N88" s="1"/>
      <c r="O88" s="9"/>
      <c r="P88" s="1"/>
    </row>
    <row r="89" spans="1:16">
      <c r="A89" s="1"/>
      <c r="B89" s="1" t="s">
        <v>97</v>
      </c>
      <c r="C89" s="1">
        <v>2</v>
      </c>
      <c r="D89" s="1">
        <v>10</v>
      </c>
      <c r="E89" s="1">
        <v>0.45</v>
      </c>
      <c r="F89" s="2">
        <v>0.86</v>
      </c>
      <c r="G89" s="3">
        <v>0.49</v>
      </c>
      <c r="H89" s="22">
        <f t="shared" si="4"/>
        <v>0.78500000000000003</v>
      </c>
      <c r="I89" s="24">
        <f t="shared" si="5"/>
        <v>0.41499999999999998</v>
      </c>
      <c r="J89" s="2">
        <f t="shared" si="6"/>
        <v>0.6</v>
      </c>
      <c r="K89" s="3">
        <f t="shared" si="7"/>
        <v>5.3999999999999995</v>
      </c>
      <c r="L89" s="2"/>
      <c r="M89" s="2"/>
      <c r="N89" s="1"/>
      <c r="O89" s="9"/>
      <c r="P89" s="1"/>
    </row>
    <row r="90" spans="1:16">
      <c r="A90" s="1"/>
      <c r="B90" s="1" t="s">
        <v>98</v>
      </c>
      <c r="C90" s="1">
        <v>2</v>
      </c>
      <c r="D90" s="1">
        <v>10</v>
      </c>
      <c r="E90" s="1">
        <v>0.45</v>
      </c>
      <c r="F90" s="2">
        <v>0.93</v>
      </c>
      <c r="G90" s="3">
        <v>0.5</v>
      </c>
      <c r="H90" s="22">
        <f t="shared" si="4"/>
        <v>0.85500000000000009</v>
      </c>
      <c r="I90" s="24">
        <f t="shared" si="5"/>
        <v>0.42499999999999999</v>
      </c>
      <c r="J90" s="2">
        <f t="shared" si="6"/>
        <v>0.64</v>
      </c>
      <c r="K90" s="3">
        <f t="shared" si="7"/>
        <v>5.76</v>
      </c>
      <c r="L90" s="2"/>
      <c r="M90" s="2"/>
      <c r="N90" s="1"/>
      <c r="O90" s="9"/>
      <c r="P90" s="1"/>
    </row>
    <row r="91" spans="1:16">
      <c r="A91" s="1"/>
      <c r="B91" s="1" t="s">
        <v>99</v>
      </c>
      <c r="C91" s="1">
        <v>2</v>
      </c>
      <c r="D91" s="1">
        <v>4</v>
      </c>
      <c r="E91" s="1">
        <v>0.45</v>
      </c>
      <c r="F91" s="2">
        <v>0.93</v>
      </c>
      <c r="G91" s="3">
        <v>0.48</v>
      </c>
      <c r="H91" s="22">
        <f t="shared" si="4"/>
        <v>0.85500000000000009</v>
      </c>
      <c r="I91" s="24">
        <f t="shared" si="5"/>
        <v>0.40499999999999997</v>
      </c>
      <c r="J91" s="2">
        <f t="shared" si="6"/>
        <v>0.63</v>
      </c>
      <c r="K91" s="3">
        <f t="shared" si="7"/>
        <v>2.2680000000000002</v>
      </c>
      <c r="L91" s="2"/>
      <c r="M91" s="2"/>
      <c r="N91" s="1"/>
      <c r="O91" s="9"/>
      <c r="P91" s="1"/>
    </row>
    <row r="92" spans="1:16">
      <c r="A92" s="1"/>
      <c r="B92" s="1">
        <v>186</v>
      </c>
      <c r="C92" s="1">
        <v>2</v>
      </c>
      <c r="D92" s="1">
        <v>0</v>
      </c>
      <c r="E92" s="1">
        <v>0.45</v>
      </c>
      <c r="F92" s="2">
        <v>0.7</v>
      </c>
      <c r="G92" s="3">
        <v>0.5</v>
      </c>
      <c r="H92" s="22">
        <f t="shared" si="4"/>
        <v>0.625</v>
      </c>
      <c r="I92" s="24">
        <f t="shared" si="5"/>
        <v>0.42499999999999999</v>
      </c>
      <c r="J92" s="2">
        <f t="shared" si="6"/>
        <v>0.52500000000000002</v>
      </c>
      <c r="K92" s="3">
        <f t="shared" si="7"/>
        <v>0</v>
      </c>
      <c r="L92" s="2"/>
      <c r="M92" s="2"/>
      <c r="N92" s="1"/>
      <c r="O92" s="9"/>
      <c r="P92" s="1"/>
    </row>
    <row r="93" spans="1:16">
      <c r="A93" s="1"/>
      <c r="B93" s="1" t="s">
        <v>100</v>
      </c>
      <c r="C93" s="1">
        <v>2</v>
      </c>
      <c r="D93" s="1">
        <v>6</v>
      </c>
      <c r="E93" s="1">
        <v>0.45</v>
      </c>
      <c r="F93" s="2">
        <v>0.7</v>
      </c>
      <c r="G93" s="3">
        <v>0.5</v>
      </c>
      <c r="H93" s="22">
        <f t="shared" si="4"/>
        <v>0.625</v>
      </c>
      <c r="I93" s="24">
        <f t="shared" si="5"/>
        <v>0.42499999999999999</v>
      </c>
      <c r="J93" s="2">
        <f t="shared" si="6"/>
        <v>0.52500000000000002</v>
      </c>
      <c r="K93" s="3">
        <f t="shared" si="7"/>
        <v>2.8350000000000004</v>
      </c>
      <c r="L93" s="2"/>
      <c r="M93" s="2"/>
      <c r="N93" s="1"/>
      <c r="O93" s="9"/>
      <c r="P93" s="1"/>
    </row>
    <row r="94" spans="1:16">
      <c r="A94" s="1"/>
      <c r="B94" s="1" t="s">
        <v>101</v>
      </c>
      <c r="C94" s="1">
        <v>2</v>
      </c>
      <c r="D94" s="1">
        <v>10</v>
      </c>
      <c r="E94" s="1">
        <v>0.45</v>
      </c>
      <c r="F94" s="2">
        <v>0.69</v>
      </c>
      <c r="G94" s="3">
        <v>0.46</v>
      </c>
      <c r="H94" s="22">
        <f t="shared" si="4"/>
        <v>0.61499999999999999</v>
      </c>
      <c r="I94" s="24">
        <f t="shared" si="5"/>
        <v>0.38500000000000001</v>
      </c>
      <c r="J94" s="2">
        <f t="shared" si="6"/>
        <v>0.5</v>
      </c>
      <c r="K94" s="3">
        <f t="shared" si="7"/>
        <v>4.5</v>
      </c>
      <c r="L94" s="2"/>
      <c r="M94" s="2"/>
      <c r="N94" s="1"/>
      <c r="O94" s="9"/>
      <c r="P94" s="1"/>
    </row>
    <row r="95" spans="1:16">
      <c r="A95" s="1"/>
      <c r="B95" s="1" t="s">
        <v>102</v>
      </c>
      <c r="C95" s="1">
        <v>2</v>
      </c>
      <c r="D95" s="1">
        <v>10</v>
      </c>
      <c r="E95" s="1">
        <v>0.45</v>
      </c>
      <c r="F95" s="2">
        <v>0.75</v>
      </c>
      <c r="G95" s="3">
        <v>0.49</v>
      </c>
      <c r="H95" s="22">
        <f t="shared" si="4"/>
        <v>0.67500000000000004</v>
      </c>
      <c r="I95" s="24">
        <f t="shared" si="5"/>
        <v>0.41499999999999998</v>
      </c>
      <c r="J95" s="2">
        <f t="shared" si="6"/>
        <v>0.54500000000000004</v>
      </c>
      <c r="K95" s="3">
        <f t="shared" si="7"/>
        <v>4.9050000000000002</v>
      </c>
      <c r="L95" s="2"/>
      <c r="M95" s="2"/>
      <c r="N95" s="1"/>
      <c r="O95" s="9"/>
      <c r="P95" s="1"/>
    </row>
    <row r="96" spans="1:16">
      <c r="A96" s="1"/>
      <c r="B96" s="1" t="s">
        <v>103</v>
      </c>
      <c r="C96" s="1">
        <v>2</v>
      </c>
      <c r="D96" s="1">
        <v>10</v>
      </c>
      <c r="E96" s="1">
        <v>0.45</v>
      </c>
      <c r="F96" s="2">
        <v>0.74</v>
      </c>
      <c r="G96" s="3">
        <v>0.47</v>
      </c>
      <c r="H96" s="22">
        <f t="shared" si="4"/>
        <v>0.66500000000000004</v>
      </c>
      <c r="I96" s="24">
        <f t="shared" si="5"/>
        <v>0.39499999999999996</v>
      </c>
      <c r="J96" s="2">
        <f t="shared" si="6"/>
        <v>0.53</v>
      </c>
      <c r="K96" s="3">
        <f t="shared" si="7"/>
        <v>4.7700000000000005</v>
      </c>
      <c r="L96" s="2"/>
      <c r="M96" s="2"/>
      <c r="N96" s="1"/>
      <c r="O96" s="9"/>
      <c r="P96" s="1"/>
    </row>
    <row r="97" spans="1:19">
      <c r="A97" s="1"/>
      <c r="B97" s="1" t="s">
        <v>104</v>
      </c>
      <c r="C97" s="1">
        <v>2</v>
      </c>
      <c r="D97" s="1">
        <v>10.5</v>
      </c>
      <c r="E97" s="1">
        <v>0.45</v>
      </c>
      <c r="F97" s="2">
        <v>0.81</v>
      </c>
      <c r="G97" s="3">
        <v>0.51</v>
      </c>
      <c r="H97" s="22">
        <f t="shared" si="4"/>
        <v>0.7350000000000001</v>
      </c>
      <c r="I97" s="24">
        <f t="shared" si="5"/>
        <v>0.435</v>
      </c>
      <c r="J97" s="2">
        <f t="shared" si="6"/>
        <v>0.58500000000000008</v>
      </c>
      <c r="K97" s="3">
        <f t="shared" si="7"/>
        <v>5.5282500000000017</v>
      </c>
      <c r="L97" s="2"/>
      <c r="M97" s="2"/>
      <c r="N97" s="1"/>
      <c r="O97" s="9"/>
      <c r="P97" s="1"/>
    </row>
    <row r="98" spans="1:19">
      <c r="A98" s="1"/>
      <c r="B98" s="1">
        <v>232.5</v>
      </c>
      <c r="C98" s="1">
        <v>2</v>
      </c>
      <c r="D98" s="1">
        <v>0</v>
      </c>
      <c r="E98" s="1">
        <v>0.45</v>
      </c>
      <c r="F98" s="2">
        <v>0.55000000000000004</v>
      </c>
      <c r="G98" s="3">
        <v>0.55000000000000004</v>
      </c>
      <c r="H98" s="22">
        <f t="shared" si="4"/>
        <v>0.47500000000000003</v>
      </c>
      <c r="I98" s="24">
        <f t="shared" si="5"/>
        <v>0.47500000000000003</v>
      </c>
      <c r="J98" s="2">
        <f t="shared" si="6"/>
        <v>0.47500000000000003</v>
      </c>
      <c r="K98" s="3">
        <f t="shared" si="7"/>
        <v>0</v>
      </c>
      <c r="L98" s="2"/>
      <c r="M98" s="2"/>
      <c r="N98" s="1"/>
      <c r="O98" s="9"/>
      <c r="P98" s="1"/>
    </row>
    <row r="99" spans="1:19">
      <c r="A99" s="1"/>
      <c r="B99" s="1" t="s">
        <v>105</v>
      </c>
      <c r="C99" s="1">
        <v>2</v>
      </c>
      <c r="D99" s="1">
        <v>9.5</v>
      </c>
      <c r="E99" s="1">
        <v>0.45</v>
      </c>
      <c r="F99" s="2">
        <v>0.61</v>
      </c>
      <c r="G99" s="3">
        <v>0.5</v>
      </c>
      <c r="H99" s="22">
        <f t="shared" si="4"/>
        <v>0.53500000000000003</v>
      </c>
      <c r="I99" s="24">
        <f t="shared" si="5"/>
        <v>0.42499999999999999</v>
      </c>
      <c r="J99" s="2">
        <f t="shared" si="6"/>
        <v>0.48</v>
      </c>
      <c r="K99" s="3">
        <f t="shared" si="7"/>
        <v>4.1040000000000001</v>
      </c>
      <c r="L99" s="2"/>
      <c r="M99" s="2"/>
      <c r="N99" s="1"/>
      <c r="O99" s="9"/>
      <c r="P99" s="1"/>
    </row>
    <row r="100" spans="1:19">
      <c r="A100" s="1"/>
      <c r="B100" s="1" t="s">
        <v>106</v>
      </c>
      <c r="C100" s="1">
        <v>2</v>
      </c>
      <c r="D100" s="1">
        <v>11</v>
      </c>
      <c r="E100" s="1">
        <v>0.45</v>
      </c>
      <c r="F100" s="2">
        <v>0.56000000000000005</v>
      </c>
      <c r="G100" s="3">
        <v>0.51</v>
      </c>
      <c r="H100" s="22">
        <f t="shared" si="4"/>
        <v>0.48500000000000004</v>
      </c>
      <c r="I100" s="24">
        <f t="shared" si="5"/>
        <v>0.435</v>
      </c>
      <c r="J100" s="2">
        <f t="shared" si="6"/>
        <v>0.46</v>
      </c>
      <c r="K100" s="3">
        <f t="shared" si="7"/>
        <v>4.5540000000000003</v>
      </c>
      <c r="L100" s="2"/>
      <c r="M100" s="2"/>
      <c r="N100" s="1"/>
      <c r="O100" s="9"/>
      <c r="P100" s="1"/>
    </row>
    <row r="101" spans="1:19" s="75" customFormat="1">
      <c r="A101" s="5"/>
      <c r="B101" s="5"/>
      <c r="C101" s="5"/>
      <c r="D101" s="5">
        <f>SUM(D63:D100)</f>
        <v>331</v>
      </c>
      <c r="E101" s="5"/>
      <c r="F101" s="11"/>
      <c r="G101" s="12"/>
      <c r="H101" s="12"/>
      <c r="I101" s="12"/>
      <c r="J101" s="11"/>
      <c r="K101" s="12">
        <f>SUM(K63:K100)</f>
        <v>177.37875000000005</v>
      </c>
      <c r="L101" s="11"/>
      <c r="M101" s="11"/>
      <c r="N101" s="5"/>
      <c r="O101" s="74"/>
      <c r="P101" s="5"/>
      <c r="S101" s="75" t="s">
        <v>174</v>
      </c>
    </row>
    <row r="102" spans="1:19">
      <c r="A102" s="5" t="s">
        <v>107</v>
      </c>
      <c r="B102" s="1"/>
      <c r="C102" s="1"/>
      <c r="D102" s="1"/>
      <c r="E102" s="1"/>
      <c r="F102" s="2"/>
      <c r="G102" s="3"/>
      <c r="H102" s="22"/>
      <c r="I102" s="24"/>
      <c r="J102" s="2"/>
      <c r="K102" s="3"/>
      <c r="L102" s="2"/>
      <c r="M102" s="2"/>
      <c r="N102" s="1"/>
      <c r="O102" s="9"/>
      <c r="P102" s="1"/>
    </row>
    <row r="103" spans="1:19">
      <c r="A103" s="1" t="s">
        <v>167</v>
      </c>
      <c r="B103" s="1"/>
      <c r="C103" s="1"/>
      <c r="D103" s="1"/>
      <c r="E103" s="1"/>
      <c r="F103" s="2"/>
      <c r="G103" s="3"/>
      <c r="H103" s="22"/>
      <c r="I103" s="24"/>
      <c r="J103" s="2"/>
      <c r="K103" s="3"/>
      <c r="L103" s="2"/>
      <c r="M103" s="2"/>
      <c r="N103" s="1"/>
      <c r="O103" s="9"/>
      <c r="P103" s="1"/>
    </row>
    <row r="104" spans="1:19">
      <c r="A104" s="1" t="s">
        <v>168</v>
      </c>
      <c r="B104" s="1">
        <v>748</v>
      </c>
      <c r="C104" s="1">
        <v>2</v>
      </c>
      <c r="D104" s="1">
        <v>0</v>
      </c>
      <c r="E104" s="1">
        <v>0.45</v>
      </c>
      <c r="F104" s="2">
        <v>0.91</v>
      </c>
      <c r="G104" s="3">
        <v>0.5</v>
      </c>
      <c r="H104" s="22">
        <f t="shared" ref="H104:H115" si="8">F104-0.075</f>
        <v>0.83500000000000008</v>
      </c>
      <c r="I104" s="24">
        <f t="shared" ref="I104:I115" si="9">G104-0.075</f>
        <v>0.42499999999999999</v>
      </c>
      <c r="J104" s="2">
        <f t="shared" ref="J104:J115" si="10">(H104+I104)/2</f>
        <v>0.63</v>
      </c>
      <c r="K104" s="3">
        <f t="shared" ref="K104:K115" si="11">C104*D104*E104*J104</f>
        <v>0</v>
      </c>
      <c r="L104" s="2"/>
      <c r="M104" s="2"/>
      <c r="N104" s="1"/>
      <c r="O104" s="9"/>
      <c r="P104" s="1"/>
    </row>
    <row r="105" spans="1:19">
      <c r="A105" s="1"/>
      <c r="B105" s="1" t="s">
        <v>108</v>
      </c>
      <c r="C105" s="1">
        <v>2</v>
      </c>
      <c r="D105" s="1">
        <v>2</v>
      </c>
      <c r="E105" s="1">
        <v>0.45</v>
      </c>
      <c r="F105" s="2">
        <v>0.92</v>
      </c>
      <c r="G105" s="3">
        <v>0.48</v>
      </c>
      <c r="H105" s="22">
        <f t="shared" si="8"/>
        <v>0.84500000000000008</v>
      </c>
      <c r="I105" s="24">
        <f t="shared" si="9"/>
        <v>0.40499999999999997</v>
      </c>
      <c r="J105" s="2">
        <f t="shared" si="10"/>
        <v>0.625</v>
      </c>
      <c r="K105" s="3">
        <f t="shared" si="11"/>
        <v>1.125</v>
      </c>
      <c r="L105" s="2"/>
      <c r="M105" s="2"/>
      <c r="N105" s="1"/>
      <c r="O105" s="9"/>
      <c r="P105" s="1"/>
    </row>
    <row r="106" spans="1:19">
      <c r="A106" s="1"/>
      <c r="B106" s="1" t="s">
        <v>109</v>
      </c>
      <c r="C106" s="1">
        <v>2</v>
      </c>
      <c r="D106" s="1">
        <v>10</v>
      </c>
      <c r="E106" s="1">
        <v>0.45</v>
      </c>
      <c r="F106" s="2">
        <v>0.92</v>
      </c>
      <c r="G106" s="3">
        <v>0.48</v>
      </c>
      <c r="H106" s="22">
        <f t="shared" si="8"/>
        <v>0.84500000000000008</v>
      </c>
      <c r="I106" s="24">
        <f t="shared" si="9"/>
        <v>0.40499999999999997</v>
      </c>
      <c r="J106" s="2">
        <f t="shared" si="10"/>
        <v>0.625</v>
      </c>
      <c r="K106" s="3">
        <f t="shared" si="11"/>
        <v>5.625</v>
      </c>
      <c r="L106" s="2"/>
      <c r="M106" s="2"/>
      <c r="N106" s="1"/>
      <c r="O106" s="9"/>
      <c r="P106" s="1"/>
    </row>
    <row r="107" spans="1:19">
      <c r="A107" s="1"/>
      <c r="B107" s="1" t="s">
        <v>59</v>
      </c>
      <c r="C107" s="1">
        <v>2</v>
      </c>
      <c r="D107" s="1">
        <v>10</v>
      </c>
      <c r="E107" s="1">
        <v>0.45</v>
      </c>
      <c r="F107" s="2">
        <v>0.92</v>
      </c>
      <c r="G107" s="3">
        <v>0.5</v>
      </c>
      <c r="H107" s="22">
        <f t="shared" si="8"/>
        <v>0.84500000000000008</v>
      </c>
      <c r="I107" s="24">
        <f t="shared" si="9"/>
        <v>0.42499999999999999</v>
      </c>
      <c r="J107" s="2">
        <f t="shared" si="10"/>
        <v>0.63500000000000001</v>
      </c>
      <c r="K107" s="3">
        <f t="shared" si="11"/>
        <v>5.7149999999999999</v>
      </c>
      <c r="L107" s="2"/>
      <c r="M107" s="2"/>
      <c r="N107" s="1"/>
      <c r="O107" s="9"/>
      <c r="P107" s="1"/>
    </row>
    <row r="108" spans="1:19">
      <c r="A108" s="1"/>
      <c r="B108" s="1" t="s">
        <v>60</v>
      </c>
      <c r="C108" s="1">
        <v>2</v>
      </c>
      <c r="D108" s="1">
        <v>10</v>
      </c>
      <c r="E108" s="1">
        <v>0.45</v>
      </c>
      <c r="F108" s="2">
        <v>0.91</v>
      </c>
      <c r="G108" s="3">
        <v>0.51</v>
      </c>
      <c r="H108" s="22">
        <f t="shared" si="8"/>
        <v>0.83500000000000008</v>
      </c>
      <c r="I108" s="24">
        <f t="shared" si="9"/>
        <v>0.435</v>
      </c>
      <c r="J108" s="2">
        <f t="shared" si="10"/>
        <v>0.63500000000000001</v>
      </c>
      <c r="K108" s="3">
        <f t="shared" si="11"/>
        <v>5.7149999999999999</v>
      </c>
      <c r="L108" s="2"/>
      <c r="M108" s="2"/>
      <c r="N108" s="1"/>
      <c r="O108" s="9"/>
      <c r="P108" s="1"/>
    </row>
    <row r="109" spans="1:19">
      <c r="A109" s="1"/>
      <c r="B109" s="1" t="s">
        <v>61</v>
      </c>
      <c r="C109" s="1">
        <v>2</v>
      </c>
      <c r="D109" s="1">
        <v>10</v>
      </c>
      <c r="E109" s="1">
        <v>0.45</v>
      </c>
      <c r="F109" s="2">
        <v>0.92</v>
      </c>
      <c r="G109" s="3">
        <v>0.5</v>
      </c>
      <c r="H109" s="22">
        <f t="shared" si="8"/>
        <v>0.84500000000000008</v>
      </c>
      <c r="I109" s="24">
        <f t="shared" si="9"/>
        <v>0.42499999999999999</v>
      </c>
      <c r="J109" s="2">
        <f t="shared" si="10"/>
        <v>0.63500000000000001</v>
      </c>
      <c r="K109" s="3">
        <f t="shared" si="11"/>
        <v>5.7149999999999999</v>
      </c>
      <c r="L109" s="2"/>
      <c r="M109" s="2"/>
      <c r="N109" s="1"/>
      <c r="O109" s="9"/>
      <c r="P109" s="1"/>
    </row>
    <row r="110" spans="1:19">
      <c r="A110" s="1"/>
      <c r="B110" s="1" t="s">
        <v>62</v>
      </c>
      <c r="C110" s="1">
        <v>2</v>
      </c>
      <c r="D110" s="1">
        <v>10</v>
      </c>
      <c r="E110" s="1">
        <v>0.45</v>
      </c>
      <c r="F110" s="2">
        <v>0.91</v>
      </c>
      <c r="G110" s="3">
        <v>0.51</v>
      </c>
      <c r="H110" s="22">
        <f t="shared" si="8"/>
        <v>0.83500000000000008</v>
      </c>
      <c r="I110" s="24">
        <f t="shared" si="9"/>
        <v>0.435</v>
      </c>
      <c r="J110" s="2">
        <f t="shared" si="10"/>
        <v>0.63500000000000001</v>
      </c>
      <c r="K110" s="3">
        <f t="shared" si="11"/>
        <v>5.7149999999999999</v>
      </c>
      <c r="L110" s="2"/>
      <c r="M110" s="2"/>
      <c r="N110" s="1"/>
      <c r="O110" s="9"/>
      <c r="P110" s="1"/>
    </row>
    <row r="111" spans="1:19">
      <c r="A111" s="1"/>
      <c r="B111" s="1" t="s">
        <v>63</v>
      </c>
      <c r="C111" s="1">
        <v>2</v>
      </c>
      <c r="D111" s="1">
        <v>10</v>
      </c>
      <c r="E111" s="1">
        <v>0.45</v>
      </c>
      <c r="F111" s="2">
        <v>0.87</v>
      </c>
      <c r="G111" s="3">
        <v>0.49</v>
      </c>
      <c r="H111" s="22">
        <f t="shared" si="8"/>
        <v>0.79500000000000004</v>
      </c>
      <c r="I111" s="24">
        <f t="shared" si="9"/>
        <v>0.41499999999999998</v>
      </c>
      <c r="J111" s="2">
        <f t="shared" si="10"/>
        <v>0.60499999999999998</v>
      </c>
      <c r="K111" s="3">
        <f t="shared" si="11"/>
        <v>5.4450000000000003</v>
      </c>
      <c r="L111" s="2"/>
      <c r="M111" s="2"/>
      <c r="N111" s="1"/>
      <c r="O111" s="9"/>
      <c r="P111" s="1"/>
    </row>
    <row r="112" spans="1:19">
      <c r="A112" s="1"/>
      <c r="B112" s="1" t="s">
        <v>110</v>
      </c>
      <c r="C112" s="1">
        <v>2</v>
      </c>
      <c r="D112" s="1">
        <v>9.5</v>
      </c>
      <c r="E112" s="1">
        <v>0.45</v>
      </c>
      <c r="F112" s="2">
        <v>0.95</v>
      </c>
      <c r="G112" s="3">
        <v>0.5</v>
      </c>
      <c r="H112" s="22">
        <f t="shared" si="8"/>
        <v>0.875</v>
      </c>
      <c r="I112" s="24">
        <f t="shared" si="9"/>
        <v>0.42499999999999999</v>
      </c>
      <c r="J112" s="2">
        <f t="shared" si="10"/>
        <v>0.65</v>
      </c>
      <c r="K112" s="3">
        <f t="shared" si="11"/>
        <v>5.557500000000001</v>
      </c>
      <c r="L112" s="2"/>
      <c r="M112" s="2"/>
      <c r="N112" s="1"/>
      <c r="O112" s="9"/>
      <c r="P112" s="1"/>
    </row>
    <row r="113" spans="1:19">
      <c r="A113" s="1"/>
      <c r="B113" s="1">
        <v>819.5</v>
      </c>
      <c r="C113" s="1">
        <v>2</v>
      </c>
      <c r="D113" s="1">
        <v>0</v>
      </c>
      <c r="E113" s="1">
        <v>0.45</v>
      </c>
      <c r="F113" s="2">
        <v>0.54</v>
      </c>
      <c r="G113" s="3">
        <v>0.49</v>
      </c>
      <c r="H113" s="22">
        <f t="shared" si="8"/>
        <v>0.46500000000000002</v>
      </c>
      <c r="I113" s="24">
        <f t="shared" si="9"/>
        <v>0.41499999999999998</v>
      </c>
      <c r="J113" s="2">
        <f t="shared" si="10"/>
        <v>0.44</v>
      </c>
      <c r="K113" s="3">
        <f t="shared" si="11"/>
        <v>0</v>
      </c>
      <c r="L113" s="2"/>
      <c r="M113" s="2"/>
      <c r="N113" s="1"/>
      <c r="O113" s="9"/>
      <c r="P113" s="1"/>
    </row>
    <row r="114" spans="1:19">
      <c r="A114" s="1"/>
      <c r="B114" s="1" t="s">
        <v>111</v>
      </c>
      <c r="C114" s="1">
        <v>2</v>
      </c>
      <c r="D114" s="1">
        <v>10.5</v>
      </c>
      <c r="E114" s="1">
        <v>0.45</v>
      </c>
      <c r="F114" s="2">
        <v>0.55000000000000004</v>
      </c>
      <c r="G114" s="3">
        <v>0.5</v>
      </c>
      <c r="H114" s="22">
        <f t="shared" si="8"/>
        <v>0.47500000000000003</v>
      </c>
      <c r="I114" s="24">
        <f t="shared" si="9"/>
        <v>0.42499999999999999</v>
      </c>
      <c r="J114" s="2">
        <f t="shared" si="10"/>
        <v>0.45</v>
      </c>
      <c r="K114" s="3">
        <f t="shared" si="11"/>
        <v>4.2525000000000004</v>
      </c>
      <c r="L114" s="2"/>
      <c r="M114" s="2"/>
      <c r="N114" s="1"/>
      <c r="O114" s="9"/>
      <c r="P114" s="1"/>
    </row>
    <row r="115" spans="1:19">
      <c r="A115" s="1"/>
      <c r="B115" s="1" t="s">
        <v>112</v>
      </c>
      <c r="C115" s="1">
        <v>2</v>
      </c>
      <c r="D115" s="1">
        <v>4.5</v>
      </c>
      <c r="E115" s="1">
        <v>0.45</v>
      </c>
      <c r="F115" s="2">
        <v>0.56000000000000005</v>
      </c>
      <c r="G115" s="3">
        <v>0.51</v>
      </c>
      <c r="H115" s="22">
        <f t="shared" si="8"/>
        <v>0.48500000000000004</v>
      </c>
      <c r="I115" s="24">
        <f t="shared" si="9"/>
        <v>0.435</v>
      </c>
      <c r="J115" s="2">
        <f t="shared" si="10"/>
        <v>0.46</v>
      </c>
      <c r="K115" s="3">
        <f t="shared" si="11"/>
        <v>1.863</v>
      </c>
      <c r="L115" s="2"/>
      <c r="M115" s="2"/>
      <c r="N115" s="1"/>
      <c r="O115" s="9"/>
      <c r="P115" s="1"/>
    </row>
    <row r="116" spans="1:19" s="75" customFormat="1">
      <c r="A116" s="5"/>
      <c r="B116" s="5"/>
      <c r="C116" s="5"/>
      <c r="D116" s="5">
        <f>SUM(D104:D115)</f>
        <v>86.5</v>
      </c>
      <c r="E116" s="5"/>
      <c r="F116" s="11"/>
      <c r="G116" s="12"/>
      <c r="H116" s="12"/>
      <c r="I116" s="12"/>
      <c r="J116" s="11"/>
      <c r="K116" s="12">
        <f>SUM(K104:K115)</f>
        <v>46.727999999999994</v>
      </c>
      <c r="L116" s="11"/>
      <c r="M116" s="11"/>
      <c r="N116" s="5"/>
      <c r="O116" s="74"/>
      <c r="P116" s="5"/>
      <c r="S116" s="75" t="s">
        <v>174</v>
      </c>
    </row>
    <row r="117" spans="1:19">
      <c r="A117" s="5" t="s">
        <v>113</v>
      </c>
      <c r="B117" s="1"/>
      <c r="C117" s="1"/>
      <c r="D117" s="1"/>
      <c r="E117" s="1"/>
      <c r="F117" s="2"/>
      <c r="G117" s="3"/>
      <c r="H117" s="22"/>
      <c r="I117" s="24"/>
      <c r="J117" s="2"/>
      <c r="K117" s="3"/>
      <c r="L117" s="2"/>
      <c r="M117" s="2"/>
      <c r="N117" s="1"/>
      <c r="O117" s="9"/>
      <c r="P117" s="1"/>
    </row>
    <row r="118" spans="1:19">
      <c r="A118" s="1" t="s">
        <v>114</v>
      </c>
      <c r="B118" s="1"/>
      <c r="C118" s="1"/>
      <c r="D118" s="1"/>
      <c r="E118" s="1"/>
      <c r="F118" s="2"/>
      <c r="G118" s="3"/>
      <c r="H118" s="22"/>
      <c r="I118" s="24"/>
      <c r="J118" s="2"/>
      <c r="K118" s="3"/>
      <c r="L118" s="2"/>
      <c r="M118" s="2"/>
      <c r="N118" s="1"/>
      <c r="O118" s="9"/>
      <c r="P118" s="1"/>
    </row>
    <row r="119" spans="1:19">
      <c r="A119" s="1" t="s">
        <v>115</v>
      </c>
      <c r="B119" s="1">
        <v>445</v>
      </c>
      <c r="C119" s="1">
        <v>2</v>
      </c>
      <c r="D119" s="1">
        <v>0</v>
      </c>
      <c r="E119" s="1">
        <v>0.45</v>
      </c>
      <c r="F119" s="2">
        <v>0.66</v>
      </c>
      <c r="G119" s="3">
        <v>0.52</v>
      </c>
      <c r="H119" s="22">
        <f t="shared" ref="H119" si="12">F119-0.075</f>
        <v>0.58500000000000008</v>
      </c>
      <c r="I119" s="24">
        <f t="shared" ref="I119" si="13">G119-0.075</f>
        <v>0.44500000000000001</v>
      </c>
      <c r="J119" s="2">
        <f t="shared" ref="J119" si="14">(H119+I119)/2</f>
        <v>0.51500000000000001</v>
      </c>
      <c r="K119" s="3">
        <f t="shared" ref="K119" si="15">C119*D119*E119*J119</f>
        <v>0</v>
      </c>
      <c r="L119" s="2"/>
      <c r="M119" s="2"/>
      <c r="N119" s="1"/>
      <c r="O119" s="9"/>
      <c r="P119" s="1"/>
    </row>
    <row r="120" spans="1:19">
      <c r="A120" s="1"/>
      <c r="B120" s="1" t="s">
        <v>116</v>
      </c>
      <c r="C120" s="1">
        <v>2</v>
      </c>
      <c r="D120" s="1">
        <v>13</v>
      </c>
      <c r="E120" s="1">
        <v>0.45</v>
      </c>
      <c r="F120" s="2">
        <v>0.7</v>
      </c>
      <c r="G120" s="3">
        <v>0.49</v>
      </c>
      <c r="H120" s="22">
        <f t="shared" ref="H120:H142" si="16">F120-0.075</f>
        <v>0.625</v>
      </c>
      <c r="I120" s="24">
        <f t="shared" ref="I120:I142" si="17">G120-0.075</f>
        <v>0.41499999999999998</v>
      </c>
      <c r="J120" s="2">
        <f t="shared" ref="J120:J142" si="18">(H120+I120)/2</f>
        <v>0.52</v>
      </c>
      <c r="K120" s="3">
        <f t="shared" ref="K120:K142" si="19">C120*D120*E120*J120</f>
        <v>6.0840000000000005</v>
      </c>
      <c r="L120" s="2"/>
      <c r="M120" s="2"/>
      <c r="N120" s="1"/>
      <c r="O120" s="9"/>
      <c r="P120" s="1"/>
    </row>
    <row r="121" spans="1:19">
      <c r="A121" s="1"/>
      <c r="B121" s="1">
        <v>458</v>
      </c>
      <c r="C121" s="1">
        <v>2</v>
      </c>
      <c r="D121" s="1">
        <v>0</v>
      </c>
      <c r="E121" s="1">
        <v>0.45</v>
      </c>
      <c r="F121" s="2">
        <v>0.95</v>
      </c>
      <c r="G121" s="3">
        <v>0.51</v>
      </c>
      <c r="H121" s="22">
        <f t="shared" si="16"/>
        <v>0.875</v>
      </c>
      <c r="I121" s="24">
        <f t="shared" si="17"/>
        <v>0.435</v>
      </c>
      <c r="J121" s="2">
        <f t="shared" si="18"/>
        <v>0.65500000000000003</v>
      </c>
      <c r="K121" s="3">
        <f t="shared" si="19"/>
        <v>0</v>
      </c>
      <c r="L121" s="2"/>
      <c r="M121" s="2"/>
      <c r="N121" s="1"/>
      <c r="O121" s="9"/>
      <c r="P121" s="1"/>
    </row>
    <row r="122" spans="1:19">
      <c r="A122" s="1"/>
      <c r="B122" s="1" t="s">
        <v>117</v>
      </c>
      <c r="C122" s="1">
        <v>2</v>
      </c>
      <c r="D122" s="1">
        <v>7</v>
      </c>
      <c r="E122" s="1">
        <v>0.45</v>
      </c>
      <c r="F122" s="2">
        <v>0.95</v>
      </c>
      <c r="G122" s="3">
        <v>0.51</v>
      </c>
      <c r="H122" s="22">
        <f t="shared" si="16"/>
        <v>0.875</v>
      </c>
      <c r="I122" s="24">
        <f t="shared" si="17"/>
        <v>0.435</v>
      </c>
      <c r="J122" s="2">
        <f t="shared" si="18"/>
        <v>0.65500000000000003</v>
      </c>
      <c r="K122" s="3">
        <f t="shared" si="19"/>
        <v>4.1265000000000001</v>
      </c>
      <c r="L122" s="2"/>
      <c r="M122" s="2"/>
      <c r="N122" s="1"/>
      <c r="O122" s="9"/>
      <c r="P122" s="1"/>
    </row>
    <row r="123" spans="1:19">
      <c r="A123" s="1"/>
      <c r="B123" s="1" t="s">
        <v>118</v>
      </c>
      <c r="C123" s="1">
        <v>2</v>
      </c>
      <c r="D123" s="1">
        <v>10</v>
      </c>
      <c r="E123" s="1">
        <v>0.45</v>
      </c>
      <c r="F123" s="2">
        <v>0.96</v>
      </c>
      <c r="G123" s="3">
        <v>0.51</v>
      </c>
      <c r="H123" s="22">
        <f t="shared" si="16"/>
        <v>0.88500000000000001</v>
      </c>
      <c r="I123" s="24">
        <f t="shared" si="17"/>
        <v>0.435</v>
      </c>
      <c r="J123" s="2">
        <f t="shared" si="18"/>
        <v>0.66</v>
      </c>
      <c r="K123" s="3">
        <f t="shared" si="19"/>
        <v>5.94</v>
      </c>
      <c r="L123" s="2"/>
      <c r="M123" s="2"/>
      <c r="N123" s="1"/>
      <c r="O123" s="9"/>
      <c r="P123" s="1"/>
    </row>
    <row r="124" spans="1:19">
      <c r="A124" s="1"/>
      <c r="B124" s="1" t="s">
        <v>119</v>
      </c>
      <c r="C124" s="1">
        <v>2</v>
      </c>
      <c r="D124" s="1">
        <v>10</v>
      </c>
      <c r="E124" s="1">
        <v>0.45</v>
      </c>
      <c r="F124" s="2">
        <v>0.91</v>
      </c>
      <c r="G124" s="3">
        <v>0.52</v>
      </c>
      <c r="H124" s="22">
        <f t="shared" si="16"/>
        <v>0.83500000000000008</v>
      </c>
      <c r="I124" s="24">
        <f t="shared" si="17"/>
        <v>0.44500000000000001</v>
      </c>
      <c r="J124" s="2">
        <f t="shared" si="18"/>
        <v>0.64</v>
      </c>
      <c r="K124" s="3">
        <f t="shared" si="19"/>
        <v>5.76</v>
      </c>
      <c r="L124" s="2"/>
      <c r="M124" s="2"/>
      <c r="N124" s="1"/>
      <c r="O124" s="9"/>
      <c r="P124" s="1"/>
    </row>
    <row r="125" spans="1:19">
      <c r="A125" s="1"/>
      <c r="B125" s="1" t="s">
        <v>120</v>
      </c>
      <c r="C125" s="1">
        <v>2</v>
      </c>
      <c r="D125" s="1">
        <v>10</v>
      </c>
      <c r="E125" s="1">
        <v>0.45</v>
      </c>
      <c r="F125" s="2">
        <v>0.89</v>
      </c>
      <c r="G125" s="3">
        <v>0.48</v>
      </c>
      <c r="H125" s="22">
        <f t="shared" si="16"/>
        <v>0.81500000000000006</v>
      </c>
      <c r="I125" s="24">
        <f t="shared" si="17"/>
        <v>0.40499999999999997</v>
      </c>
      <c r="J125" s="2">
        <f t="shared" si="18"/>
        <v>0.61</v>
      </c>
      <c r="K125" s="3">
        <f t="shared" si="19"/>
        <v>5.49</v>
      </c>
      <c r="L125" s="2"/>
      <c r="M125" s="2"/>
      <c r="N125" s="1"/>
      <c r="O125" s="9"/>
      <c r="P125" s="1"/>
    </row>
    <row r="126" spans="1:19">
      <c r="A126" s="1"/>
      <c r="B126" s="1" t="s">
        <v>121</v>
      </c>
      <c r="C126" s="1">
        <v>2</v>
      </c>
      <c r="D126" s="1">
        <v>10</v>
      </c>
      <c r="E126" s="1">
        <v>0.45</v>
      </c>
      <c r="F126" s="2">
        <v>0.95</v>
      </c>
      <c r="G126" s="3">
        <v>0.53</v>
      </c>
      <c r="H126" s="22">
        <f t="shared" si="16"/>
        <v>0.875</v>
      </c>
      <c r="I126" s="24">
        <f t="shared" si="17"/>
        <v>0.45500000000000002</v>
      </c>
      <c r="J126" s="2">
        <f t="shared" si="18"/>
        <v>0.66500000000000004</v>
      </c>
      <c r="K126" s="3">
        <f t="shared" si="19"/>
        <v>5.9850000000000003</v>
      </c>
      <c r="L126" s="2"/>
      <c r="M126" s="2"/>
      <c r="N126" s="1"/>
      <c r="O126" s="9"/>
      <c r="P126" s="1"/>
    </row>
    <row r="127" spans="1:19">
      <c r="A127" s="1"/>
      <c r="B127" s="1" t="s">
        <v>122</v>
      </c>
      <c r="C127" s="1">
        <v>2</v>
      </c>
      <c r="D127" s="1">
        <v>10</v>
      </c>
      <c r="E127" s="1">
        <v>0.45</v>
      </c>
      <c r="F127" s="2">
        <v>1.05</v>
      </c>
      <c r="G127" s="3">
        <v>0.54</v>
      </c>
      <c r="H127" s="22">
        <f t="shared" si="16"/>
        <v>0.97500000000000009</v>
      </c>
      <c r="I127" s="24">
        <f t="shared" si="17"/>
        <v>0.46500000000000002</v>
      </c>
      <c r="J127" s="2">
        <f t="shared" si="18"/>
        <v>0.72000000000000008</v>
      </c>
      <c r="K127" s="3">
        <f t="shared" si="19"/>
        <v>6.48</v>
      </c>
      <c r="L127" s="2"/>
      <c r="M127" s="2"/>
      <c r="N127" s="1"/>
      <c r="O127" s="9"/>
      <c r="P127" s="1"/>
    </row>
    <row r="128" spans="1:19">
      <c r="A128" s="1"/>
      <c r="B128" s="1" t="s">
        <v>123</v>
      </c>
      <c r="C128" s="1">
        <v>2</v>
      </c>
      <c r="D128" s="1">
        <v>10</v>
      </c>
      <c r="E128" s="1">
        <v>0.45</v>
      </c>
      <c r="F128" s="2">
        <v>0.98</v>
      </c>
      <c r="G128" s="3">
        <v>0.51</v>
      </c>
      <c r="H128" s="22">
        <f t="shared" si="16"/>
        <v>0.90500000000000003</v>
      </c>
      <c r="I128" s="24">
        <f t="shared" si="17"/>
        <v>0.435</v>
      </c>
      <c r="J128" s="2">
        <f t="shared" si="18"/>
        <v>0.67</v>
      </c>
      <c r="K128" s="3">
        <f t="shared" si="19"/>
        <v>6.03</v>
      </c>
      <c r="L128" s="2"/>
      <c r="M128" s="2"/>
      <c r="N128" s="1"/>
      <c r="O128" s="9"/>
      <c r="P128" s="1"/>
    </row>
    <row r="129" spans="1:19">
      <c r="A129" s="1"/>
      <c r="B129" s="1" t="s">
        <v>124</v>
      </c>
      <c r="C129" s="1">
        <v>2</v>
      </c>
      <c r="D129" s="1">
        <v>10</v>
      </c>
      <c r="E129" s="1">
        <v>0.45</v>
      </c>
      <c r="F129" s="2">
        <v>1</v>
      </c>
      <c r="G129" s="3">
        <v>0.5</v>
      </c>
      <c r="H129" s="22">
        <f t="shared" si="16"/>
        <v>0.92500000000000004</v>
      </c>
      <c r="I129" s="24">
        <f t="shared" si="17"/>
        <v>0.42499999999999999</v>
      </c>
      <c r="J129" s="2">
        <f t="shared" si="18"/>
        <v>0.67500000000000004</v>
      </c>
      <c r="K129" s="3">
        <f t="shared" si="19"/>
        <v>6.0750000000000002</v>
      </c>
      <c r="L129" s="2"/>
      <c r="M129" s="2"/>
      <c r="N129" s="1"/>
      <c r="O129" s="9"/>
      <c r="P129" s="1"/>
    </row>
    <row r="130" spans="1:19">
      <c r="A130" s="1"/>
      <c r="B130" s="1" t="s">
        <v>125</v>
      </c>
      <c r="C130" s="1">
        <v>2</v>
      </c>
      <c r="D130" s="1">
        <v>10</v>
      </c>
      <c r="E130" s="1">
        <v>0.45</v>
      </c>
      <c r="F130" s="2">
        <v>1</v>
      </c>
      <c r="G130" s="3">
        <v>0.51</v>
      </c>
      <c r="H130" s="22">
        <f t="shared" si="16"/>
        <v>0.92500000000000004</v>
      </c>
      <c r="I130" s="24">
        <f t="shared" si="17"/>
        <v>0.435</v>
      </c>
      <c r="J130" s="2">
        <f t="shared" si="18"/>
        <v>0.68</v>
      </c>
      <c r="K130" s="3">
        <f t="shared" si="19"/>
        <v>6.12</v>
      </c>
      <c r="L130" s="2"/>
      <c r="M130" s="2"/>
      <c r="N130" s="1"/>
      <c r="O130" s="9"/>
      <c r="P130" s="1"/>
    </row>
    <row r="131" spans="1:19">
      <c r="A131" s="1"/>
      <c r="B131" s="1" t="s">
        <v>126</v>
      </c>
      <c r="C131" s="1">
        <v>2</v>
      </c>
      <c r="D131" s="1">
        <v>10</v>
      </c>
      <c r="E131" s="1">
        <v>0.45</v>
      </c>
      <c r="F131" s="2">
        <v>0.97</v>
      </c>
      <c r="G131" s="3">
        <v>0.54</v>
      </c>
      <c r="H131" s="22">
        <f t="shared" si="16"/>
        <v>0.89500000000000002</v>
      </c>
      <c r="I131" s="24">
        <f t="shared" si="17"/>
        <v>0.46500000000000002</v>
      </c>
      <c r="J131" s="2">
        <f t="shared" si="18"/>
        <v>0.68</v>
      </c>
      <c r="K131" s="3">
        <f t="shared" si="19"/>
        <v>6.12</v>
      </c>
      <c r="L131" s="2"/>
      <c r="M131" s="2"/>
      <c r="N131" s="1"/>
      <c r="O131" s="9"/>
      <c r="P131" s="1"/>
    </row>
    <row r="132" spans="1:19">
      <c r="A132" s="1"/>
      <c r="B132" s="1" t="s">
        <v>127</v>
      </c>
      <c r="C132" s="1">
        <v>2</v>
      </c>
      <c r="D132" s="1">
        <v>10</v>
      </c>
      <c r="E132" s="1">
        <v>0.45</v>
      </c>
      <c r="F132" s="2">
        <v>0.93</v>
      </c>
      <c r="G132" s="3">
        <v>0.54</v>
      </c>
      <c r="H132" s="22">
        <f t="shared" si="16"/>
        <v>0.85500000000000009</v>
      </c>
      <c r="I132" s="24">
        <f t="shared" si="17"/>
        <v>0.46500000000000002</v>
      </c>
      <c r="J132" s="2">
        <f t="shared" si="18"/>
        <v>0.66</v>
      </c>
      <c r="K132" s="3">
        <f t="shared" si="19"/>
        <v>5.94</v>
      </c>
      <c r="L132" s="2"/>
      <c r="M132" s="2"/>
      <c r="N132" s="1"/>
      <c r="O132" s="9"/>
      <c r="P132" s="1"/>
    </row>
    <row r="133" spans="1:19">
      <c r="A133" s="1"/>
      <c r="B133" s="1" t="s">
        <v>128</v>
      </c>
      <c r="C133" s="1">
        <v>2</v>
      </c>
      <c r="D133" s="1">
        <v>10</v>
      </c>
      <c r="E133" s="1">
        <v>0.45</v>
      </c>
      <c r="F133" s="2">
        <v>0.95</v>
      </c>
      <c r="G133" s="3">
        <v>0.5</v>
      </c>
      <c r="H133" s="22">
        <f t="shared" si="16"/>
        <v>0.875</v>
      </c>
      <c r="I133" s="24">
        <f t="shared" si="17"/>
        <v>0.42499999999999999</v>
      </c>
      <c r="J133" s="2">
        <f t="shared" si="18"/>
        <v>0.65</v>
      </c>
      <c r="K133" s="3">
        <f t="shared" si="19"/>
        <v>5.8500000000000005</v>
      </c>
      <c r="L133" s="2"/>
      <c r="M133" s="2"/>
      <c r="N133" s="1"/>
      <c r="O133" s="9"/>
      <c r="P133" s="1"/>
    </row>
    <row r="134" spans="1:19">
      <c r="A134" s="1"/>
      <c r="B134" s="1" t="s">
        <v>129</v>
      </c>
      <c r="C134" s="1">
        <v>2</v>
      </c>
      <c r="D134" s="1">
        <v>10</v>
      </c>
      <c r="E134" s="1">
        <v>0.45</v>
      </c>
      <c r="F134" s="2">
        <v>0.98</v>
      </c>
      <c r="G134" s="3">
        <v>0.51</v>
      </c>
      <c r="H134" s="22">
        <f t="shared" si="16"/>
        <v>0.90500000000000003</v>
      </c>
      <c r="I134" s="24">
        <f t="shared" si="17"/>
        <v>0.435</v>
      </c>
      <c r="J134" s="2">
        <f t="shared" si="18"/>
        <v>0.67</v>
      </c>
      <c r="K134" s="3">
        <f t="shared" si="19"/>
        <v>6.03</v>
      </c>
      <c r="L134" s="2"/>
      <c r="M134" s="2"/>
      <c r="N134" s="1"/>
      <c r="O134" s="9"/>
      <c r="P134" s="1"/>
    </row>
    <row r="135" spans="1:19">
      <c r="A135" s="1"/>
      <c r="B135" s="1" t="s">
        <v>130</v>
      </c>
      <c r="C135" s="1">
        <v>2</v>
      </c>
      <c r="D135" s="1">
        <v>10</v>
      </c>
      <c r="E135" s="1">
        <v>0.45</v>
      </c>
      <c r="F135" s="2">
        <v>0.95</v>
      </c>
      <c r="G135" s="3">
        <v>0.5</v>
      </c>
      <c r="H135" s="22">
        <f t="shared" si="16"/>
        <v>0.875</v>
      </c>
      <c r="I135" s="24">
        <f t="shared" si="17"/>
        <v>0.42499999999999999</v>
      </c>
      <c r="J135" s="2">
        <f t="shared" si="18"/>
        <v>0.65</v>
      </c>
      <c r="K135" s="3">
        <f t="shared" si="19"/>
        <v>5.8500000000000005</v>
      </c>
      <c r="L135" s="2"/>
      <c r="M135" s="2"/>
      <c r="N135" s="1"/>
      <c r="O135" s="9"/>
      <c r="P135" s="1"/>
    </row>
    <row r="136" spans="1:19">
      <c r="A136" s="1"/>
      <c r="B136" s="1" t="s">
        <v>131</v>
      </c>
      <c r="C136" s="1">
        <v>2</v>
      </c>
      <c r="D136" s="1">
        <v>11</v>
      </c>
      <c r="E136" s="1">
        <v>0.45</v>
      </c>
      <c r="F136" s="2">
        <v>0.95</v>
      </c>
      <c r="G136" s="3">
        <v>0.52</v>
      </c>
      <c r="H136" s="22">
        <f t="shared" si="16"/>
        <v>0.875</v>
      </c>
      <c r="I136" s="24">
        <f t="shared" si="17"/>
        <v>0.44500000000000001</v>
      </c>
      <c r="J136" s="2">
        <f t="shared" si="18"/>
        <v>0.66</v>
      </c>
      <c r="K136" s="3">
        <f t="shared" si="19"/>
        <v>6.5340000000000007</v>
      </c>
      <c r="L136" s="2"/>
      <c r="M136" s="2"/>
      <c r="N136" s="1"/>
      <c r="O136" s="9"/>
      <c r="P136" s="1"/>
    </row>
    <row r="137" spans="1:19">
      <c r="A137" s="1"/>
      <c r="B137" s="1">
        <v>606</v>
      </c>
      <c r="C137" s="1">
        <v>2</v>
      </c>
      <c r="D137" s="1">
        <v>0</v>
      </c>
      <c r="E137" s="1">
        <v>0.45</v>
      </c>
      <c r="F137" s="2">
        <v>0.56999999999999995</v>
      </c>
      <c r="G137" s="3">
        <v>0.53</v>
      </c>
      <c r="H137" s="22">
        <f t="shared" si="16"/>
        <v>0.49499999999999994</v>
      </c>
      <c r="I137" s="24">
        <f t="shared" si="17"/>
        <v>0.45500000000000002</v>
      </c>
      <c r="J137" s="2">
        <f t="shared" si="18"/>
        <v>0.47499999999999998</v>
      </c>
      <c r="K137" s="3">
        <f t="shared" si="19"/>
        <v>0</v>
      </c>
      <c r="L137" s="2"/>
      <c r="M137" s="2"/>
      <c r="N137" s="1"/>
      <c r="O137" s="9"/>
      <c r="P137" s="1"/>
    </row>
    <row r="138" spans="1:19">
      <c r="A138" s="1"/>
      <c r="B138" s="1" t="s">
        <v>132</v>
      </c>
      <c r="C138" s="1">
        <v>2</v>
      </c>
      <c r="D138" s="1">
        <v>9</v>
      </c>
      <c r="E138" s="1">
        <v>0.45</v>
      </c>
      <c r="F138" s="2">
        <v>0.56999999999999995</v>
      </c>
      <c r="G138" s="3">
        <v>0.53</v>
      </c>
      <c r="H138" s="22">
        <f t="shared" si="16"/>
        <v>0.49499999999999994</v>
      </c>
      <c r="I138" s="24">
        <f t="shared" si="17"/>
        <v>0.45500000000000002</v>
      </c>
      <c r="J138" s="2">
        <f t="shared" si="18"/>
        <v>0.47499999999999998</v>
      </c>
      <c r="K138" s="3">
        <f t="shared" si="19"/>
        <v>3.8474999999999997</v>
      </c>
      <c r="L138" s="2"/>
      <c r="M138" s="2"/>
      <c r="N138" s="1"/>
      <c r="O138" s="9"/>
      <c r="P138" s="1"/>
    </row>
    <row r="139" spans="1:19">
      <c r="A139" s="1"/>
      <c r="B139" s="1" t="s">
        <v>133</v>
      </c>
      <c r="C139" s="1">
        <v>2</v>
      </c>
      <c r="D139" s="1">
        <v>10</v>
      </c>
      <c r="E139" s="1">
        <v>0.45</v>
      </c>
      <c r="F139" s="2">
        <v>0.64</v>
      </c>
      <c r="G139" s="3">
        <v>0.52</v>
      </c>
      <c r="H139" s="22">
        <f t="shared" si="16"/>
        <v>0.56500000000000006</v>
      </c>
      <c r="I139" s="24">
        <f t="shared" si="17"/>
        <v>0.44500000000000001</v>
      </c>
      <c r="J139" s="2">
        <f t="shared" si="18"/>
        <v>0.505</v>
      </c>
      <c r="K139" s="3">
        <f t="shared" si="19"/>
        <v>4.5449999999999999</v>
      </c>
      <c r="L139" s="2"/>
      <c r="M139" s="2"/>
      <c r="N139" s="1"/>
      <c r="O139" s="9"/>
      <c r="P139" s="1"/>
    </row>
    <row r="140" spans="1:19">
      <c r="A140" s="1"/>
      <c r="B140" s="1" t="s">
        <v>134</v>
      </c>
      <c r="C140" s="1">
        <v>2</v>
      </c>
      <c r="D140" s="1">
        <v>10</v>
      </c>
      <c r="E140" s="1">
        <v>0.45</v>
      </c>
      <c r="F140" s="2">
        <v>0.64</v>
      </c>
      <c r="G140" s="3">
        <v>0.5</v>
      </c>
      <c r="H140" s="22">
        <f t="shared" si="16"/>
        <v>0.56500000000000006</v>
      </c>
      <c r="I140" s="24">
        <f t="shared" si="17"/>
        <v>0.42499999999999999</v>
      </c>
      <c r="J140" s="2">
        <f t="shared" si="18"/>
        <v>0.495</v>
      </c>
      <c r="K140" s="3">
        <f t="shared" si="19"/>
        <v>4.4550000000000001</v>
      </c>
      <c r="L140" s="2"/>
      <c r="M140" s="2"/>
      <c r="N140" s="1"/>
      <c r="O140" s="9"/>
      <c r="P140" s="1"/>
    </row>
    <row r="141" spans="1:19">
      <c r="A141" s="1"/>
      <c r="B141" s="1" t="s">
        <v>135</v>
      </c>
      <c r="C141" s="1">
        <v>2</v>
      </c>
      <c r="D141" s="1">
        <v>10</v>
      </c>
      <c r="E141" s="1">
        <v>0.45</v>
      </c>
      <c r="F141" s="2">
        <v>0.67</v>
      </c>
      <c r="G141" s="3">
        <v>0.55000000000000004</v>
      </c>
      <c r="H141" s="22">
        <f t="shared" si="16"/>
        <v>0.59500000000000008</v>
      </c>
      <c r="I141" s="24">
        <f t="shared" si="17"/>
        <v>0.47500000000000003</v>
      </c>
      <c r="J141" s="2">
        <f t="shared" si="18"/>
        <v>0.53500000000000003</v>
      </c>
      <c r="K141" s="3">
        <f t="shared" si="19"/>
        <v>4.8150000000000004</v>
      </c>
      <c r="L141" s="2"/>
      <c r="M141" s="2"/>
      <c r="N141" s="1"/>
      <c r="O141" s="9"/>
      <c r="P141" s="1"/>
    </row>
    <row r="142" spans="1:19">
      <c r="A142" s="1"/>
      <c r="B142" s="1" t="s">
        <v>136</v>
      </c>
      <c r="C142" s="1">
        <v>2</v>
      </c>
      <c r="D142" s="1">
        <v>10</v>
      </c>
      <c r="E142" s="1">
        <v>0.45</v>
      </c>
      <c r="F142" s="2">
        <v>0.67</v>
      </c>
      <c r="G142" s="3">
        <v>0.55000000000000004</v>
      </c>
      <c r="H142" s="22">
        <f t="shared" si="16"/>
        <v>0.59500000000000008</v>
      </c>
      <c r="I142" s="24">
        <f t="shared" si="17"/>
        <v>0.47500000000000003</v>
      </c>
      <c r="J142" s="2">
        <f t="shared" si="18"/>
        <v>0.53500000000000003</v>
      </c>
      <c r="K142" s="3">
        <f t="shared" si="19"/>
        <v>4.8150000000000004</v>
      </c>
      <c r="L142" s="2"/>
      <c r="M142" s="2"/>
      <c r="N142" s="1"/>
      <c r="O142" s="9"/>
      <c r="P142" s="1"/>
    </row>
    <row r="143" spans="1:19" s="75" customFormat="1">
      <c r="A143" s="5"/>
      <c r="B143" s="5"/>
      <c r="C143" s="5"/>
      <c r="D143" s="5">
        <f>SUM(D119:D142)</f>
        <v>210</v>
      </c>
      <c r="E143" s="5"/>
      <c r="F143" s="11"/>
      <c r="G143" s="12"/>
      <c r="H143" s="12"/>
      <c r="I143" s="12"/>
      <c r="J143" s="11"/>
      <c r="K143" s="12">
        <f>SUM(K119:K142)</f>
        <v>116.89199999999998</v>
      </c>
      <c r="L143" s="11"/>
      <c r="M143" s="11"/>
      <c r="N143" s="5"/>
      <c r="O143" s="74"/>
      <c r="P143" s="5"/>
      <c r="S143" s="75" t="s">
        <v>174</v>
      </c>
    </row>
    <row r="144" spans="1:19">
      <c r="A144" s="5" t="s">
        <v>137</v>
      </c>
      <c r="B144" s="1"/>
      <c r="C144" s="1"/>
      <c r="D144" s="1"/>
      <c r="E144" s="1"/>
      <c r="F144" s="2"/>
      <c r="G144" s="3"/>
      <c r="H144" s="22"/>
      <c r="I144" s="24"/>
      <c r="J144" s="2"/>
      <c r="K144" s="3"/>
      <c r="L144" s="2"/>
      <c r="M144" s="2"/>
      <c r="N144" s="1"/>
      <c r="O144" s="9"/>
      <c r="P144" s="1"/>
    </row>
    <row r="145" spans="1:22">
      <c r="A145" s="1" t="s">
        <v>225</v>
      </c>
      <c r="B145" s="1"/>
      <c r="C145" s="1"/>
      <c r="D145" s="1"/>
      <c r="E145" s="1"/>
      <c r="F145" s="2"/>
      <c r="G145" s="3"/>
      <c r="H145" s="22"/>
      <c r="I145" s="24"/>
      <c r="J145" s="2"/>
      <c r="K145" s="3"/>
      <c r="L145" s="2"/>
      <c r="M145" s="2"/>
      <c r="N145" s="1"/>
      <c r="O145" s="9"/>
      <c r="P145" s="1"/>
    </row>
    <row r="146" spans="1:22">
      <c r="A146" s="1" t="s">
        <v>226</v>
      </c>
      <c r="B146" s="1">
        <v>845</v>
      </c>
      <c r="C146" s="1">
        <v>2</v>
      </c>
      <c r="D146" s="1">
        <v>0</v>
      </c>
      <c r="E146" s="1">
        <v>0.45</v>
      </c>
      <c r="F146" s="2">
        <v>0.88</v>
      </c>
      <c r="G146" s="3">
        <v>0.62</v>
      </c>
      <c r="H146" s="22">
        <f t="shared" ref="H146" si="20">F146-0.075</f>
        <v>0.80500000000000005</v>
      </c>
      <c r="I146" s="24">
        <f t="shared" ref="I146" si="21">G146-0.075</f>
        <v>0.54500000000000004</v>
      </c>
      <c r="J146" s="2">
        <f t="shared" ref="J146" si="22">(H146+I146)/2</f>
        <v>0.67500000000000004</v>
      </c>
      <c r="K146" s="3">
        <f t="shared" ref="K146" si="23">C146*D146*E146*J146</f>
        <v>0</v>
      </c>
      <c r="L146" s="2"/>
      <c r="M146" s="2"/>
      <c r="N146" s="1"/>
      <c r="O146" s="9"/>
      <c r="P146" s="1"/>
    </row>
    <row r="147" spans="1:22">
      <c r="A147" s="1"/>
      <c r="B147" s="1" t="s">
        <v>138</v>
      </c>
      <c r="C147" s="1">
        <v>2</v>
      </c>
      <c r="D147" s="1">
        <v>10</v>
      </c>
      <c r="E147" s="1">
        <v>0.45</v>
      </c>
      <c r="F147" s="2">
        <v>0.78</v>
      </c>
      <c r="G147" s="3">
        <v>0.52</v>
      </c>
      <c r="H147" s="22">
        <f t="shared" ref="H147:H169" si="24">F147-0.075</f>
        <v>0.70500000000000007</v>
      </c>
      <c r="I147" s="24">
        <f t="shared" ref="I147:I169" si="25">G147-0.075</f>
        <v>0.44500000000000001</v>
      </c>
      <c r="J147" s="2">
        <f t="shared" ref="J147:J169" si="26">(H147+I147)/2</f>
        <v>0.57500000000000007</v>
      </c>
      <c r="K147" s="3">
        <f t="shared" ref="K147:K169" si="27">C147*D147*E147*J147</f>
        <v>5.1750000000000007</v>
      </c>
      <c r="L147" s="2"/>
      <c r="M147" s="2"/>
      <c r="N147" s="1"/>
      <c r="O147" s="9"/>
      <c r="P147" s="1"/>
      <c r="V147" s="17">
        <f>67.7+155</f>
        <v>222.7</v>
      </c>
    </row>
    <row r="148" spans="1:22">
      <c r="A148" s="1"/>
      <c r="B148" s="1" t="s">
        <v>139</v>
      </c>
      <c r="C148" s="1">
        <v>2</v>
      </c>
      <c r="D148" s="1">
        <v>10</v>
      </c>
      <c r="E148" s="1">
        <v>0.45</v>
      </c>
      <c r="F148" s="2">
        <v>0.73</v>
      </c>
      <c r="G148" s="3">
        <v>0.45</v>
      </c>
      <c r="H148" s="22">
        <f t="shared" si="24"/>
        <v>0.65500000000000003</v>
      </c>
      <c r="I148" s="24">
        <f t="shared" si="25"/>
        <v>0.375</v>
      </c>
      <c r="J148" s="2">
        <f t="shared" si="26"/>
        <v>0.51500000000000001</v>
      </c>
      <c r="K148" s="3">
        <f t="shared" si="27"/>
        <v>4.6349999999999998</v>
      </c>
      <c r="L148" s="2"/>
      <c r="M148" s="2"/>
      <c r="N148" s="1"/>
      <c r="O148" s="9"/>
      <c r="P148" s="1"/>
    </row>
    <row r="149" spans="1:22">
      <c r="A149" s="1"/>
      <c r="B149" s="1" t="s">
        <v>140</v>
      </c>
      <c r="C149" s="1">
        <v>2</v>
      </c>
      <c r="D149" s="1">
        <v>10</v>
      </c>
      <c r="E149" s="1">
        <v>0.45</v>
      </c>
      <c r="F149" s="2">
        <v>0.71</v>
      </c>
      <c r="G149" s="3">
        <v>0.46</v>
      </c>
      <c r="H149" s="22">
        <f t="shared" si="24"/>
        <v>0.63500000000000001</v>
      </c>
      <c r="I149" s="24">
        <f t="shared" si="25"/>
        <v>0.38500000000000001</v>
      </c>
      <c r="J149" s="2">
        <f t="shared" si="26"/>
        <v>0.51</v>
      </c>
      <c r="K149" s="3">
        <f t="shared" si="27"/>
        <v>4.59</v>
      </c>
      <c r="L149" s="2"/>
      <c r="M149" s="2"/>
      <c r="N149" s="1"/>
      <c r="O149" s="9"/>
      <c r="P149" s="1"/>
    </row>
    <row r="150" spans="1:22">
      <c r="A150" s="1"/>
      <c r="B150" s="1" t="s">
        <v>141</v>
      </c>
      <c r="C150" s="1">
        <v>2</v>
      </c>
      <c r="D150" s="1">
        <v>10</v>
      </c>
      <c r="E150" s="1">
        <v>0.45</v>
      </c>
      <c r="F150" s="2">
        <v>0.7</v>
      </c>
      <c r="G150" s="3">
        <v>0.46</v>
      </c>
      <c r="H150" s="22">
        <f t="shared" si="24"/>
        <v>0.625</v>
      </c>
      <c r="I150" s="24">
        <f t="shared" si="25"/>
        <v>0.38500000000000001</v>
      </c>
      <c r="J150" s="2">
        <f t="shared" si="26"/>
        <v>0.505</v>
      </c>
      <c r="K150" s="3">
        <f t="shared" si="27"/>
        <v>4.5449999999999999</v>
      </c>
      <c r="L150" s="2"/>
      <c r="M150" s="2"/>
      <c r="N150" s="1"/>
      <c r="O150" s="9"/>
      <c r="P150" s="1"/>
    </row>
    <row r="151" spans="1:22">
      <c r="A151" s="1"/>
      <c r="B151" s="1" t="s">
        <v>142</v>
      </c>
      <c r="C151" s="1">
        <v>2</v>
      </c>
      <c r="D151" s="1">
        <v>10</v>
      </c>
      <c r="E151" s="1">
        <v>0.45</v>
      </c>
      <c r="F151" s="2">
        <v>0.78</v>
      </c>
      <c r="G151" s="3">
        <v>0.51</v>
      </c>
      <c r="H151" s="22">
        <f t="shared" si="24"/>
        <v>0.70500000000000007</v>
      </c>
      <c r="I151" s="24">
        <f t="shared" si="25"/>
        <v>0.435</v>
      </c>
      <c r="J151" s="2">
        <f t="shared" si="26"/>
        <v>0.57000000000000006</v>
      </c>
      <c r="K151" s="3">
        <f t="shared" si="27"/>
        <v>5.1300000000000008</v>
      </c>
      <c r="L151" s="2"/>
      <c r="M151" s="2"/>
      <c r="N151" s="1"/>
      <c r="O151" s="9"/>
      <c r="P151" s="1"/>
    </row>
    <row r="152" spans="1:22">
      <c r="A152" s="1"/>
      <c r="B152" s="1" t="s">
        <v>143</v>
      </c>
      <c r="C152" s="1">
        <v>2</v>
      </c>
      <c r="D152" s="1">
        <v>10</v>
      </c>
      <c r="E152" s="1">
        <v>0.45</v>
      </c>
      <c r="F152" s="2">
        <v>0.8</v>
      </c>
      <c r="G152" s="3">
        <v>0.59</v>
      </c>
      <c r="H152" s="22">
        <f t="shared" si="24"/>
        <v>0.72500000000000009</v>
      </c>
      <c r="I152" s="24">
        <f t="shared" si="25"/>
        <v>0.51500000000000001</v>
      </c>
      <c r="J152" s="2">
        <f t="shared" si="26"/>
        <v>0.62000000000000011</v>
      </c>
      <c r="K152" s="3">
        <f t="shared" si="27"/>
        <v>5.580000000000001</v>
      </c>
      <c r="L152" s="2"/>
      <c r="M152" s="2"/>
      <c r="N152" s="1"/>
      <c r="O152" s="9"/>
      <c r="P152" s="1"/>
    </row>
    <row r="153" spans="1:22">
      <c r="A153" s="1"/>
      <c r="B153" s="1" t="s">
        <v>144</v>
      </c>
      <c r="C153" s="1">
        <v>2</v>
      </c>
      <c r="D153" s="1">
        <v>10</v>
      </c>
      <c r="E153" s="1">
        <v>0.45</v>
      </c>
      <c r="F153" s="2">
        <v>0.77</v>
      </c>
      <c r="G153" s="3">
        <v>0.56999999999999995</v>
      </c>
      <c r="H153" s="22">
        <f t="shared" si="24"/>
        <v>0.69500000000000006</v>
      </c>
      <c r="I153" s="24">
        <f t="shared" si="25"/>
        <v>0.49499999999999994</v>
      </c>
      <c r="J153" s="2">
        <f t="shared" si="26"/>
        <v>0.59499999999999997</v>
      </c>
      <c r="K153" s="3">
        <f t="shared" si="27"/>
        <v>5.3549999999999995</v>
      </c>
      <c r="L153" s="2"/>
      <c r="M153" s="2"/>
      <c r="N153" s="1"/>
      <c r="O153" s="9"/>
      <c r="P153" s="1"/>
    </row>
    <row r="154" spans="1:22">
      <c r="A154" s="1"/>
      <c r="B154" s="1" t="s">
        <v>145</v>
      </c>
      <c r="C154" s="1">
        <v>2</v>
      </c>
      <c r="D154" s="1">
        <v>10</v>
      </c>
      <c r="E154" s="1">
        <v>0.45</v>
      </c>
      <c r="F154" s="2">
        <v>0.8</v>
      </c>
      <c r="G154" s="3">
        <v>0.57999999999999996</v>
      </c>
      <c r="H154" s="22">
        <f t="shared" si="24"/>
        <v>0.72500000000000009</v>
      </c>
      <c r="I154" s="24">
        <f t="shared" si="25"/>
        <v>0.505</v>
      </c>
      <c r="J154" s="2">
        <f t="shared" si="26"/>
        <v>0.61499999999999999</v>
      </c>
      <c r="K154" s="3">
        <f t="shared" si="27"/>
        <v>5.5350000000000001</v>
      </c>
      <c r="L154" s="2"/>
      <c r="M154" s="2"/>
      <c r="N154" s="1"/>
      <c r="O154" s="9"/>
      <c r="P154" s="1"/>
    </row>
    <row r="155" spans="1:22">
      <c r="A155" s="1"/>
      <c r="B155" s="1" t="s">
        <v>146</v>
      </c>
      <c r="C155" s="1">
        <v>2</v>
      </c>
      <c r="D155" s="1">
        <v>10</v>
      </c>
      <c r="E155" s="1">
        <v>0.45</v>
      </c>
      <c r="F155" s="2">
        <v>0.86</v>
      </c>
      <c r="G155" s="3">
        <v>0.61</v>
      </c>
      <c r="H155" s="22">
        <f t="shared" si="24"/>
        <v>0.78500000000000003</v>
      </c>
      <c r="I155" s="24">
        <f t="shared" si="25"/>
        <v>0.53500000000000003</v>
      </c>
      <c r="J155" s="2">
        <f t="shared" si="26"/>
        <v>0.66</v>
      </c>
      <c r="K155" s="3">
        <f t="shared" si="27"/>
        <v>5.94</v>
      </c>
      <c r="L155" s="2"/>
      <c r="M155" s="2"/>
      <c r="N155" s="1"/>
      <c r="O155" s="9"/>
      <c r="P155" s="1"/>
    </row>
    <row r="156" spans="1:22">
      <c r="A156" s="1"/>
      <c r="B156" s="1" t="s">
        <v>147</v>
      </c>
      <c r="C156" s="1">
        <v>2</v>
      </c>
      <c r="D156" s="1">
        <v>10</v>
      </c>
      <c r="E156" s="1">
        <v>0.45</v>
      </c>
      <c r="F156" s="2">
        <v>0.73</v>
      </c>
      <c r="G156" s="3">
        <v>0.4</v>
      </c>
      <c r="H156" s="22">
        <f t="shared" si="24"/>
        <v>0.65500000000000003</v>
      </c>
      <c r="I156" s="24">
        <f t="shared" si="25"/>
        <v>0.32500000000000001</v>
      </c>
      <c r="J156" s="2">
        <f t="shared" si="26"/>
        <v>0.49</v>
      </c>
      <c r="K156" s="3">
        <f t="shared" si="27"/>
        <v>4.41</v>
      </c>
      <c r="L156" s="2"/>
      <c r="M156" s="2"/>
      <c r="N156" s="1"/>
      <c r="O156" s="9"/>
      <c r="P156" s="1"/>
    </row>
    <row r="157" spans="1:22">
      <c r="A157" s="1"/>
      <c r="B157" s="1" t="s">
        <v>148</v>
      </c>
      <c r="C157" s="1">
        <v>2</v>
      </c>
      <c r="D157" s="1">
        <v>10</v>
      </c>
      <c r="E157" s="1">
        <v>0.45</v>
      </c>
      <c r="F157" s="2">
        <v>0.81</v>
      </c>
      <c r="G157" s="3">
        <v>0.43</v>
      </c>
      <c r="H157" s="22">
        <f t="shared" si="24"/>
        <v>0.7350000000000001</v>
      </c>
      <c r="I157" s="24">
        <f t="shared" si="25"/>
        <v>0.35499999999999998</v>
      </c>
      <c r="J157" s="2">
        <f t="shared" si="26"/>
        <v>0.54500000000000004</v>
      </c>
      <c r="K157" s="3">
        <f t="shared" si="27"/>
        <v>4.9050000000000002</v>
      </c>
      <c r="L157" s="2"/>
      <c r="M157" s="2"/>
      <c r="N157" s="1"/>
      <c r="O157" s="9"/>
      <c r="P157" s="1"/>
    </row>
    <row r="158" spans="1:22">
      <c r="A158" s="1"/>
      <c r="B158" s="1" t="s">
        <v>149</v>
      </c>
      <c r="C158" s="1">
        <v>2</v>
      </c>
      <c r="D158" s="1">
        <v>10</v>
      </c>
      <c r="E158" s="1">
        <v>0.45</v>
      </c>
      <c r="F158" s="2">
        <v>0.78</v>
      </c>
      <c r="G158" s="3">
        <v>0.38</v>
      </c>
      <c r="H158" s="22">
        <f t="shared" si="24"/>
        <v>0.70500000000000007</v>
      </c>
      <c r="I158" s="24">
        <f t="shared" si="25"/>
        <v>0.30499999999999999</v>
      </c>
      <c r="J158" s="2">
        <f t="shared" si="26"/>
        <v>0.505</v>
      </c>
      <c r="K158" s="3">
        <f t="shared" si="27"/>
        <v>4.5449999999999999</v>
      </c>
      <c r="L158" s="2"/>
      <c r="M158" s="2"/>
      <c r="N158" s="1"/>
      <c r="O158" s="9"/>
      <c r="P158" s="1"/>
    </row>
    <row r="159" spans="1:22">
      <c r="A159" s="1"/>
      <c r="B159" s="1" t="s">
        <v>150</v>
      </c>
      <c r="C159" s="1">
        <v>2</v>
      </c>
      <c r="D159" s="1">
        <v>10</v>
      </c>
      <c r="E159" s="1">
        <v>0.45</v>
      </c>
      <c r="F159" s="2">
        <v>0.82</v>
      </c>
      <c r="G159" s="3">
        <v>0.42</v>
      </c>
      <c r="H159" s="22">
        <f t="shared" si="24"/>
        <v>0.745</v>
      </c>
      <c r="I159" s="24">
        <f t="shared" si="25"/>
        <v>0.34499999999999997</v>
      </c>
      <c r="J159" s="2">
        <f t="shared" si="26"/>
        <v>0.54499999999999993</v>
      </c>
      <c r="K159" s="3">
        <f t="shared" si="27"/>
        <v>4.9049999999999994</v>
      </c>
      <c r="L159" s="2"/>
      <c r="M159" s="2"/>
      <c r="N159" s="1"/>
      <c r="O159" s="9"/>
      <c r="P159" s="1"/>
    </row>
    <row r="160" spans="1:22">
      <c r="A160" s="1"/>
      <c r="B160" s="1" t="s">
        <v>151</v>
      </c>
      <c r="C160" s="1">
        <v>2</v>
      </c>
      <c r="D160" s="1">
        <v>10</v>
      </c>
      <c r="E160" s="1">
        <v>0.45</v>
      </c>
      <c r="F160" s="2">
        <v>0.85</v>
      </c>
      <c r="G160" s="3">
        <v>0.43</v>
      </c>
      <c r="H160" s="22">
        <f t="shared" si="24"/>
        <v>0.77500000000000002</v>
      </c>
      <c r="I160" s="24">
        <f t="shared" si="25"/>
        <v>0.35499999999999998</v>
      </c>
      <c r="J160" s="2">
        <f t="shared" si="26"/>
        <v>0.56499999999999995</v>
      </c>
      <c r="K160" s="3">
        <f t="shared" si="27"/>
        <v>5.0849999999999991</v>
      </c>
      <c r="L160" s="2"/>
      <c r="M160" s="2"/>
      <c r="N160" s="1"/>
      <c r="O160" s="9"/>
      <c r="P160" s="1"/>
    </row>
    <row r="161" spans="1:19">
      <c r="A161" s="1"/>
      <c r="B161" s="1" t="s">
        <v>152</v>
      </c>
      <c r="C161" s="1">
        <v>2</v>
      </c>
      <c r="D161" s="1">
        <v>10</v>
      </c>
      <c r="E161" s="1">
        <v>0.45</v>
      </c>
      <c r="F161" s="2">
        <v>0.8</v>
      </c>
      <c r="G161" s="3">
        <v>0.42</v>
      </c>
      <c r="H161" s="22">
        <f t="shared" si="24"/>
        <v>0.72500000000000009</v>
      </c>
      <c r="I161" s="24">
        <f t="shared" si="25"/>
        <v>0.34499999999999997</v>
      </c>
      <c r="J161" s="2">
        <f t="shared" si="26"/>
        <v>0.53500000000000003</v>
      </c>
      <c r="K161" s="3">
        <f t="shared" si="27"/>
        <v>4.8150000000000004</v>
      </c>
      <c r="L161" s="2"/>
      <c r="M161" s="2"/>
      <c r="N161" s="1"/>
      <c r="O161" s="9"/>
      <c r="P161" s="1"/>
    </row>
    <row r="162" spans="1:19">
      <c r="A162" s="1"/>
      <c r="B162" s="1" t="s">
        <v>153</v>
      </c>
      <c r="C162" s="1">
        <v>2</v>
      </c>
      <c r="D162" s="1">
        <v>10</v>
      </c>
      <c r="E162" s="1">
        <v>0.45</v>
      </c>
      <c r="F162" s="2">
        <v>0.8</v>
      </c>
      <c r="G162" s="3">
        <v>0.42</v>
      </c>
      <c r="H162" s="22">
        <f t="shared" si="24"/>
        <v>0.72500000000000009</v>
      </c>
      <c r="I162" s="24">
        <f t="shared" si="25"/>
        <v>0.34499999999999997</v>
      </c>
      <c r="J162" s="2">
        <f t="shared" si="26"/>
        <v>0.53500000000000003</v>
      </c>
      <c r="K162" s="3">
        <f t="shared" si="27"/>
        <v>4.8150000000000004</v>
      </c>
      <c r="L162" s="2"/>
      <c r="M162" s="2"/>
      <c r="N162" s="1"/>
      <c r="O162" s="9"/>
      <c r="P162" s="1"/>
    </row>
    <row r="163" spans="1:19">
      <c r="A163" s="1"/>
      <c r="B163" s="1" t="s">
        <v>154</v>
      </c>
      <c r="C163" s="1">
        <v>2</v>
      </c>
      <c r="D163" s="1">
        <v>10</v>
      </c>
      <c r="E163" s="1">
        <v>0.45</v>
      </c>
      <c r="F163" s="2">
        <v>0.8</v>
      </c>
      <c r="G163" s="3">
        <v>0.45</v>
      </c>
      <c r="H163" s="22">
        <f t="shared" si="24"/>
        <v>0.72500000000000009</v>
      </c>
      <c r="I163" s="24">
        <f t="shared" si="25"/>
        <v>0.375</v>
      </c>
      <c r="J163" s="2">
        <f t="shared" si="26"/>
        <v>0.55000000000000004</v>
      </c>
      <c r="K163" s="3">
        <f t="shared" si="27"/>
        <v>4.95</v>
      </c>
      <c r="L163" s="2"/>
      <c r="M163" s="2"/>
      <c r="N163" s="1"/>
      <c r="O163" s="9"/>
      <c r="P163" s="1"/>
    </row>
    <row r="164" spans="1:19">
      <c r="A164" s="1"/>
      <c r="B164" s="1">
        <v>15</v>
      </c>
      <c r="C164" s="1">
        <v>2</v>
      </c>
      <c r="D164" s="1">
        <v>0</v>
      </c>
      <c r="E164" s="1">
        <v>0.45</v>
      </c>
      <c r="F164" s="2">
        <v>0.66</v>
      </c>
      <c r="G164" s="3">
        <v>0.66</v>
      </c>
      <c r="H164" s="22">
        <f t="shared" si="24"/>
        <v>0.58500000000000008</v>
      </c>
      <c r="I164" s="24">
        <f t="shared" si="25"/>
        <v>0.58500000000000008</v>
      </c>
      <c r="J164" s="2">
        <f t="shared" si="26"/>
        <v>0.58500000000000008</v>
      </c>
      <c r="K164" s="3">
        <f t="shared" si="27"/>
        <v>0</v>
      </c>
      <c r="L164" s="2"/>
      <c r="M164" s="2"/>
      <c r="N164" s="1"/>
      <c r="O164" s="9"/>
      <c r="P164" s="1"/>
    </row>
    <row r="165" spans="1:19">
      <c r="A165" s="1"/>
      <c r="B165" s="1" t="s">
        <v>155</v>
      </c>
      <c r="C165" s="1">
        <v>2</v>
      </c>
      <c r="D165" s="1">
        <v>10</v>
      </c>
      <c r="E165" s="1">
        <v>0.45</v>
      </c>
      <c r="F165" s="2">
        <v>0.66</v>
      </c>
      <c r="G165" s="3">
        <v>0.66</v>
      </c>
      <c r="H165" s="22">
        <f t="shared" si="24"/>
        <v>0.58500000000000008</v>
      </c>
      <c r="I165" s="24">
        <f t="shared" si="25"/>
        <v>0.58500000000000008</v>
      </c>
      <c r="J165" s="2">
        <f t="shared" si="26"/>
        <v>0.58500000000000008</v>
      </c>
      <c r="K165" s="3">
        <f t="shared" si="27"/>
        <v>5.2650000000000006</v>
      </c>
      <c r="L165" s="2"/>
      <c r="M165" s="2"/>
      <c r="N165" s="1"/>
      <c r="O165" s="9"/>
      <c r="P165" s="1"/>
    </row>
    <row r="166" spans="1:19">
      <c r="A166" s="1"/>
      <c r="B166" s="1" t="s">
        <v>156</v>
      </c>
      <c r="C166" s="1">
        <v>2</v>
      </c>
      <c r="D166" s="1">
        <v>10</v>
      </c>
      <c r="E166" s="1">
        <v>0.45</v>
      </c>
      <c r="F166" s="2">
        <v>0.64</v>
      </c>
      <c r="G166" s="3">
        <v>0.68</v>
      </c>
      <c r="H166" s="22">
        <f t="shared" si="24"/>
        <v>0.56500000000000006</v>
      </c>
      <c r="I166" s="24">
        <f t="shared" si="25"/>
        <v>0.60500000000000009</v>
      </c>
      <c r="J166" s="2">
        <f t="shared" si="26"/>
        <v>0.58500000000000008</v>
      </c>
      <c r="K166" s="3">
        <f t="shared" si="27"/>
        <v>5.2650000000000006</v>
      </c>
      <c r="L166" s="2"/>
      <c r="M166" s="2"/>
      <c r="N166" s="1"/>
      <c r="O166" s="9"/>
      <c r="P166" s="1"/>
    </row>
    <row r="167" spans="1:19">
      <c r="A167" s="1"/>
      <c r="B167" s="1" t="s">
        <v>157</v>
      </c>
      <c r="C167" s="1">
        <v>2</v>
      </c>
      <c r="D167" s="1">
        <v>10</v>
      </c>
      <c r="E167" s="1">
        <v>0.45</v>
      </c>
      <c r="F167" s="2">
        <v>0.62</v>
      </c>
      <c r="G167" s="3">
        <v>0.64</v>
      </c>
      <c r="H167" s="22">
        <f t="shared" si="24"/>
        <v>0.54500000000000004</v>
      </c>
      <c r="I167" s="24">
        <f t="shared" si="25"/>
        <v>0.56500000000000006</v>
      </c>
      <c r="J167" s="2">
        <f t="shared" si="26"/>
        <v>0.55500000000000005</v>
      </c>
      <c r="K167" s="3">
        <f t="shared" si="27"/>
        <v>4.9950000000000001</v>
      </c>
      <c r="L167" s="2"/>
      <c r="M167" s="2"/>
      <c r="N167" s="1"/>
      <c r="O167" s="9"/>
      <c r="P167" s="1"/>
    </row>
    <row r="168" spans="1:19">
      <c r="A168" s="1"/>
      <c r="B168" s="1" t="s">
        <v>158</v>
      </c>
      <c r="C168" s="1">
        <v>2</v>
      </c>
      <c r="D168" s="1">
        <v>10</v>
      </c>
      <c r="E168" s="1">
        <v>0.45</v>
      </c>
      <c r="F168" s="2">
        <v>0.67</v>
      </c>
      <c r="G168" s="3">
        <v>0.56999999999999995</v>
      </c>
      <c r="H168" s="22">
        <f t="shared" si="24"/>
        <v>0.59500000000000008</v>
      </c>
      <c r="I168" s="24">
        <f t="shared" si="25"/>
        <v>0.49499999999999994</v>
      </c>
      <c r="J168" s="2">
        <f t="shared" si="26"/>
        <v>0.54500000000000004</v>
      </c>
      <c r="K168" s="3">
        <f t="shared" si="27"/>
        <v>4.9050000000000002</v>
      </c>
      <c r="L168" s="2"/>
      <c r="M168" s="2"/>
      <c r="N168" s="1"/>
      <c r="O168" s="9"/>
      <c r="P168" s="1"/>
    </row>
    <row r="169" spans="1:19">
      <c r="A169" s="1"/>
      <c r="B169" s="1" t="s">
        <v>227</v>
      </c>
      <c r="C169" s="1">
        <v>2</v>
      </c>
      <c r="D169" s="1">
        <v>12.7</v>
      </c>
      <c r="E169" s="1">
        <v>0.45</v>
      </c>
      <c r="F169" s="2">
        <v>0.75</v>
      </c>
      <c r="G169" s="3">
        <v>0.76</v>
      </c>
      <c r="H169" s="22">
        <f t="shared" si="24"/>
        <v>0.67500000000000004</v>
      </c>
      <c r="I169" s="24">
        <f t="shared" si="25"/>
        <v>0.68500000000000005</v>
      </c>
      <c r="J169" s="2">
        <f t="shared" si="26"/>
        <v>0.68</v>
      </c>
      <c r="K169" s="3">
        <f t="shared" si="27"/>
        <v>7.7724000000000002</v>
      </c>
      <c r="L169" s="2"/>
      <c r="M169" s="2"/>
      <c r="N169" s="1"/>
      <c r="O169" s="9"/>
      <c r="P169" s="1"/>
    </row>
    <row r="170" spans="1:19" s="68" customFormat="1">
      <c r="A170" s="5"/>
      <c r="D170" s="68">
        <f>SUM(D146:D169)</f>
        <v>222.7</v>
      </c>
      <c r="K170" s="73">
        <f>SUM(K146:K169)</f>
        <v>113.1174</v>
      </c>
      <c r="L170" s="11"/>
      <c r="M170" s="11"/>
      <c r="N170" s="5"/>
      <c r="O170" s="74"/>
      <c r="P170" s="5"/>
      <c r="S170" s="68" t="s">
        <v>174</v>
      </c>
    </row>
    <row r="171" spans="1:19">
      <c r="A171" s="5" t="s">
        <v>159</v>
      </c>
      <c r="B171" s="1"/>
      <c r="C171" s="1"/>
      <c r="D171" s="1"/>
      <c r="E171" s="1"/>
      <c r="F171" s="2"/>
      <c r="G171" s="3"/>
      <c r="H171" s="22"/>
      <c r="I171" s="24"/>
      <c r="J171" s="2"/>
      <c r="K171" s="3"/>
      <c r="L171" s="2"/>
      <c r="M171" s="2"/>
      <c r="N171" s="1"/>
      <c r="O171" s="9"/>
      <c r="P171" s="1"/>
    </row>
    <row r="172" spans="1:19">
      <c r="A172" s="1" t="s">
        <v>160</v>
      </c>
      <c r="B172" s="1"/>
      <c r="C172" s="1"/>
      <c r="D172" s="1"/>
      <c r="E172" s="1"/>
      <c r="F172" s="2"/>
      <c r="G172" s="3"/>
      <c r="H172" s="22"/>
      <c r="I172" s="24"/>
      <c r="J172" s="2"/>
      <c r="K172" s="3"/>
      <c r="L172" s="2"/>
      <c r="M172" s="2"/>
      <c r="N172" s="1"/>
      <c r="O172" s="9"/>
      <c r="P172" s="1"/>
    </row>
    <row r="173" spans="1:19">
      <c r="A173" s="1" t="s">
        <v>161</v>
      </c>
      <c r="B173" s="1">
        <v>380</v>
      </c>
      <c r="C173" s="1">
        <v>2</v>
      </c>
      <c r="D173" s="1">
        <v>0</v>
      </c>
      <c r="E173" s="1">
        <v>0.45</v>
      </c>
      <c r="F173" s="2">
        <v>0.87</v>
      </c>
      <c r="G173" s="3">
        <v>0.51</v>
      </c>
      <c r="H173" s="22">
        <f t="shared" ref="H173" si="28">F173-0.075</f>
        <v>0.79500000000000004</v>
      </c>
      <c r="I173" s="24">
        <f t="shared" ref="I173" si="29">G173-0.075</f>
        <v>0.435</v>
      </c>
      <c r="J173" s="2">
        <f t="shared" ref="J173" si="30">(H173+I173)/2</f>
        <v>0.61499999999999999</v>
      </c>
      <c r="K173" s="3">
        <f t="shared" ref="K173" si="31">C173*D173*E173*J173</f>
        <v>0</v>
      </c>
      <c r="L173" s="2"/>
      <c r="M173" s="2"/>
      <c r="N173" s="1"/>
      <c r="O173" s="9"/>
      <c r="P173" s="1"/>
    </row>
    <row r="174" spans="1:19">
      <c r="A174" s="1"/>
      <c r="B174" s="1" t="s">
        <v>162</v>
      </c>
      <c r="C174" s="1">
        <v>2</v>
      </c>
      <c r="D174" s="1">
        <v>10</v>
      </c>
      <c r="E174" s="1">
        <v>0.45</v>
      </c>
      <c r="F174" s="2">
        <v>0.79</v>
      </c>
      <c r="G174" s="3">
        <v>0.45</v>
      </c>
      <c r="H174" s="22">
        <f t="shared" ref="H174:H191" si="32">F174-0.075</f>
        <v>0.71500000000000008</v>
      </c>
      <c r="I174" s="24">
        <f t="shared" ref="I174:I191" si="33">G174-0.075</f>
        <v>0.375</v>
      </c>
      <c r="J174" s="2">
        <f t="shared" ref="J174:J191" si="34">(H174+I174)/2</f>
        <v>0.54500000000000004</v>
      </c>
      <c r="K174" s="3">
        <f t="shared" ref="K174:K191" si="35">C174*D174*E174*J174</f>
        <v>4.9050000000000002</v>
      </c>
      <c r="L174" s="2"/>
      <c r="M174" s="2"/>
      <c r="N174" s="1"/>
      <c r="O174" s="9"/>
      <c r="P174" s="1"/>
    </row>
    <row r="175" spans="1:19">
      <c r="A175" s="1"/>
      <c r="B175" s="1" t="s">
        <v>163</v>
      </c>
      <c r="C175" s="1">
        <v>2</v>
      </c>
      <c r="D175" s="1">
        <v>10</v>
      </c>
      <c r="E175" s="1">
        <v>0.45</v>
      </c>
      <c r="F175" s="2">
        <v>0.82</v>
      </c>
      <c r="G175" s="3">
        <v>0.56999999999999995</v>
      </c>
      <c r="H175" s="22">
        <f t="shared" si="32"/>
        <v>0.745</v>
      </c>
      <c r="I175" s="24">
        <f t="shared" si="33"/>
        <v>0.49499999999999994</v>
      </c>
      <c r="J175" s="2">
        <f t="shared" si="34"/>
        <v>0.62</v>
      </c>
      <c r="K175" s="3">
        <f t="shared" si="35"/>
        <v>5.58</v>
      </c>
      <c r="L175" s="2"/>
      <c r="M175" s="2"/>
      <c r="N175" s="1"/>
      <c r="O175" s="9"/>
      <c r="P175" s="1"/>
    </row>
    <row r="176" spans="1:19">
      <c r="A176" s="1"/>
      <c r="B176" s="1" t="s">
        <v>23</v>
      </c>
      <c r="C176" s="1">
        <v>2</v>
      </c>
      <c r="D176" s="1">
        <v>10</v>
      </c>
      <c r="E176" s="1">
        <v>0.45</v>
      </c>
      <c r="F176" s="2">
        <v>0.79</v>
      </c>
      <c r="G176" s="3">
        <v>0.56999999999999995</v>
      </c>
      <c r="H176" s="22">
        <f t="shared" si="32"/>
        <v>0.71500000000000008</v>
      </c>
      <c r="I176" s="24">
        <f t="shared" si="33"/>
        <v>0.49499999999999994</v>
      </c>
      <c r="J176" s="2">
        <f t="shared" si="34"/>
        <v>0.60499999999999998</v>
      </c>
      <c r="K176" s="3">
        <f t="shared" si="35"/>
        <v>5.4450000000000003</v>
      </c>
      <c r="L176" s="2"/>
      <c r="M176" s="2"/>
      <c r="N176" s="1"/>
      <c r="O176" s="9"/>
      <c r="P176" s="1"/>
    </row>
    <row r="177" spans="1:19">
      <c r="A177" s="1"/>
      <c r="B177" s="1" t="s">
        <v>24</v>
      </c>
      <c r="C177" s="1">
        <v>2</v>
      </c>
      <c r="D177" s="1">
        <v>10</v>
      </c>
      <c r="E177" s="1">
        <v>0.45</v>
      </c>
      <c r="F177" s="2">
        <v>0.85</v>
      </c>
      <c r="G177" s="3">
        <v>0.59</v>
      </c>
      <c r="H177" s="22">
        <f t="shared" si="32"/>
        <v>0.77500000000000002</v>
      </c>
      <c r="I177" s="24">
        <f t="shared" si="33"/>
        <v>0.51500000000000001</v>
      </c>
      <c r="J177" s="2">
        <f t="shared" si="34"/>
        <v>0.64500000000000002</v>
      </c>
      <c r="K177" s="3">
        <f t="shared" si="35"/>
        <v>5.8049999999999997</v>
      </c>
      <c r="L177" s="2"/>
      <c r="M177" s="2"/>
      <c r="N177" s="1"/>
      <c r="O177" s="9"/>
      <c r="P177" s="1"/>
    </row>
    <row r="178" spans="1:19">
      <c r="A178" s="1"/>
      <c r="B178" s="1" t="s">
        <v>25</v>
      </c>
      <c r="C178" s="1">
        <v>2</v>
      </c>
      <c r="D178" s="1">
        <v>10</v>
      </c>
      <c r="E178" s="1">
        <v>0.45</v>
      </c>
      <c r="F178" s="2">
        <v>0.84</v>
      </c>
      <c r="G178" s="3">
        <v>0.57999999999999996</v>
      </c>
      <c r="H178" s="22">
        <f t="shared" si="32"/>
        <v>0.76500000000000001</v>
      </c>
      <c r="I178" s="24">
        <f t="shared" si="33"/>
        <v>0.505</v>
      </c>
      <c r="J178" s="2">
        <f t="shared" si="34"/>
        <v>0.63500000000000001</v>
      </c>
      <c r="K178" s="3">
        <f t="shared" si="35"/>
        <v>5.7149999999999999</v>
      </c>
      <c r="L178" s="2"/>
      <c r="M178" s="2"/>
      <c r="N178" s="1"/>
      <c r="O178" s="9"/>
      <c r="P178" s="1"/>
    </row>
    <row r="179" spans="1:19">
      <c r="A179" s="1"/>
      <c r="B179" s="1" t="s">
        <v>164</v>
      </c>
      <c r="C179" s="1">
        <v>2</v>
      </c>
      <c r="D179" s="1">
        <v>10</v>
      </c>
      <c r="E179" s="1">
        <v>0.45</v>
      </c>
      <c r="F179" s="2">
        <v>0.86</v>
      </c>
      <c r="G179" s="3">
        <v>0.54</v>
      </c>
      <c r="H179" s="22">
        <f t="shared" si="32"/>
        <v>0.78500000000000003</v>
      </c>
      <c r="I179" s="24">
        <f t="shared" si="33"/>
        <v>0.46500000000000002</v>
      </c>
      <c r="J179" s="2">
        <f t="shared" si="34"/>
        <v>0.625</v>
      </c>
      <c r="K179" s="3">
        <f t="shared" si="35"/>
        <v>5.625</v>
      </c>
      <c r="L179" s="2"/>
      <c r="M179" s="2"/>
      <c r="N179" s="1"/>
      <c r="O179" s="9"/>
      <c r="P179" s="1"/>
    </row>
    <row r="180" spans="1:19">
      <c r="A180" s="1"/>
      <c r="B180" s="1" t="s">
        <v>165</v>
      </c>
      <c r="C180" s="1">
        <v>2</v>
      </c>
      <c r="D180" s="1">
        <v>10</v>
      </c>
      <c r="E180" s="1">
        <v>0.45</v>
      </c>
      <c r="F180" s="2">
        <v>0.86</v>
      </c>
      <c r="G180" s="3">
        <v>0.57999999999999996</v>
      </c>
      <c r="H180" s="22">
        <f t="shared" si="32"/>
        <v>0.78500000000000003</v>
      </c>
      <c r="I180" s="24">
        <f t="shared" si="33"/>
        <v>0.505</v>
      </c>
      <c r="J180" s="2">
        <f t="shared" si="34"/>
        <v>0.64500000000000002</v>
      </c>
      <c r="K180" s="3">
        <f t="shared" si="35"/>
        <v>5.8049999999999997</v>
      </c>
      <c r="L180" s="2"/>
      <c r="M180" s="2"/>
      <c r="N180" s="1"/>
      <c r="O180" s="9"/>
      <c r="P180" s="1"/>
    </row>
    <row r="181" spans="1:19">
      <c r="A181" s="1"/>
      <c r="B181" s="1" t="s">
        <v>28</v>
      </c>
      <c r="C181" s="1">
        <v>2</v>
      </c>
      <c r="D181" s="1">
        <v>10</v>
      </c>
      <c r="E181" s="1">
        <v>0.45</v>
      </c>
      <c r="F181" s="2">
        <v>0.83</v>
      </c>
      <c r="G181" s="3">
        <v>0.5</v>
      </c>
      <c r="H181" s="22">
        <f t="shared" si="32"/>
        <v>0.755</v>
      </c>
      <c r="I181" s="24">
        <f t="shared" si="33"/>
        <v>0.42499999999999999</v>
      </c>
      <c r="J181" s="2">
        <f t="shared" si="34"/>
        <v>0.59</v>
      </c>
      <c r="K181" s="3">
        <f t="shared" si="35"/>
        <v>5.31</v>
      </c>
      <c r="L181" s="2"/>
      <c r="M181" s="2"/>
      <c r="N181" s="1"/>
      <c r="O181" s="9"/>
      <c r="P181" s="1"/>
    </row>
    <row r="182" spans="1:19">
      <c r="A182" s="1"/>
      <c r="B182" s="1" t="s">
        <v>29</v>
      </c>
      <c r="C182" s="1">
        <v>2</v>
      </c>
      <c r="D182" s="1">
        <v>10</v>
      </c>
      <c r="E182" s="1">
        <v>0.45</v>
      </c>
      <c r="F182" s="2">
        <v>0.8</v>
      </c>
      <c r="G182" s="3">
        <v>0.52</v>
      </c>
      <c r="H182" s="22">
        <f t="shared" si="32"/>
        <v>0.72500000000000009</v>
      </c>
      <c r="I182" s="24">
        <f t="shared" si="33"/>
        <v>0.44500000000000001</v>
      </c>
      <c r="J182" s="2">
        <f t="shared" si="34"/>
        <v>0.58500000000000008</v>
      </c>
      <c r="K182" s="3">
        <f t="shared" si="35"/>
        <v>5.2650000000000006</v>
      </c>
      <c r="L182" s="2"/>
      <c r="M182" s="2"/>
      <c r="N182" s="1"/>
      <c r="O182" s="9"/>
      <c r="P182" s="1"/>
    </row>
    <row r="183" spans="1:19">
      <c r="A183" s="1"/>
      <c r="B183" s="1" t="s">
        <v>30</v>
      </c>
      <c r="C183" s="1">
        <v>2</v>
      </c>
      <c r="D183" s="1">
        <v>10</v>
      </c>
      <c r="E183" s="1">
        <v>0.45</v>
      </c>
      <c r="F183" s="2">
        <v>0.79</v>
      </c>
      <c r="G183" s="3">
        <v>0.48</v>
      </c>
      <c r="H183" s="22">
        <f t="shared" si="32"/>
        <v>0.71500000000000008</v>
      </c>
      <c r="I183" s="24">
        <f t="shared" si="33"/>
        <v>0.40499999999999997</v>
      </c>
      <c r="J183" s="2">
        <f t="shared" si="34"/>
        <v>0.56000000000000005</v>
      </c>
      <c r="K183" s="3">
        <f t="shared" si="35"/>
        <v>5.0400000000000009</v>
      </c>
      <c r="L183" s="2"/>
      <c r="M183" s="2"/>
      <c r="N183" s="1"/>
      <c r="O183" s="9"/>
      <c r="P183" s="1"/>
    </row>
    <row r="184" spans="1:19">
      <c r="A184" s="1"/>
      <c r="B184" s="1" t="s">
        <v>31</v>
      </c>
      <c r="C184" s="1">
        <v>2</v>
      </c>
      <c r="D184" s="1">
        <v>10</v>
      </c>
      <c r="E184" s="1">
        <v>0.45</v>
      </c>
      <c r="F184" s="2">
        <v>0.87</v>
      </c>
      <c r="G184" s="3">
        <v>0.57999999999999996</v>
      </c>
      <c r="H184" s="22">
        <f t="shared" si="32"/>
        <v>0.79500000000000004</v>
      </c>
      <c r="I184" s="24">
        <f t="shared" si="33"/>
        <v>0.505</v>
      </c>
      <c r="J184" s="2">
        <f t="shared" si="34"/>
        <v>0.65</v>
      </c>
      <c r="K184" s="3">
        <f t="shared" si="35"/>
        <v>5.8500000000000005</v>
      </c>
      <c r="L184" s="2"/>
      <c r="M184" s="2"/>
      <c r="N184" s="1"/>
      <c r="O184" s="9"/>
      <c r="P184" s="1"/>
    </row>
    <row r="185" spans="1:19">
      <c r="A185" s="1"/>
      <c r="B185" s="1" t="s">
        <v>32</v>
      </c>
      <c r="C185" s="1">
        <v>2</v>
      </c>
      <c r="D185" s="1">
        <v>10</v>
      </c>
      <c r="E185" s="1">
        <v>0.45</v>
      </c>
      <c r="F185" s="2">
        <v>0.83</v>
      </c>
      <c r="G185" s="3">
        <v>0.5</v>
      </c>
      <c r="H185" s="22">
        <f t="shared" si="32"/>
        <v>0.755</v>
      </c>
      <c r="I185" s="24">
        <f t="shared" si="33"/>
        <v>0.42499999999999999</v>
      </c>
      <c r="J185" s="2">
        <f t="shared" si="34"/>
        <v>0.59</v>
      </c>
      <c r="K185" s="3">
        <f t="shared" si="35"/>
        <v>5.31</v>
      </c>
      <c r="L185" s="2"/>
      <c r="M185" s="2"/>
      <c r="N185" s="1"/>
      <c r="O185" s="9"/>
      <c r="P185" s="1"/>
    </row>
    <row r="186" spans="1:19">
      <c r="A186" s="1"/>
      <c r="B186" s="1" t="s">
        <v>33</v>
      </c>
      <c r="C186" s="1">
        <v>2</v>
      </c>
      <c r="D186" s="1">
        <v>10</v>
      </c>
      <c r="E186" s="1">
        <v>0.45</v>
      </c>
      <c r="F186" s="2">
        <v>0.84</v>
      </c>
      <c r="G186" s="3">
        <v>0.65</v>
      </c>
      <c r="H186" s="22">
        <f t="shared" si="32"/>
        <v>0.76500000000000001</v>
      </c>
      <c r="I186" s="24">
        <f t="shared" si="33"/>
        <v>0.57500000000000007</v>
      </c>
      <c r="J186" s="2">
        <f t="shared" si="34"/>
        <v>0.67</v>
      </c>
      <c r="K186" s="3">
        <f t="shared" si="35"/>
        <v>6.03</v>
      </c>
      <c r="L186" s="2"/>
      <c r="M186" s="2"/>
      <c r="N186" s="1"/>
      <c r="O186" s="9"/>
      <c r="P186" s="1"/>
    </row>
    <row r="187" spans="1:19">
      <c r="A187" s="1"/>
      <c r="B187" s="1" t="s">
        <v>34</v>
      </c>
      <c r="C187" s="1">
        <v>2</v>
      </c>
      <c r="D187" s="1">
        <v>10</v>
      </c>
      <c r="E187" s="1">
        <v>0.45</v>
      </c>
      <c r="F187" s="2">
        <v>0.77</v>
      </c>
      <c r="G187" s="3">
        <v>0.64</v>
      </c>
      <c r="H187" s="22">
        <f t="shared" si="32"/>
        <v>0.69500000000000006</v>
      </c>
      <c r="I187" s="24">
        <f t="shared" si="33"/>
        <v>0.56500000000000006</v>
      </c>
      <c r="J187" s="2">
        <f t="shared" si="34"/>
        <v>0.63000000000000012</v>
      </c>
      <c r="K187" s="3">
        <f t="shared" si="35"/>
        <v>5.6700000000000008</v>
      </c>
      <c r="L187" s="2"/>
      <c r="M187" s="2"/>
      <c r="N187" s="1"/>
      <c r="O187" s="9"/>
      <c r="P187" s="1"/>
    </row>
    <row r="188" spans="1:19">
      <c r="A188" s="1"/>
      <c r="B188" s="1" t="s">
        <v>35</v>
      </c>
      <c r="C188" s="1">
        <v>2</v>
      </c>
      <c r="D188" s="1">
        <v>10</v>
      </c>
      <c r="E188" s="1">
        <v>0.45</v>
      </c>
      <c r="F188" s="2">
        <v>0.8</v>
      </c>
      <c r="G188" s="3">
        <v>0.61</v>
      </c>
      <c r="H188" s="22">
        <f t="shared" si="32"/>
        <v>0.72500000000000009</v>
      </c>
      <c r="I188" s="24">
        <f t="shared" si="33"/>
        <v>0.53500000000000003</v>
      </c>
      <c r="J188" s="2">
        <f t="shared" si="34"/>
        <v>0.63000000000000012</v>
      </c>
      <c r="K188" s="3">
        <f t="shared" si="35"/>
        <v>5.6700000000000008</v>
      </c>
      <c r="L188" s="2"/>
      <c r="M188" s="2"/>
      <c r="N188" s="1"/>
      <c r="O188" s="9"/>
      <c r="P188" s="1"/>
    </row>
    <row r="189" spans="1:19">
      <c r="A189" s="1"/>
      <c r="B189" s="1" t="s">
        <v>36</v>
      </c>
      <c r="C189" s="1">
        <v>2</v>
      </c>
      <c r="D189" s="1">
        <v>10</v>
      </c>
      <c r="E189" s="1">
        <v>0.45</v>
      </c>
      <c r="F189" s="2">
        <v>0.84</v>
      </c>
      <c r="G189" s="3">
        <v>0.64</v>
      </c>
      <c r="H189" s="22">
        <f t="shared" si="32"/>
        <v>0.76500000000000001</v>
      </c>
      <c r="I189" s="24">
        <f t="shared" si="33"/>
        <v>0.56500000000000006</v>
      </c>
      <c r="J189" s="2">
        <f t="shared" si="34"/>
        <v>0.66500000000000004</v>
      </c>
      <c r="K189" s="3">
        <f t="shared" si="35"/>
        <v>5.9850000000000003</v>
      </c>
      <c r="L189" s="2"/>
      <c r="M189" s="2"/>
      <c r="N189" s="1"/>
      <c r="O189" s="9"/>
      <c r="P189" s="1"/>
    </row>
    <row r="190" spans="1:19">
      <c r="A190" s="1"/>
      <c r="B190" s="1" t="s">
        <v>37</v>
      </c>
      <c r="C190" s="1">
        <v>2</v>
      </c>
      <c r="D190" s="1">
        <v>10</v>
      </c>
      <c r="E190" s="1">
        <v>0.45</v>
      </c>
      <c r="F190" s="2">
        <v>0.83</v>
      </c>
      <c r="G190" s="3">
        <v>0.63</v>
      </c>
      <c r="H190" s="22">
        <f t="shared" si="32"/>
        <v>0.755</v>
      </c>
      <c r="I190" s="24">
        <f t="shared" si="33"/>
        <v>0.55500000000000005</v>
      </c>
      <c r="J190" s="2">
        <f t="shared" si="34"/>
        <v>0.65500000000000003</v>
      </c>
      <c r="K190" s="3">
        <f t="shared" si="35"/>
        <v>5.8950000000000005</v>
      </c>
      <c r="L190" s="2"/>
      <c r="M190" s="2"/>
      <c r="N190" s="1"/>
      <c r="O190" s="9"/>
      <c r="P190" s="1"/>
    </row>
    <row r="191" spans="1:19">
      <c r="A191" s="1"/>
      <c r="B191" s="1" t="s">
        <v>166</v>
      </c>
      <c r="C191" s="1">
        <v>2</v>
      </c>
      <c r="D191" s="1">
        <v>4</v>
      </c>
      <c r="E191" s="1">
        <v>0.45</v>
      </c>
      <c r="F191" s="2">
        <v>0.85</v>
      </c>
      <c r="G191" s="3">
        <v>0.6</v>
      </c>
      <c r="H191" s="22">
        <f t="shared" si="32"/>
        <v>0.77500000000000002</v>
      </c>
      <c r="I191" s="24">
        <f t="shared" si="33"/>
        <v>0.52500000000000002</v>
      </c>
      <c r="J191" s="2">
        <f t="shared" si="34"/>
        <v>0.65</v>
      </c>
      <c r="K191" s="3">
        <f t="shared" si="35"/>
        <v>2.3400000000000003</v>
      </c>
      <c r="L191" s="2"/>
      <c r="M191" s="2"/>
      <c r="N191" s="1"/>
      <c r="O191" s="9"/>
      <c r="P191" s="1"/>
    </row>
    <row r="192" spans="1:19" s="75" customFormat="1">
      <c r="A192" s="5"/>
      <c r="B192" s="5"/>
      <c r="C192" s="5"/>
      <c r="D192" s="5">
        <f>SUM(D173:D191)</f>
        <v>174</v>
      </c>
      <c r="E192" s="5"/>
      <c r="F192" s="11"/>
      <c r="G192" s="12"/>
      <c r="H192" s="12"/>
      <c r="I192" s="12"/>
      <c r="J192" s="11"/>
      <c r="K192" s="12">
        <f>SUM(K173:K191)</f>
        <v>97.245000000000005</v>
      </c>
      <c r="L192" s="11"/>
      <c r="M192" s="11"/>
      <c r="N192" s="5"/>
      <c r="O192" s="74"/>
      <c r="P192" s="5"/>
      <c r="S192" s="75" t="s">
        <v>174</v>
      </c>
    </row>
    <row r="193" spans="1:16">
      <c r="A193" s="1"/>
      <c r="B193" s="1"/>
      <c r="C193" s="1"/>
      <c r="D193" s="1"/>
      <c r="E193" s="1"/>
      <c r="F193" s="2"/>
      <c r="G193" s="3"/>
      <c r="H193" s="22"/>
      <c r="I193" s="24"/>
      <c r="J193" s="2"/>
      <c r="K193" s="3"/>
      <c r="L193" s="2"/>
      <c r="M193" s="2"/>
      <c r="N193" s="1"/>
      <c r="O193" s="9"/>
      <c r="P193" s="1"/>
    </row>
    <row r="194" spans="1:16">
      <c r="A194" s="1"/>
      <c r="B194" s="4"/>
      <c r="C194" s="1"/>
      <c r="D194" s="1"/>
      <c r="E194" s="1"/>
      <c r="F194" s="2"/>
      <c r="G194" s="1"/>
      <c r="H194" s="31"/>
      <c r="I194" s="32"/>
      <c r="J194" s="2"/>
      <c r="K194" s="3"/>
      <c r="L194" s="9"/>
      <c r="M194" s="1"/>
      <c r="N194" s="1"/>
      <c r="O194" s="1"/>
      <c r="P194" s="1"/>
    </row>
    <row r="195" spans="1:16" ht="21">
      <c r="A195" s="114" t="s">
        <v>247</v>
      </c>
      <c r="B195" s="115"/>
      <c r="C195" s="115"/>
      <c r="D195" s="115"/>
      <c r="E195" s="115"/>
      <c r="F195" s="115"/>
      <c r="G195" s="116"/>
      <c r="H195" s="31"/>
      <c r="I195" s="32"/>
      <c r="J195" s="2"/>
      <c r="K195" s="33"/>
      <c r="L195" s="9"/>
      <c r="M195" s="1"/>
      <c r="N195" s="1"/>
      <c r="O195" s="1"/>
      <c r="P195" s="1"/>
    </row>
    <row r="196" spans="1:16" s="83" customFormat="1" ht="18.75">
      <c r="A196" s="76"/>
      <c r="B196" s="76" t="s">
        <v>234</v>
      </c>
      <c r="C196" s="76" t="s">
        <v>16</v>
      </c>
      <c r="D196" s="76" t="s">
        <v>245</v>
      </c>
      <c r="E196" s="76" t="s">
        <v>174</v>
      </c>
      <c r="F196" s="76" t="s">
        <v>236</v>
      </c>
      <c r="G196" s="84" t="s">
        <v>243</v>
      </c>
      <c r="H196" s="78"/>
      <c r="I196" s="79"/>
      <c r="J196" s="80"/>
      <c r="K196" s="81"/>
      <c r="L196" s="82"/>
      <c r="M196" s="77"/>
      <c r="N196" s="77"/>
      <c r="O196" s="77"/>
      <c r="P196" s="77"/>
    </row>
    <row r="197" spans="1:16">
      <c r="A197" s="15"/>
      <c r="B197" s="25" t="s">
        <v>233</v>
      </c>
      <c r="C197" s="25" t="s">
        <v>17</v>
      </c>
      <c r="D197" s="25">
        <v>473</v>
      </c>
      <c r="E197" s="25">
        <v>218.87</v>
      </c>
      <c r="F197" s="25" t="s">
        <v>242</v>
      </c>
      <c r="G197" s="1" t="s">
        <v>244</v>
      </c>
      <c r="H197" s="31"/>
      <c r="I197" s="32"/>
      <c r="J197" s="2"/>
      <c r="K197" s="33"/>
      <c r="L197" s="9"/>
      <c r="M197" s="1"/>
      <c r="N197" s="1"/>
      <c r="O197" s="1"/>
      <c r="P197" s="1"/>
    </row>
    <row r="198" spans="1:16">
      <c r="A198" s="15"/>
      <c r="B198" s="25" t="s">
        <v>235</v>
      </c>
      <c r="C198" s="25" t="s">
        <v>71</v>
      </c>
      <c r="D198" s="18">
        <v>331</v>
      </c>
      <c r="E198" s="25">
        <v>177.38</v>
      </c>
      <c r="F198" s="25" t="s">
        <v>237</v>
      </c>
      <c r="G198" s="1" t="s">
        <v>246</v>
      </c>
      <c r="H198" s="31"/>
      <c r="I198" s="32"/>
      <c r="J198" s="2"/>
      <c r="K198" s="33"/>
      <c r="L198" s="9"/>
      <c r="M198" s="1"/>
      <c r="N198" s="1"/>
      <c r="O198" s="1"/>
      <c r="P198" s="1"/>
    </row>
    <row r="199" spans="1:16">
      <c r="A199" s="15"/>
      <c r="B199" s="25" t="s">
        <v>238</v>
      </c>
      <c r="C199" s="25" t="s">
        <v>167</v>
      </c>
      <c r="D199" s="18">
        <v>86.5</v>
      </c>
      <c r="E199" s="25">
        <v>46.73</v>
      </c>
      <c r="F199" s="25" t="s">
        <v>237</v>
      </c>
      <c r="G199" s="1" t="s">
        <v>246</v>
      </c>
      <c r="H199" s="31"/>
      <c r="I199" s="32"/>
      <c r="J199" s="2"/>
      <c r="K199" s="33"/>
      <c r="L199" s="9"/>
      <c r="M199" s="1"/>
      <c r="N199" s="1"/>
      <c r="O199" s="1"/>
      <c r="P199" s="1"/>
    </row>
    <row r="200" spans="1:16">
      <c r="A200" s="15"/>
      <c r="B200" s="25" t="s">
        <v>239</v>
      </c>
      <c r="C200" s="25" t="s">
        <v>114</v>
      </c>
      <c r="D200" s="25">
        <v>210</v>
      </c>
      <c r="E200" s="25">
        <v>116.89</v>
      </c>
      <c r="F200" s="25" t="s">
        <v>237</v>
      </c>
      <c r="G200" s="1" t="s">
        <v>246</v>
      </c>
      <c r="H200" s="31"/>
      <c r="I200" s="32"/>
      <c r="J200" s="2"/>
      <c r="K200" s="33"/>
      <c r="L200" s="9"/>
      <c r="M200" s="1"/>
      <c r="N200" s="1"/>
      <c r="O200" s="1"/>
      <c r="P200" s="1"/>
    </row>
    <row r="201" spans="1:16">
      <c r="A201" s="15"/>
      <c r="B201" s="25" t="s">
        <v>240</v>
      </c>
      <c r="C201" s="25" t="s">
        <v>225</v>
      </c>
      <c r="D201" s="18">
        <v>222.7</v>
      </c>
      <c r="E201" s="25">
        <v>113.12</v>
      </c>
      <c r="F201" s="25" t="s">
        <v>237</v>
      </c>
      <c r="G201" s="1" t="s">
        <v>244</v>
      </c>
      <c r="H201" s="31"/>
      <c r="I201" s="32"/>
      <c r="J201" s="2"/>
      <c r="K201" s="33"/>
      <c r="L201" s="9"/>
      <c r="M201" s="1"/>
      <c r="N201" s="1"/>
      <c r="O201" s="1"/>
      <c r="P201" s="1"/>
    </row>
    <row r="202" spans="1:16">
      <c r="A202" s="15"/>
      <c r="B202" s="25" t="s">
        <v>241</v>
      </c>
      <c r="C202" s="25" t="s">
        <v>160</v>
      </c>
      <c r="D202" s="18">
        <v>174</v>
      </c>
      <c r="E202" s="25">
        <v>97.25</v>
      </c>
      <c r="F202" s="25" t="s">
        <v>237</v>
      </c>
      <c r="G202" s="1" t="s">
        <v>244</v>
      </c>
      <c r="H202" s="31"/>
      <c r="I202" s="32"/>
      <c r="J202" s="2"/>
      <c r="K202" s="33"/>
      <c r="L202" s="9"/>
      <c r="M202" s="1"/>
      <c r="N202" s="1"/>
      <c r="O202" s="1"/>
      <c r="P202" s="1"/>
    </row>
    <row r="203" spans="1:16" s="37" customFormat="1" ht="15.75">
      <c r="A203" s="70"/>
      <c r="B203" s="70"/>
      <c r="C203" s="86" t="s">
        <v>222</v>
      </c>
      <c r="D203" s="86">
        <f ca="1">SUM(D197:D203)</f>
        <v>1497.2</v>
      </c>
      <c r="E203" s="86">
        <f>SUM(E197:E202)</f>
        <v>770.24</v>
      </c>
      <c r="F203" s="87"/>
      <c r="G203" s="18"/>
      <c r="H203" s="88"/>
      <c r="I203" s="89"/>
      <c r="J203" s="87"/>
      <c r="K203" s="25"/>
      <c r="L203" s="25"/>
      <c r="M203" s="25"/>
      <c r="N203" s="25"/>
      <c r="O203" s="25"/>
      <c r="P203" s="25"/>
    </row>
    <row r="205" spans="1:16" s="1" customFormat="1">
      <c r="E205" s="6"/>
      <c r="H205" s="31"/>
      <c r="I205" s="32"/>
      <c r="K205" s="3"/>
      <c r="L205" s="2"/>
    </row>
    <row r="206" spans="1:16" s="1" customFormat="1">
      <c r="H206" s="31"/>
      <c r="I206" s="32"/>
      <c r="K206" s="18"/>
      <c r="L206" s="2"/>
    </row>
    <row r="207" spans="1:16" s="1" customFormat="1">
      <c r="H207" s="31"/>
      <c r="I207" s="32"/>
      <c r="K207" s="3"/>
      <c r="L207" s="2"/>
    </row>
    <row r="208" spans="1:16" s="1" customFormat="1">
      <c r="H208" s="31"/>
      <c r="I208" s="32"/>
      <c r="K208" s="3"/>
    </row>
    <row r="209" spans="1:16" s="1" customFormat="1">
      <c r="A209" s="5"/>
      <c r="B209" s="5"/>
      <c r="C209" s="5"/>
      <c r="D209" s="5"/>
      <c r="E209" s="5"/>
      <c r="F209" s="5"/>
      <c r="G209" s="5"/>
      <c r="H209" s="31"/>
      <c r="I209" s="32"/>
      <c r="J209" s="5"/>
      <c r="K209" s="11"/>
      <c r="L209" s="5"/>
      <c r="M209" s="5"/>
      <c r="N209" s="5"/>
      <c r="O209" s="5"/>
    </row>
    <row r="210" spans="1:16" s="1" customFormat="1">
      <c r="E210" s="3"/>
      <c r="H210" s="31"/>
      <c r="I210" s="32"/>
      <c r="K210" s="2"/>
      <c r="P210" s="3"/>
    </row>
    <row r="211" spans="1:16" s="1" customFormat="1">
      <c r="H211" s="31"/>
      <c r="I211" s="32"/>
      <c r="K211" s="2"/>
    </row>
    <row r="212" spans="1:16" s="1" customFormat="1">
      <c r="E212" s="6"/>
      <c r="H212" s="31"/>
      <c r="I212" s="32"/>
      <c r="K212" s="3"/>
      <c r="L212" s="2"/>
    </row>
    <row r="213" spans="1:16" s="1" customFormat="1">
      <c r="H213" s="31"/>
      <c r="I213" s="32"/>
      <c r="K213" s="2"/>
    </row>
    <row r="214" spans="1:16" s="1" customFormat="1">
      <c r="H214" s="31"/>
      <c r="I214" s="32"/>
      <c r="K214" s="2"/>
    </row>
    <row r="215" spans="1:16" s="1" customFormat="1">
      <c r="H215" s="31"/>
      <c r="I215" s="32"/>
      <c r="J215" s="13"/>
      <c r="K215" s="2"/>
    </row>
    <row r="216" spans="1:16" s="1" customFormat="1">
      <c r="H216" s="31"/>
      <c r="I216" s="32"/>
      <c r="K216" s="2"/>
    </row>
    <row r="217" spans="1:16" s="1" customFormat="1">
      <c r="H217" s="31"/>
      <c r="I217" s="32"/>
    </row>
    <row r="218" spans="1:16" s="1" customFormat="1">
      <c r="H218" s="31"/>
      <c r="I218" s="32"/>
      <c r="K218" s="2"/>
      <c r="L218" s="2"/>
    </row>
    <row r="219" spans="1:16" s="1" customFormat="1">
      <c r="H219" s="31"/>
      <c r="I219" s="32"/>
      <c r="K219" s="2"/>
      <c r="P219" s="3"/>
    </row>
    <row r="220" spans="1:16" s="1" customFormat="1">
      <c r="H220" s="31"/>
      <c r="I220" s="32"/>
      <c r="K220" s="14"/>
    </row>
    <row r="221" spans="1:16" s="1" customFormat="1">
      <c r="H221" s="31"/>
      <c r="I221" s="32"/>
      <c r="K221" s="2"/>
    </row>
    <row r="222" spans="1:16" s="1" customFormat="1">
      <c r="H222" s="31"/>
      <c r="I222" s="32"/>
      <c r="K222" s="2"/>
    </row>
    <row r="223" spans="1:16" s="1" customFormat="1">
      <c r="H223" s="31"/>
      <c r="I223" s="32"/>
      <c r="K223" s="14"/>
    </row>
    <row r="224" spans="1:16" s="1" customFormat="1">
      <c r="H224" s="31"/>
      <c r="I224" s="32"/>
      <c r="K224" s="14"/>
    </row>
    <row r="225" spans="8:11" s="1" customFormat="1">
      <c r="H225" s="31"/>
      <c r="I225" s="32"/>
      <c r="K225" s="14"/>
    </row>
    <row r="226" spans="8:11" s="1" customFormat="1">
      <c r="H226" s="31"/>
      <c r="I226" s="32"/>
      <c r="K226" s="14"/>
    </row>
    <row r="227" spans="8:11" s="1" customFormat="1">
      <c r="H227" s="31"/>
      <c r="I227" s="32"/>
      <c r="K227" s="14"/>
    </row>
    <row r="228" spans="8:11" s="1" customFormat="1">
      <c r="H228" s="31"/>
      <c r="I228" s="32"/>
      <c r="K228" s="14"/>
    </row>
    <row r="229" spans="8:11" s="1" customFormat="1">
      <c r="H229" s="31"/>
      <c r="I229" s="32"/>
      <c r="K229" s="2"/>
    </row>
    <row r="230" spans="8:11" s="1" customFormat="1">
      <c r="H230" s="31"/>
      <c r="I230" s="32"/>
      <c r="K230" s="2"/>
    </row>
    <row r="231" spans="8:11" s="1" customFormat="1">
      <c r="H231" s="31"/>
      <c r="I231" s="32"/>
      <c r="K231" s="2"/>
    </row>
    <row r="232" spans="8:11" s="1" customFormat="1">
      <c r="H232" s="31"/>
      <c r="I232" s="32"/>
      <c r="K232" s="2"/>
    </row>
    <row r="233" spans="8:11" s="1" customFormat="1">
      <c r="H233" s="31"/>
      <c r="I233" s="32"/>
      <c r="K233" s="2"/>
    </row>
    <row r="234" spans="8:11" s="1" customFormat="1">
      <c r="H234" s="31"/>
      <c r="I234" s="32"/>
      <c r="K234" s="2"/>
    </row>
  </sheetData>
  <mergeCells count="4">
    <mergeCell ref="H5:I5"/>
    <mergeCell ref="A195:G195"/>
    <mergeCell ref="A3:B3"/>
    <mergeCell ref="A2:B2"/>
  </mergeCells>
  <pageMargins left="0.7" right="0.7" top="0.75" bottom="0.75" header="0.3" footer="0.3"/>
  <pageSetup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L11"/>
  <sheetViews>
    <sheetView tabSelected="1" workbookViewId="0">
      <selection activeCell="L21" sqref="L21"/>
    </sheetView>
  </sheetViews>
  <sheetFormatPr defaultRowHeight="15"/>
  <cols>
    <col min="2" max="2" width="12.7109375" bestFit="1" customWidth="1"/>
    <col min="3" max="3" width="16.140625" bestFit="1" customWidth="1"/>
    <col min="4" max="4" width="13.5703125" bestFit="1" customWidth="1"/>
    <col min="5" max="5" width="18.7109375" bestFit="1" customWidth="1"/>
    <col min="6" max="6" width="10.140625" bestFit="1" customWidth="1"/>
    <col min="7" max="7" width="14.7109375" bestFit="1" customWidth="1"/>
    <col min="8" max="8" width="15" bestFit="1" customWidth="1"/>
    <col min="9" max="9" width="17.28515625" bestFit="1" customWidth="1"/>
    <col min="10" max="10" width="15.28515625" bestFit="1" customWidth="1"/>
    <col min="11" max="11" width="17" bestFit="1" customWidth="1"/>
    <col min="12" max="12" width="15.85546875" bestFit="1" customWidth="1"/>
  </cols>
  <sheetData>
    <row r="1" spans="2:12" ht="18.75">
      <c r="B1" s="76" t="s">
        <v>234</v>
      </c>
      <c r="C1" s="76" t="s">
        <v>16</v>
      </c>
      <c r="D1" s="76" t="s">
        <v>260</v>
      </c>
      <c r="E1" s="76" t="s">
        <v>257</v>
      </c>
      <c r="F1" s="76" t="s">
        <v>199</v>
      </c>
      <c r="G1" s="76" t="s">
        <v>256</v>
      </c>
      <c r="H1" s="76" t="s">
        <v>203</v>
      </c>
      <c r="I1" s="76" t="s">
        <v>258</v>
      </c>
      <c r="J1" s="76" t="s">
        <v>209</v>
      </c>
      <c r="K1" s="76" t="s">
        <v>236</v>
      </c>
      <c r="L1" s="84"/>
    </row>
    <row r="2" spans="2:12" s="104" customFormat="1" ht="18.75">
      <c r="B2" s="102"/>
      <c r="C2" s="102"/>
      <c r="D2" s="102" t="s">
        <v>259</v>
      </c>
      <c r="E2" s="102" t="s">
        <v>174</v>
      </c>
      <c r="F2" s="102" t="s">
        <v>174</v>
      </c>
      <c r="G2" s="102" t="s">
        <v>174</v>
      </c>
      <c r="H2" s="102" t="s">
        <v>174</v>
      </c>
      <c r="I2" s="102" t="s">
        <v>261</v>
      </c>
      <c r="J2" s="102" t="s">
        <v>261</v>
      </c>
      <c r="K2" s="102"/>
      <c r="L2" s="103"/>
    </row>
    <row r="3" spans="2:12">
      <c r="B3" s="25" t="s">
        <v>233</v>
      </c>
      <c r="C3" s="25" t="s">
        <v>17</v>
      </c>
      <c r="D3" s="25">
        <v>473</v>
      </c>
      <c r="E3" s="25">
        <v>1222.3900000000001</v>
      </c>
      <c r="F3" s="25">
        <v>113.52</v>
      </c>
      <c r="G3" s="25">
        <v>218.87</v>
      </c>
      <c r="H3" s="25">
        <v>31.93</v>
      </c>
      <c r="I3" s="25">
        <v>425.7</v>
      </c>
      <c r="J3" s="25">
        <v>486.39</v>
      </c>
      <c r="K3" s="25" t="s">
        <v>242</v>
      </c>
      <c r="L3" s="1"/>
    </row>
    <row r="4" spans="2:12">
      <c r="B4" s="25" t="s">
        <v>235</v>
      </c>
      <c r="C4" s="25" t="s">
        <v>71</v>
      </c>
      <c r="D4" s="18">
        <v>331</v>
      </c>
      <c r="E4" s="18">
        <v>796.66</v>
      </c>
      <c r="F4" s="18">
        <v>79.44</v>
      </c>
      <c r="G4" s="25">
        <v>177.38</v>
      </c>
      <c r="H4" s="25">
        <v>22.34</v>
      </c>
      <c r="I4" s="25">
        <v>297.89999999999998</v>
      </c>
      <c r="J4" s="25">
        <v>394.18</v>
      </c>
      <c r="K4" s="25" t="s">
        <v>237</v>
      </c>
      <c r="L4" s="1"/>
    </row>
    <row r="5" spans="2:12">
      <c r="B5" s="25" t="s">
        <v>238</v>
      </c>
      <c r="C5" s="25" t="s">
        <v>167</v>
      </c>
      <c r="D5" s="18">
        <v>86.5</v>
      </c>
      <c r="E5" s="18">
        <v>218.29</v>
      </c>
      <c r="F5" s="18">
        <v>20.76</v>
      </c>
      <c r="G5" s="25">
        <v>46.73</v>
      </c>
      <c r="H5" s="25">
        <v>5.84</v>
      </c>
      <c r="I5" s="25">
        <v>77.849999999999994</v>
      </c>
      <c r="J5" s="25">
        <v>103.84</v>
      </c>
      <c r="K5" s="25" t="s">
        <v>237</v>
      </c>
      <c r="L5" s="1"/>
    </row>
    <row r="6" spans="2:12">
      <c r="B6" s="25" t="s">
        <v>239</v>
      </c>
      <c r="C6" s="25" t="s">
        <v>114</v>
      </c>
      <c r="D6" s="25">
        <v>210</v>
      </c>
      <c r="E6" s="25">
        <v>598.6</v>
      </c>
      <c r="F6" s="25">
        <v>50.4</v>
      </c>
      <c r="G6" s="25">
        <v>116.89</v>
      </c>
      <c r="H6" s="25">
        <v>14.18</v>
      </c>
      <c r="I6" s="25">
        <v>189</v>
      </c>
      <c r="J6" s="25">
        <v>259.76</v>
      </c>
      <c r="K6" s="25" t="s">
        <v>237</v>
      </c>
      <c r="L6" s="1"/>
    </row>
    <row r="7" spans="2:12">
      <c r="B7" s="25" t="s">
        <v>240</v>
      </c>
      <c r="C7" s="25" t="s">
        <v>225</v>
      </c>
      <c r="D7" s="18">
        <v>222.7</v>
      </c>
      <c r="E7" s="18">
        <v>377.34</v>
      </c>
      <c r="F7" s="18">
        <v>53.45</v>
      </c>
      <c r="G7" s="25">
        <v>113.12</v>
      </c>
      <c r="H7" s="25">
        <v>15.03</v>
      </c>
      <c r="I7" s="25">
        <v>200.43</v>
      </c>
      <c r="J7" s="25">
        <v>251.37</v>
      </c>
      <c r="K7" s="25" t="s">
        <v>237</v>
      </c>
      <c r="L7" s="1"/>
    </row>
    <row r="8" spans="2:12">
      <c r="B8" s="25" t="s">
        <v>241</v>
      </c>
      <c r="C8" s="25" t="s">
        <v>160</v>
      </c>
      <c r="D8" s="18">
        <v>174</v>
      </c>
      <c r="E8" s="18">
        <v>314.56</v>
      </c>
      <c r="F8" s="18">
        <v>41.76</v>
      </c>
      <c r="G8" s="25">
        <v>97.25</v>
      </c>
      <c r="H8" s="25">
        <v>11.75</v>
      </c>
      <c r="I8" s="25">
        <v>156.6</v>
      </c>
      <c r="J8" s="25">
        <v>216.1</v>
      </c>
      <c r="K8" s="25" t="s">
        <v>237</v>
      </c>
      <c r="L8" s="1"/>
    </row>
    <row r="9" spans="2:12" s="108" customFormat="1" ht="15.75">
      <c r="B9" s="105" t="s">
        <v>222</v>
      </c>
      <c r="C9" s="109"/>
      <c r="D9" s="105">
        <f ca="1">SUM(D3:D9)</f>
        <v>1497.2</v>
      </c>
      <c r="E9" s="105">
        <f t="shared" ref="E9:J9" si="0">SUM(E3:E8)</f>
        <v>3527.84</v>
      </c>
      <c r="F9" s="105">
        <f t="shared" si="0"/>
        <v>359.32999999999993</v>
      </c>
      <c r="G9" s="105">
        <f t="shared" si="0"/>
        <v>770.24</v>
      </c>
      <c r="H9" s="105">
        <f t="shared" si="0"/>
        <v>101.07</v>
      </c>
      <c r="I9" s="105">
        <f t="shared" si="0"/>
        <v>1347.4799999999998</v>
      </c>
      <c r="J9" s="105">
        <f t="shared" si="0"/>
        <v>1711.6399999999999</v>
      </c>
      <c r="K9" s="106"/>
      <c r="L9" s="107"/>
    </row>
    <row r="11" spans="2:12" s="110" customFormat="1" ht="15.75">
      <c r="B11" s="125" t="s">
        <v>262</v>
      </c>
      <c r="C11" s="125"/>
      <c r="D11" s="111" t="s">
        <v>263</v>
      </c>
      <c r="E11" s="111"/>
      <c r="F11" s="111">
        <v>61.08</v>
      </c>
      <c r="G11" s="112">
        <v>63.92</v>
      </c>
      <c r="H11" s="112">
        <v>32.33</v>
      </c>
      <c r="I11" s="112">
        <v>5.79</v>
      </c>
      <c r="J11" s="112">
        <v>4.0999999999999996</v>
      </c>
      <c r="K11" s="111" t="s">
        <v>222</v>
      </c>
      <c r="L11" s="111">
        <v>167.25</v>
      </c>
    </row>
  </sheetData>
  <autoFilter ref="B1:L9">
    <filterColumn colId="10"/>
  </autoFilter>
  <mergeCells count="1">
    <mergeCell ref="B11:C1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33"/>
  <sheetViews>
    <sheetView topLeftCell="A5" workbookViewId="0">
      <selection activeCell="V22" sqref="V22"/>
    </sheetView>
  </sheetViews>
  <sheetFormatPr defaultRowHeight="15"/>
  <cols>
    <col min="1" max="1" width="34.28515625" style="37" bestFit="1" customWidth="1"/>
    <col min="2" max="4" width="9.140625" style="17" customWidth="1"/>
    <col min="5" max="5" width="5.28515625" style="17" customWidth="1"/>
    <col min="6" max="7" width="7.85546875" style="17" customWidth="1"/>
    <col min="8" max="8" width="7.42578125" style="17" hidden="1" customWidth="1"/>
    <col min="9" max="9" width="7.7109375" style="17" hidden="1" customWidth="1"/>
    <col min="10" max="10" width="7.7109375" style="28" hidden="1" customWidth="1"/>
    <col min="11" max="11" width="7.7109375" style="29" hidden="1" customWidth="1"/>
    <col min="12" max="12" width="8.42578125" style="17" bestFit="1" customWidth="1"/>
    <col min="13" max="13" width="9" style="17" bestFit="1" customWidth="1"/>
    <col min="14" max="14" width="20.5703125" style="17" hidden="1" customWidth="1"/>
    <col min="15" max="15" width="10.85546875" style="17" hidden="1" customWidth="1"/>
    <col min="16" max="16" width="12" style="17" hidden="1" customWidth="1"/>
    <col min="17" max="17" width="10" style="17" hidden="1" customWidth="1"/>
    <col min="18" max="18" width="8.42578125" style="17" hidden="1" customWidth="1"/>
    <col min="19" max="19" width="5" style="17" hidden="1" customWidth="1"/>
    <col min="20" max="20" width="12" style="17" hidden="1" customWidth="1"/>
    <col min="21" max="21" width="12" style="17" bestFit="1" customWidth="1"/>
    <col min="22" max="22" width="8.42578125" style="17" bestFit="1" customWidth="1"/>
    <col min="23" max="16384" width="9.140625" style="17"/>
  </cols>
  <sheetData>
    <row r="1" spans="1:19" ht="21">
      <c r="A1" s="48" t="s">
        <v>178</v>
      </c>
    </row>
    <row r="2" spans="1:19" ht="21">
      <c r="A2" s="48" t="s">
        <v>179</v>
      </c>
      <c r="J2" s="49"/>
      <c r="K2" s="50"/>
    </row>
    <row r="3" spans="1:19" ht="21">
      <c r="A3" s="48" t="s">
        <v>255</v>
      </c>
      <c r="B3" s="1" t="s">
        <v>196</v>
      </c>
      <c r="J3" s="49"/>
      <c r="K3" s="50"/>
    </row>
    <row r="4" spans="1:19" s="47" customFormat="1" ht="45">
      <c r="A4" s="39" t="s">
        <v>171</v>
      </c>
      <c r="B4" s="40" t="s">
        <v>172</v>
      </c>
      <c r="C4" s="40" t="s">
        <v>15</v>
      </c>
      <c r="D4" s="40" t="s">
        <v>173</v>
      </c>
      <c r="E4" s="41" t="s">
        <v>176</v>
      </c>
      <c r="F4" s="40" t="s">
        <v>9</v>
      </c>
      <c r="G4" s="40" t="s">
        <v>0</v>
      </c>
      <c r="H4" s="42" t="s">
        <v>12</v>
      </c>
      <c r="I4" s="43" t="s">
        <v>13</v>
      </c>
      <c r="J4" s="119"/>
      <c r="K4" s="120"/>
      <c r="L4" s="42" t="s">
        <v>1</v>
      </c>
      <c r="M4" s="40" t="s">
        <v>177</v>
      </c>
      <c r="N4" s="44" t="s">
        <v>2</v>
      </c>
      <c r="O4" s="45" t="s">
        <v>5</v>
      </c>
      <c r="P4" s="40"/>
      <c r="Q4" s="46" t="s">
        <v>6</v>
      </c>
      <c r="R4" s="46"/>
    </row>
    <row r="5" spans="1:19" ht="30">
      <c r="A5" s="35" t="s">
        <v>169</v>
      </c>
      <c r="B5" s="1"/>
      <c r="C5" s="1"/>
      <c r="D5" s="1"/>
      <c r="E5" s="1"/>
      <c r="F5" s="1"/>
      <c r="G5" s="1"/>
      <c r="H5" s="16"/>
      <c r="I5" s="10"/>
      <c r="J5" s="21" t="s">
        <v>20</v>
      </c>
      <c r="K5" s="23" t="s">
        <v>21</v>
      </c>
      <c r="L5" s="16"/>
      <c r="M5" s="7"/>
      <c r="N5" s="7"/>
      <c r="O5" s="27"/>
      <c r="P5" s="1"/>
      <c r="Q5" s="19"/>
      <c r="R5" s="19"/>
    </row>
    <row r="6" spans="1:19">
      <c r="A6" s="122"/>
      <c r="B6" s="123"/>
      <c r="C6" s="123"/>
      <c r="D6" s="123"/>
      <c r="E6" s="123"/>
      <c r="F6" s="124"/>
      <c r="G6" s="1"/>
      <c r="H6" s="2"/>
      <c r="I6" s="3"/>
      <c r="J6" s="22"/>
      <c r="K6" s="24"/>
      <c r="L6" s="2"/>
      <c r="M6" s="3"/>
      <c r="N6" s="2"/>
      <c r="O6" s="2"/>
      <c r="P6" s="1"/>
      <c r="Q6" s="8" t="s">
        <v>7</v>
      </c>
      <c r="R6" s="19" t="s">
        <v>8</v>
      </c>
    </row>
    <row r="7" spans="1:19">
      <c r="A7" s="25">
        <v>398</v>
      </c>
      <c r="B7" s="1" t="s">
        <v>174</v>
      </c>
      <c r="C7" s="1" t="s">
        <v>175</v>
      </c>
      <c r="D7" s="9">
        <v>1</v>
      </c>
      <c r="E7" s="1">
        <v>2</v>
      </c>
      <c r="F7" s="1">
        <v>0</v>
      </c>
      <c r="G7" s="1">
        <v>0.45</v>
      </c>
      <c r="H7" s="14">
        <v>0.41</v>
      </c>
      <c r="I7" s="3">
        <v>0.26</v>
      </c>
      <c r="J7" s="22">
        <f>H7-0.075</f>
        <v>0.33499999999999996</v>
      </c>
      <c r="K7" s="24">
        <f>I7-0.075</f>
        <v>0.185</v>
      </c>
      <c r="L7" s="2">
        <f>(J7+K7)/2</f>
        <v>0.26</v>
      </c>
      <c r="M7" s="3">
        <f t="shared" ref="M7:M38" si="0">E7*F7*G7*L7</f>
        <v>0</v>
      </c>
      <c r="N7" s="2"/>
      <c r="O7" s="2">
        <v>0.4</v>
      </c>
      <c r="P7" s="1"/>
      <c r="Q7" s="9">
        <f t="shared" ref="Q7:Q15" si="1">E7*F7*L7</f>
        <v>0</v>
      </c>
      <c r="R7" s="1">
        <f t="shared" ref="R7:R15" si="2">E7*F7*G7</f>
        <v>0</v>
      </c>
    </row>
    <row r="8" spans="1:19">
      <c r="A8" s="25" t="s">
        <v>22</v>
      </c>
      <c r="B8" s="1" t="s">
        <v>174</v>
      </c>
      <c r="C8" s="1" t="s">
        <v>175</v>
      </c>
      <c r="D8" s="9">
        <v>1</v>
      </c>
      <c r="E8" s="1">
        <v>2</v>
      </c>
      <c r="F8" s="1">
        <v>2</v>
      </c>
      <c r="G8" s="1">
        <v>0.45</v>
      </c>
      <c r="H8" s="2">
        <v>0.45</v>
      </c>
      <c r="I8" s="3">
        <v>0.26</v>
      </c>
      <c r="J8" s="22">
        <f t="shared" ref="J8:K58" si="3">H8-0.075</f>
        <v>0.375</v>
      </c>
      <c r="K8" s="24">
        <f t="shared" si="3"/>
        <v>0.185</v>
      </c>
      <c r="L8" s="2">
        <f t="shared" ref="L8:L58" si="4">(J8+K8)/2</f>
        <v>0.28000000000000003</v>
      </c>
      <c r="M8" s="3">
        <f t="shared" si="0"/>
        <v>0.50400000000000011</v>
      </c>
      <c r="N8" s="2" t="s">
        <v>11</v>
      </c>
      <c r="O8" s="2">
        <v>0.34</v>
      </c>
      <c r="P8" s="1"/>
      <c r="Q8" s="9">
        <f t="shared" si="1"/>
        <v>1.1200000000000001</v>
      </c>
      <c r="R8" s="1">
        <f t="shared" si="2"/>
        <v>1.8</v>
      </c>
      <c r="S8" s="17">
        <v>16.2</v>
      </c>
    </row>
    <row r="9" spans="1:19">
      <c r="A9" s="25" t="s">
        <v>23</v>
      </c>
      <c r="B9" s="1" t="s">
        <v>174</v>
      </c>
      <c r="C9" s="1" t="s">
        <v>175</v>
      </c>
      <c r="D9" s="9">
        <v>1</v>
      </c>
      <c r="E9" s="1">
        <v>2</v>
      </c>
      <c r="F9" s="1">
        <v>10</v>
      </c>
      <c r="G9" s="1">
        <v>0.45</v>
      </c>
      <c r="H9" s="2">
        <v>0.46</v>
      </c>
      <c r="I9" s="3">
        <v>0.21</v>
      </c>
      <c r="J9" s="22">
        <f t="shared" si="3"/>
        <v>0.38500000000000001</v>
      </c>
      <c r="K9" s="24">
        <f t="shared" si="3"/>
        <v>0.13500000000000001</v>
      </c>
      <c r="L9" s="2">
        <f t="shared" si="4"/>
        <v>0.26</v>
      </c>
      <c r="M9" s="3">
        <f t="shared" si="0"/>
        <v>2.34</v>
      </c>
      <c r="N9" s="14" t="s">
        <v>10</v>
      </c>
      <c r="O9" s="2">
        <v>0.41</v>
      </c>
      <c r="P9" s="1"/>
      <c r="Q9" s="9">
        <f t="shared" si="1"/>
        <v>5.2</v>
      </c>
      <c r="R9" s="1">
        <f t="shared" si="2"/>
        <v>9</v>
      </c>
    </row>
    <row r="10" spans="1:19">
      <c r="A10" s="25" t="s">
        <v>24</v>
      </c>
      <c r="B10" s="1" t="s">
        <v>174</v>
      </c>
      <c r="C10" s="1" t="s">
        <v>175</v>
      </c>
      <c r="D10" s="9">
        <v>1</v>
      </c>
      <c r="E10" s="1">
        <v>2</v>
      </c>
      <c r="F10" s="1">
        <v>10</v>
      </c>
      <c r="G10" s="1">
        <v>0.45</v>
      </c>
      <c r="H10" s="2">
        <v>0.44</v>
      </c>
      <c r="I10" s="3">
        <v>0.26</v>
      </c>
      <c r="J10" s="22">
        <f t="shared" si="3"/>
        <v>0.36499999999999999</v>
      </c>
      <c r="K10" s="24">
        <f t="shared" si="3"/>
        <v>0.185</v>
      </c>
      <c r="L10" s="2">
        <f t="shared" si="4"/>
        <v>0.27500000000000002</v>
      </c>
      <c r="M10" s="3">
        <f t="shared" si="0"/>
        <v>2.4750000000000001</v>
      </c>
      <c r="N10" s="2"/>
      <c r="O10" s="2">
        <v>0.44</v>
      </c>
      <c r="P10" s="1"/>
      <c r="Q10" s="9">
        <f t="shared" si="1"/>
        <v>5.5</v>
      </c>
      <c r="R10" s="1">
        <f t="shared" si="2"/>
        <v>9</v>
      </c>
    </row>
    <row r="11" spans="1:19">
      <c r="A11" s="36" t="s">
        <v>25</v>
      </c>
      <c r="B11" s="1" t="s">
        <v>174</v>
      </c>
      <c r="C11" s="1" t="s">
        <v>175</v>
      </c>
      <c r="D11" s="9">
        <v>1</v>
      </c>
      <c r="E11" s="1">
        <v>2</v>
      </c>
      <c r="F11" s="1">
        <v>10</v>
      </c>
      <c r="G11" s="1">
        <v>0.45</v>
      </c>
      <c r="H11" s="2">
        <v>0.42</v>
      </c>
      <c r="I11" s="3">
        <v>0.25</v>
      </c>
      <c r="J11" s="22">
        <f t="shared" si="3"/>
        <v>0.34499999999999997</v>
      </c>
      <c r="K11" s="24">
        <f t="shared" si="3"/>
        <v>0.17499999999999999</v>
      </c>
      <c r="L11" s="2">
        <f t="shared" si="4"/>
        <v>0.26</v>
      </c>
      <c r="M11" s="3">
        <f t="shared" si="0"/>
        <v>2.34</v>
      </c>
      <c r="N11" s="2"/>
      <c r="O11" s="2">
        <v>0.4</v>
      </c>
      <c r="P11" s="1"/>
      <c r="Q11" s="9">
        <f t="shared" si="1"/>
        <v>5.2</v>
      </c>
      <c r="R11" s="1">
        <f t="shared" si="2"/>
        <v>9</v>
      </c>
    </row>
    <row r="12" spans="1:19">
      <c r="A12" s="25" t="s">
        <v>26</v>
      </c>
      <c r="B12" s="1" t="s">
        <v>174</v>
      </c>
      <c r="C12" s="1" t="s">
        <v>175</v>
      </c>
      <c r="D12" s="9">
        <v>1</v>
      </c>
      <c r="E12" s="1">
        <v>2</v>
      </c>
      <c r="F12" s="1">
        <v>17.5</v>
      </c>
      <c r="G12" s="1">
        <v>0.45</v>
      </c>
      <c r="H12" s="2">
        <v>0.49</v>
      </c>
      <c r="I12" s="3">
        <v>0.26</v>
      </c>
      <c r="J12" s="22">
        <f t="shared" si="3"/>
        <v>0.41499999999999998</v>
      </c>
      <c r="K12" s="24">
        <f t="shared" si="3"/>
        <v>0.185</v>
      </c>
      <c r="L12" s="2">
        <f t="shared" si="4"/>
        <v>0.3</v>
      </c>
      <c r="M12" s="3">
        <f t="shared" si="0"/>
        <v>4.7249999999999996</v>
      </c>
      <c r="N12" s="2"/>
      <c r="O12" s="2">
        <v>0.43</v>
      </c>
      <c r="P12" s="1"/>
      <c r="Q12" s="9">
        <f t="shared" si="1"/>
        <v>10.5</v>
      </c>
      <c r="R12" s="1">
        <f t="shared" si="2"/>
        <v>15.75</v>
      </c>
    </row>
    <row r="13" spans="1:19">
      <c r="A13" s="25">
        <v>447.5</v>
      </c>
      <c r="B13" s="1" t="s">
        <v>174</v>
      </c>
      <c r="C13" s="1" t="s">
        <v>175</v>
      </c>
      <c r="D13" s="9">
        <v>1</v>
      </c>
      <c r="E13" s="1">
        <v>2</v>
      </c>
      <c r="F13" s="1">
        <v>0</v>
      </c>
      <c r="G13" s="1">
        <v>0.45</v>
      </c>
      <c r="H13" s="2">
        <v>0.69</v>
      </c>
      <c r="I13" s="3">
        <v>0.45</v>
      </c>
      <c r="J13" s="22">
        <f t="shared" si="3"/>
        <v>0.61499999999999999</v>
      </c>
      <c r="K13" s="24">
        <f t="shared" si="3"/>
        <v>0.375</v>
      </c>
      <c r="L13" s="2">
        <f t="shared" si="4"/>
        <v>0.495</v>
      </c>
      <c r="M13" s="3">
        <f t="shared" si="0"/>
        <v>0</v>
      </c>
      <c r="N13" s="2"/>
      <c r="O13" s="2"/>
      <c r="P13" s="1"/>
      <c r="Q13" s="9">
        <f t="shared" si="1"/>
        <v>0</v>
      </c>
      <c r="R13" s="1">
        <f t="shared" si="2"/>
        <v>0</v>
      </c>
    </row>
    <row r="14" spans="1:19">
      <c r="A14" s="25" t="s">
        <v>27</v>
      </c>
      <c r="B14" s="1" t="s">
        <v>174</v>
      </c>
      <c r="C14" s="1" t="s">
        <v>175</v>
      </c>
      <c r="D14" s="9">
        <v>1</v>
      </c>
      <c r="E14" s="1">
        <v>2</v>
      </c>
      <c r="F14" s="1">
        <v>2.5</v>
      </c>
      <c r="G14" s="1">
        <v>0.45</v>
      </c>
      <c r="H14" s="2">
        <v>0.68</v>
      </c>
      <c r="I14" s="3">
        <v>0.46</v>
      </c>
      <c r="J14" s="22">
        <f t="shared" si="3"/>
        <v>0.60500000000000009</v>
      </c>
      <c r="K14" s="24">
        <f t="shared" si="3"/>
        <v>0.38500000000000001</v>
      </c>
      <c r="L14" s="2">
        <f t="shared" si="4"/>
        <v>0.49500000000000005</v>
      </c>
      <c r="M14" s="3">
        <f t="shared" si="0"/>
        <v>1.11375</v>
      </c>
      <c r="N14" s="2"/>
      <c r="O14" s="2"/>
      <c r="P14" s="1"/>
      <c r="Q14" s="9">
        <f t="shared" si="1"/>
        <v>2.4750000000000001</v>
      </c>
      <c r="R14" s="1">
        <f t="shared" si="2"/>
        <v>2.25</v>
      </c>
    </row>
    <row r="15" spans="1:19">
      <c r="A15" s="25" t="s">
        <v>28</v>
      </c>
      <c r="B15" s="1" t="s">
        <v>174</v>
      </c>
      <c r="C15" s="1" t="s">
        <v>175</v>
      </c>
      <c r="D15" s="9">
        <v>1</v>
      </c>
      <c r="E15" s="1">
        <v>2</v>
      </c>
      <c r="F15" s="1">
        <v>10</v>
      </c>
      <c r="G15" s="1">
        <v>0.45</v>
      </c>
      <c r="H15" s="2">
        <v>0.72</v>
      </c>
      <c r="I15" s="3">
        <v>0.5</v>
      </c>
      <c r="J15" s="22">
        <f t="shared" si="3"/>
        <v>0.64500000000000002</v>
      </c>
      <c r="K15" s="24">
        <f t="shared" si="3"/>
        <v>0.42499999999999999</v>
      </c>
      <c r="L15" s="2">
        <f t="shared" si="4"/>
        <v>0.53500000000000003</v>
      </c>
      <c r="M15" s="3">
        <f t="shared" si="0"/>
        <v>4.8150000000000004</v>
      </c>
      <c r="N15" s="14">
        <f>H7-0.075</f>
        <v>0.33499999999999996</v>
      </c>
      <c r="O15" s="2"/>
      <c r="P15" s="1"/>
      <c r="Q15" s="9">
        <f t="shared" si="1"/>
        <v>10.700000000000001</v>
      </c>
      <c r="R15" s="1">
        <f t="shared" si="2"/>
        <v>9</v>
      </c>
    </row>
    <row r="16" spans="1:19">
      <c r="A16" s="25" t="s">
        <v>29</v>
      </c>
      <c r="B16" s="1" t="s">
        <v>174</v>
      </c>
      <c r="C16" s="1" t="s">
        <v>175</v>
      </c>
      <c r="D16" s="9">
        <v>1</v>
      </c>
      <c r="E16" s="1">
        <v>2</v>
      </c>
      <c r="F16" s="1">
        <v>10</v>
      </c>
      <c r="G16" s="1">
        <v>0.45</v>
      </c>
      <c r="H16" s="2">
        <v>0.75</v>
      </c>
      <c r="I16" s="3">
        <v>0.5</v>
      </c>
      <c r="J16" s="22">
        <f t="shared" si="3"/>
        <v>0.67500000000000004</v>
      </c>
      <c r="K16" s="24">
        <f t="shared" si="3"/>
        <v>0.42499999999999999</v>
      </c>
      <c r="L16" s="2">
        <f t="shared" si="4"/>
        <v>0.55000000000000004</v>
      </c>
      <c r="M16" s="3">
        <f t="shared" si="0"/>
        <v>4.95</v>
      </c>
      <c r="N16" s="2"/>
      <c r="O16" s="2"/>
      <c r="P16" s="1"/>
      <c r="Q16" s="9"/>
      <c r="R16" s="1"/>
    </row>
    <row r="17" spans="1:18">
      <c r="A17" s="25" t="s">
        <v>30</v>
      </c>
      <c r="B17" s="1" t="s">
        <v>174</v>
      </c>
      <c r="C17" s="1" t="s">
        <v>175</v>
      </c>
      <c r="D17" s="9">
        <v>1</v>
      </c>
      <c r="E17" s="1">
        <v>2</v>
      </c>
      <c r="F17" s="1">
        <v>10</v>
      </c>
      <c r="G17" s="1">
        <v>0.45</v>
      </c>
      <c r="H17" s="2">
        <v>0.68</v>
      </c>
      <c r="I17" s="3">
        <v>0.46</v>
      </c>
      <c r="J17" s="22">
        <f t="shared" si="3"/>
        <v>0.60500000000000009</v>
      </c>
      <c r="K17" s="24">
        <f t="shared" si="3"/>
        <v>0.38500000000000001</v>
      </c>
      <c r="L17" s="2">
        <f t="shared" si="4"/>
        <v>0.49500000000000005</v>
      </c>
      <c r="M17" s="3">
        <f t="shared" si="0"/>
        <v>4.4550000000000001</v>
      </c>
      <c r="N17" s="2"/>
      <c r="O17" s="2"/>
      <c r="P17" s="1"/>
      <c r="Q17" s="9"/>
      <c r="R17" s="1"/>
    </row>
    <row r="18" spans="1:18">
      <c r="A18" s="25" t="s">
        <v>31</v>
      </c>
      <c r="B18" s="1" t="s">
        <v>174</v>
      </c>
      <c r="C18" s="1" t="s">
        <v>175</v>
      </c>
      <c r="D18" s="9">
        <v>1</v>
      </c>
      <c r="E18" s="1">
        <v>2</v>
      </c>
      <c r="F18" s="1">
        <v>10</v>
      </c>
      <c r="G18" s="1">
        <v>0.45</v>
      </c>
      <c r="H18" s="2">
        <v>0.72</v>
      </c>
      <c r="I18" s="3">
        <v>0.5</v>
      </c>
      <c r="J18" s="22">
        <f t="shared" si="3"/>
        <v>0.64500000000000002</v>
      </c>
      <c r="K18" s="24">
        <f t="shared" si="3"/>
        <v>0.42499999999999999</v>
      </c>
      <c r="L18" s="2">
        <f t="shared" si="4"/>
        <v>0.53500000000000003</v>
      </c>
      <c r="M18" s="3">
        <f t="shared" si="0"/>
        <v>4.8150000000000004</v>
      </c>
      <c r="N18" s="2"/>
      <c r="O18" s="2"/>
      <c r="P18" s="1"/>
      <c r="Q18" s="9"/>
      <c r="R18" s="1"/>
    </row>
    <row r="19" spans="1:18">
      <c r="A19" s="25" t="s">
        <v>32</v>
      </c>
      <c r="B19" s="1" t="s">
        <v>174</v>
      </c>
      <c r="C19" s="1" t="s">
        <v>175</v>
      </c>
      <c r="D19" s="9">
        <v>1</v>
      </c>
      <c r="E19" s="1">
        <v>2</v>
      </c>
      <c r="F19" s="1">
        <v>10</v>
      </c>
      <c r="G19" s="1">
        <v>0.45</v>
      </c>
      <c r="H19" s="2">
        <v>0.76</v>
      </c>
      <c r="I19" s="3">
        <v>0.55000000000000004</v>
      </c>
      <c r="J19" s="22">
        <f t="shared" si="3"/>
        <v>0.68500000000000005</v>
      </c>
      <c r="K19" s="24">
        <f t="shared" si="3"/>
        <v>0.47500000000000003</v>
      </c>
      <c r="L19" s="2">
        <f t="shared" si="4"/>
        <v>0.58000000000000007</v>
      </c>
      <c r="M19" s="3">
        <f t="shared" si="0"/>
        <v>5.2200000000000006</v>
      </c>
      <c r="N19" s="2"/>
      <c r="O19" s="2"/>
      <c r="P19" s="1"/>
      <c r="Q19" s="9"/>
      <c r="R19" s="1"/>
    </row>
    <row r="20" spans="1:18">
      <c r="A20" s="25" t="s">
        <v>33</v>
      </c>
      <c r="B20" s="1" t="s">
        <v>174</v>
      </c>
      <c r="C20" s="1" t="s">
        <v>175</v>
      </c>
      <c r="D20" s="9">
        <v>1</v>
      </c>
      <c r="E20" s="1">
        <v>2</v>
      </c>
      <c r="F20" s="1">
        <v>10</v>
      </c>
      <c r="G20" s="1">
        <v>0.45</v>
      </c>
      <c r="H20" s="2">
        <v>0.77</v>
      </c>
      <c r="I20" s="3">
        <v>0.56000000000000005</v>
      </c>
      <c r="J20" s="22">
        <f t="shared" si="3"/>
        <v>0.69500000000000006</v>
      </c>
      <c r="K20" s="24">
        <f t="shared" si="3"/>
        <v>0.48500000000000004</v>
      </c>
      <c r="L20" s="2">
        <f t="shared" si="4"/>
        <v>0.59000000000000008</v>
      </c>
      <c r="M20" s="3">
        <f t="shared" si="0"/>
        <v>5.3100000000000005</v>
      </c>
      <c r="N20" s="2"/>
      <c r="O20" s="2"/>
      <c r="P20" s="1"/>
      <c r="Q20" s="9"/>
      <c r="R20" s="1"/>
    </row>
    <row r="21" spans="1:18">
      <c r="A21" s="25" t="s">
        <v>34</v>
      </c>
      <c r="B21" s="1" t="s">
        <v>174</v>
      </c>
      <c r="C21" s="1" t="s">
        <v>175</v>
      </c>
      <c r="D21" s="9">
        <v>1</v>
      </c>
      <c r="E21" s="1">
        <v>2</v>
      </c>
      <c r="F21" s="1">
        <v>10</v>
      </c>
      <c r="G21" s="1">
        <v>0.45</v>
      </c>
      <c r="H21" s="2">
        <v>0.84</v>
      </c>
      <c r="I21" s="3">
        <v>0.57999999999999996</v>
      </c>
      <c r="J21" s="22">
        <f t="shared" si="3"/>
        <v>0.76500000000000001</v>
      </c>
      <c r="K21" s="24">
        <f t="shared" si="3"/>
        <v>0.505</v>
      </c>
      <c r="L21" s="2">
        <f t="shared" si="4"/>
        <v>0.63500000000000001</v>
      </c>
      <c r="M21" s="3">
        <f t="shared" si="0"/>
        <v>5.7149999999999999</v>
      </c>
      <c r="N21" s="2"/>
      <c r="O21" s="2"/>
      <c r="P21" s="1"/>
      <c r="Q21" s="9"/>
      <c r="R21" s="1"/>
    </row>
    <row r="22" spans="1:18">
      <c r="A22" s="25" t="s">
        <v>35</v>
      </c>
      <c r="B22" s="1" t="s">
        <v>174</v>
      </c>
      <c r="C22" s="1" t="s">
        <v>175</v>
      </c>
      <c r="D22" s="9">
        <v>1</v>
      </c>
      <c r="E22" s="1">
        <v>2</v>
      </c>
      <c r="F22" s="1">
        <v>10</v>
      </c>
      <c r="G22" s="1">
        <v>0.45</v>
      </c>
      <c r="H22" s="2">
        <v>0.83</v>
      </c>
      <c r="I22" s="3">
        <v>0.56999999999999995</v>
      </c>
      <c r="J22" s="22">
        <f t="shared" si="3"/>
        <v>0.755</v>
      </c>
      <c r="K22" s="24">
        <f t="shared" si="3"/>
        <v>0.49499999999999994</v>
      </c>
      <c r="L22" s="2">
        <f t="shared" si="4"/>
        <v>0.625</v>
      </c>
      <c r="M22" s="3">
        <f t="shared" si="0"/>
        <v>5.625</v>
      </c>
      <c r="N22" s="2"/>
      <c r="O22" s="2"/>
      <c r="P22" s="1"/>
      <c r="Q22" s="9"/>
      <c r="R22" s="1"/>
    </row>
    <row r="23" spans="1:18">
      <c r="A23" s="25" t="s">
        <v>36</v>
      </c>
      <c r="B23" s="1" t="s">
        <v>174</v>
      </c>
      <c r="C23" s="1" t="s">
        <v>175</v>
      </c>
      <c r="D23" s="9">
        <v>1</v>
      </c>
      <c r="E23" s="1">
        <v>2</v>
      </c>
      <c r="F23" s="1">
        <v>10</v>
      </c>
      <c r="G23" s="1">
        <v>0.45</v>
      </c>
      <c r="H23" s="2">
        <v>0.74</v>
      </c>
      <c r="I23" s="3">
        <v>0.54</v>
      </c>
      <c r="J23" s="22">
        <f t="shared" si="3"/>
        <v>0.66500000000000004</v>
      </c>
      <c r="K23" s="24">
        <f t="shared" si="3"/>
        <v>0.46500000000000002</v>
      </c>
      <c r="L23" s="2">
        <f t="shared" si="4"/>
        <v>0.56500000000000006</v>
      </c>
      <c r="M23" s="3">
        <f t="shared" si="0"/>
        <v>5.0850000000000009</v>
      </c>
      <c r="N23" s="2"/>
      <c r="O23" s="2"/>
      <c r="P23" s="1"/>
      <c r="Q23" s="9"/>
      <c r="R23" s="1"/>
    </row>
    <row r="24" spans="1:18">
      <c r="A24" s="25" t="s">
        <v>37</v>
      </c>
      <c r="B24" s="1" t="s">
        <v>174</v>
      </c>
      <c r="C24" s="1" t="s">
        <v>175</v>
      </c>
      <c r="D24" s="9">
        <v>1</v>
      </c>
      <c r="E24" s="1">
        <v>2</v>
      </c>
      <c r="F24" s="1">
        <v>10</v>
      </c>
      <c r="G24" s="1">
        <v>0.45</v>
      </c>
      <c r="H24" s="2">
        <v>0.72</v>
      </c>
      <c r="I24" s="3">
        <v>0.55000000000000004</v>
      </c>
      <c r="J24" s="22">
        <f t="shared" si="3"/>
        <v>0.64500000000000002</v>
      </c>
      <c r="K24" s="24">
        <f t="shared" si="3"/>
        <v>0.47500000000000003</v>
      </c>
      <c r="L24" s="2">
        <f t="shared" si="4"/>
        <v>0.56000000000000005</v>
      </c>
      <c r="M24" s="3">
        <f t="shared" si="0"/>
        <v>5.0400000000000009</v>
      </c>
      <c r="N24" s="2"/>
      <c r="O24" s="2"/>
      <c r="P24" s="1"/>
      <c r="Q24" s="9"/>
      <c r="R24" s="1"/>
    </row>
    <row r="25" spans="1:18">
      <c r="A25" s="25" t="s">
        <v>38</v>
      </c>
      <c r="B25" s="1" t="s">
        <v>174</v>
      </c>
      <c r="C25" s="1" t="s">
        <v>175</v>
      </c>
      <c r="D25" s="9">
        <v>1</v>
      </c>
      <c r="E25" s="1">
        <v>2</v>
      </c>
      <c r="F25" s="1">
        <v>10</v>
      </c>
      <c r="G25" s="1">
        <v>0.45</v>
      </c>
      <c r="H25" s="14">
        <v>0.7</v>
      </c>
      <c r="I25" s="3">
        <v>0.56000000000000005</v>
      </c>
      <c r="J25" s="22">
        <f t="shared" si="3"/>
        <v>0.625</v>
      </c>
      <c r="K25" s="24">
        <f t="shared" si="3"/>
        <v>0.48500000000000004</v>
      </c>
      <c r="L25" s="2">
        <f t="shared" si="4"/>
        <v>0.55500000000000005</v>
      </c>
      <c r="M25" s="3">
        <f t="shared" si="0"/>
        <v>4.9950000000000001</v>
      </c>
      <c r="N25" s="2"/>
      <c r="O25" s="2"/>
      <c r="P25" s="1"/>
      <c r="Q25" s="9"/>
      <c r="R25" s="1"/>
    </row>
    <row r="26" spans="1:18">
      <c r="A26" s="25" t="s">
        <v>39</v>
      </c>
      <c r="B26" s="1" t="s">
        <v>174</v>
      </c>
      <c r="C26" s="1" t="s">
        <v>175</v>
      </c>
      <c r="D26" s="9">
        <v>1</v>
      </c>
      <c r="E26" s="1">
        <v>2</v>
      </c>
      <c r="F26" s="1">
        <v>10</v>
      </c>
      <c r="G26" s="1">
        <v>0.45</v>
      </c>
      <c r="H26" s="2">
        <v>0.76</v>
      </c>
      <c r="I26" s="3">
        <v>0.54</v>
      </c>
      <c r="J26" s="22">
        <f t="shared" si="3"/>
        <v>0.68500000000000005</v>
      </c>
      <c r="K26" s="24">
        <f t="shared" si="3"/>
        <v>0.46500000000000002</v>
      </c>
      <c r="L26" s="2">
        <f t="shared" si="4"/>
        <v>0.57500000000000007</v>
      </c>
      <c r="M26" s="3">
        <f t="shared" si="0"/>
        <v>5.1750000000000007</v>
      </c>
      <c r="N26" s="2"/>
      <c r="O26" s="2"/>
      <c r="P26" s="1"/>
      <c r="Q26" s="9"/>
      <c r="R26" s="1"/>
    </row>
    <row r="27" spans="1:18">
      <c r="A27" s="25" t="s">
        <v>40</v>
      </c>
      <c r="B27" s="1" t="s">
        <v>174</v>
      </c>
      <c r="C27" s="1" t="s">
        <v>175</v>
      </c>
      <c r="D27" s="9">
        <v>1</v>
      </c>
      <c r="E27" s="1">
        <v>2</v>
      </c>
      <c r="F27" s="1">
        <v>10</v>
      </c>
      <c r="G27" s="1">
        <v>0.45</v>
      </c>
      <c r="H27" s="2">
        <v>0.67</v>
      </c>
      <c r="I27" s="3">
        <v>0.53</v>
      </c>
      <c r="J27" s="22">
        <f t="shared" si="3"/>
        <v>0.59500000000000008</v>
      </c>
      <c r="K27" s="24">
        <f t="shared" si="3"/>
        <v>0.45500000000000002</v>
      </c>
      <c r="L27" s="2">
        <f t="shared" si="4"/>
        <v>0.52500000000000002</v>
      </c>
      <c r="M27" s="3">
        <f t="shared" si="0"/>
        <v>4.7250000000000005</v>
      </c>
      <c r="N27" s="2"/>
      <c r="O27" s="2"/>
      <c r="P27" s="1"/>
      <c r="Q27" s="9"/>
      <c r="R27" s="1"/>
    </row>
    <row r="28" spans="1:18">
      <c r="A28" s="25" t="s">
        <v>41</v>
      </c>
      <c r="B28" s="1" t="s">
        <v>174</v>
      </c>
      <c r="C28" s="1" t="s">
        <v>175</v>
      </c>
      <c r="D28" s="9">
        <v>1</v>
      </c>
      <c r="E28" s="1">
        <v>2</v>
      </c>
      <c r="F28" s="1">
        <v>10</v>
      </c>
      <c r="G28" s="1">
        <v>0.45</v>
      </c>
      <c r="H28" s="2">
        <v>0.68</v>
      </c>
      <c r="I28" s="3">
        <v>0.53</v>
      </c>
      <c r="J28" s="22">
        <f t="shared" si="3"/>
        <v>0.60500000000000009</v>
      </c>
      <c r="K28" s="24">
        <f t="shared" si="3"/>
        <v>0.45500000000000002</v>
      </c>
      <c r="L28" s="2">
        <f t="shared" si="4"/>
        <v>0.53</v>
      </c>
      <c r="M28" s="3">
        <f t="shared" si="0"/>
        <v>4.7700000000000005</v>
      </c>
      <c r="N28" s="2"/>
      <c r="O28" s="2"/>
      <c r="P28" s="1"/>
      <c r="Q28" s="9"/>
      <c r="R28" s="1"/>
    </row>
    <row r="29" spans="1:18">
      <c r="A29" s="25" t="s">
        <v>42</v>
      </c>
      <c r="B29" s="1" t="s">
        <v>174</v>
      </c>
      <c r="C29" s="1" t="s">
        <v>175</v>
      </c>
      <c r="D29" s="9">
        <v>1</v>
      </c>
      <c r="E29" s="1">
        <v>2</v>
      </c>
      <c r="F29" s="1">
        <v>10</v>
      </c>
      <c r="G29" s="1">
        <v>0.45</v>
      </c>
      <c r="H29" s="2">
        <v>0.63</v>
      </c>
      <c r="I29" s="3">
        <v>0.55000000000000004</v>
      </c>
      <c r="J29" s="22">
        <f t="shared" si="3"/>
        <v>0.55500000000000005</v>
      </c>
      <c r="K29" s="24">
        <f t="shared" si="3"/>
        <v>0.47500000000000003</v>
      </c>
      <c r="L29" s="2">
        <f t="shared" si="4"/>
        <v>0.51500000000000001</v>
      </c>
      <c r="M29" s="3">
        <f t="shared" si="0"/>
        <v>4.6349999999999998</v>
      </c>
      <c r="N29" s="2"/>
      <c r="O29" s="2"/>
      <c r="P29" s="1"/>
      <c r="Q29" s="9"/>
      <c r="R29" s="1"/>
    </row>
    <row r="30" spans="1:18">
      <c r="A30" s="25" t="s">
        <v>43</v>
      </c>
      <c r="B30" s="1" t="s">
        <v>174</v>
      </c>
      <c r="C30" s="1" t="s">
        <v>175</v>
      </c>
      <c r="D30" s="9">
        <v>1</v>
      </c>
      <c r="E30" s="1">
        <v>2</v>
      </c>
      <c r="F30" s="1">
        <v>10</v>
      </c>
      <c r="G30" s="1">
        <v>0.45</v>
      </c>
      <c r="H30" s="2">
        <v>0.63</v>
      </c>
      <c r="I30" s="3">
        <v>0.52</v>
      </c>
      <c r="J30" s="22">
        <f t="shared" si="3"/>
        <v>0.55500000000000005</v>
      </c>
      <c r="K30" s="24">
        <f t="shared" si="3"/>
        <v>0.44500000000000001</v>
      </c>
      <c r="L30" s="2">
        <f t="shared" si="4"/>
        <v>0.5</v>
      </c>
      <c r="M30" s="3">
        <f t="shared" si="0"/>
        <v>4.5</v>
      </c>
      <c r="N30" s="2"/>
      <c r="O30" s="2"/>
      <c r="P30" s="1"/>
      <c r="Q30" s="9"/>
      <c r="R30" s="1"/>
    </row>
    <row r="31" spans="1:18">
      <c r="A31" s="25" t="s">
        <v>44</v>
      </c>
      <c r="B31" s="1" t="s">
        <v>174</v>
      </c>
      <c r="C31" s="1" t="s">
        <v>175</v>
      </c>
      <c r="D31" s="9">
        <v>1</v>
      </c>
      <c r="E31" s="1">
        <v>2</v>
      </c>
      <c r="F31" s="1">
        <v>10</v>
      </c>
      <c r="G31" s="1">
        <v>0.45</v>
      </c>
      <c r="H31" s="2">
        <v>0.66</v>
      </c>
      <c r="I31" s="3">
        <v>0.52</v>
      </c>
      <c r="J31" s="22">
        <f t="shared" si="3"/>
        <v>0.58500000000000008</v>
      </c>
      <c r="K31" s="24">
        <f t="shared" si="3"/>
        <v>0.44500000000000001</v>
      </c>
      <c r="L31" s="2">
        <f t="shared" si="4"/>
        <v>0.51500000000000001</v>
      </c>
      <c r="M31" s="3">
        <f t="shared" si="0"/>
        <v>4.6349999999999998</v>
      </c>
      <c r="N31" s="2"/>
      <c r="O31" s="2"/>
      <c r="P31" s="1"/>
      <c r="Q31" s="9"/>
      <c r="R31" s="1"/>
    </row>
    <row r="32" spans="1:18">
      <c r="A32" s="25" t="s">
        <v>45</v>
      </c>
      <c r="B32" s="1" t="s">
        <v>174</v>
      </c>
      <c r="C32" s="1" t="s">
        <v>175</v>
      </c>
      <c r="D32" s="9">
        <v>1</v>
      </c>
      <c r="E32" s="1">
        <v>2</v>
      </c>
      <c r="F32" s="1">
        <v>9.5</v>
      </c>
      <c r="G32" s="1">
        <v>0.45</v>
      </c>
      <c r="H32" s="2">
        <v>0.63</v>
      </c>
      <c r="I32" s="3">
        <v>0.56000000000000005</v>
      </c>
      <c r="J32" s="22">
        <f t="shared" si="3"/>
        <v>0.55500000000000005</v>
      </c>
      <c r="K32" s="24">
        <f t="shared" si="3"/>
        <v>0.48500000000000004</v>
      </c>
      <c r="L32" s="2">
        <f t="shared" si="4"/>
        <v>0.52</v>
      </c>
      <c r="M32" s="3">
        <f t="shared" si="0"/>
        <v>4.4460000000000006</v>
      </c>
      <c r="N32" s="2"/>
      <c r="O32" s="2"/>
      <c r="P32" s="1"/>
      <c r="Q32" s="9"/>
      <c r="R32" s="1"/>
    </row>
    <row r="33" spans="1:18">
      <c r="A33" s="25">
        <v>629.5</v>
      </c>
      <c r="B33" s="1" t="s">
        <v>174</v>
      </c>
      <c r="C33" s="1" t="s">
        <v>175</v>
      </c>
      <c r="D33" s="9">
        <v>1</v>
      </c>
      <c r="E33" s="1">
        <v>2</v>
      </c>
      <c r="F33" s="1">
        <v>0</v>
      </c>
      <c r="G33" s="1">
        <v>0.45</v>
      </c>
      <c r="H33" s="2">
        <v>0.91</v>
      </c>
      <c r="I33" s="3">
        <v>0.51</v>
      </c>
      <c r="J33" s="22">
        <f t="shared" si="3"/>
        <v>0.83500000000000008</v>
      </c>
      <c r="K33" s="24">
        <f t="shared" si="3"/>
        <v>0.435</v>
      </c>
      <c r="L33" s="2">
        <f t="shared" si="4"/>
        <v>0.63500000000000001</v>
      </c>
      <c r="M33" s="3">
        <f t="shared" si="0"/>
        <v>0</v>
      </c>
      <c r="N33" s="2"/>
      <c r="O33" s="2"/>
      <c r="P33" s="1"/>
      <c r="Q33" s="9"/>
      <c r="R33" s="1"/>
    </row>
    <row r="34" spans="1:18">
      <c r="A34" s="25" t="s">
        <v>46</v>
      </c>
      <c r="B34" s="1" t="s">
        <v>174</v>
      </c>
      <c r="C34" s="1" t="s">
        <v>175</v>
      </c>
      <c r="D34" s="9">
        <v>1</v>
      </c>
      <c r="E34" s="1">
        <v>2</v>
      </c>
      <c r="F34" s="1">
        <v>10.5</v>
      </c>
      <c r="G34" s="1">
        <v>0.45</v>
      </c>
      <c r="H34" s="2">
        <v>0.92</v>
      </c>
      <c r="I34" s="3">
        <v>0.51</v>
      </c>
      <c r="J34" s="22">
        <f t="shared" si="3"/>
        <v>0.84500000000000008</v>
      </c>
      <c r="K34" s="24">
        <f t="shared" si="3"/>
        <v>0.435</v>
      </c>
      <c r="L34" s="2">
        <f t="shared" si="4"/>
        <v>0.64</v>
      </c>
      <c r="M34" s="3">
        <f t="shared" si="0"/>
        <v>6.0480000000000009</v>
      </c>
      <c r="N34" s="2"/>
      <c r="O34" s="2"/>
      <c r="P34" s="1"/>
      <c r="Q34" s="9"/>
      <c r="R34" s="1"/>
    </row>
    <row r="35" spans="1:18">
      <c r="A35" s="25" t="s">
        <v>47</v>
      </c>
      <c r="B35" s="1" t="s">
        <v>174</v>
      </c>
      <c r="C35" s="1" t="s">
        <v>175</v>
      </c>
      <c r="D35" s="9">
        <v>1</v>
      </c>
      <c r="E35" s="1">
        <v>2</v>
      </c>
      <c r="F35" s="1">
        <v>10</v>
      </c>
      <c r="G35" s="1">
        <v>0.45</v>
      </c>
      <c r="H35" s="2">
        <v>0.97</v>
      </c>
      <c r="I35" s="3">
        <v>0.53</v>
      </c>
      <c r="J35" s="22">
        <f t="shared" si="3"/>
        <v>0.89500000000000002</v>
      </c>
      <c r="K35" s="24">
        <f t="shared" si="3"/>
        <v>0.45500000000000002</v>
      </c>
      <c r="L35" s="2">
        <f t="shared" si="4"/>
        <v>0.67500000000000004</v>
      </c>
      <c r="M35" s="3">
        <f t="shared" si="0"/>
        <v>6.0750000000000002</v>
      </c>
      <c r="N35" s="2"/>
      <c r="O35" s="2"/>
      <c r="P35" s="1"/>
      <c r="Q35" s="9"/>
      <c r="R35" s="1"/>
    </row>
    <row r="36" spans="1:18">
      <c r="A36" s="25" t="s">
        <v>48</v>
      </c>
      <c r="B36" s="1" t="s">
        <v>174</v>
      </c>
      <c r="C36" s="1" t="s">
        <v>175</v>
      </c>
      <c r="D36" s="9">
        <v>1</v>
      </c>
      <c r="E36" s="1">
        <v>2</v>
      </c>
      <c r="F36" s="1">
        <v>10</v>
      </c>
      <c r="G36" s="1">
        <v>0.45</v>
      </c>
      <c r="H36" s="2">
        <v>0.97</v>
      </c>
      <c r="I36" s="3">
        <v>0.53</v>
      </c>
      <c r="J36" s="22">
        <f t="shared" si="3"/>
        <v>0.89500000000000002</v>
      </c>
      <c r="K36" s="24">
        <f t="shared" si="3"/>
        <v>0.45500000000000002</v>
      </c>
      <c r="L36" s="2">
        <f t="shared" si="4"/>
        <v>0.67500000000000004</v>
      </c>
      <c r="M36" s="3">
        <f t="shared" si="0"/>
        <v>6.0750000000000002</v>
      </c>
      <c r="N36" s="2"/>
      <c r="O36" s="2"/>
      <c r="P36" s="1"/>
      <c r="Q36" s="9"/>
      <c r="R36" s="1"/>
    </row>
    <row r="37" spans="1:18">
      <c r="A37" s="25" t="s">
        <v>49</v>
      </c>
      <c r="B37" s="1" t="s">
        <v>174</v>
      </c>
      <c r="C37" s="1" t="s">
        <v>175</v>
      </c>
      <c r="D37" s="9">
        <v>1</v>
      </c>
      <c r="E37" s="1">
        <v>2</v>
      </c>
      <c r="F37" s="1">
        <v>10</v>
      </c>
      <c r="G37" s="1">
        <v>0.45</v>
      </c>
      <c r="H37" s="2">
        <v>0.95</v>
      </c>
      <c r="I37" s="3">
        <v>0.52</v>
      </c>
      <c r="J37" s="22">
        <f t="shared" si="3"/>
        <v>0.875</v>
      </c>
      <c r="K37" s="24">
        <f t="shared" si="3"/>
        <v>0.44500000000000001</v>
      </c>
      <c r="L37" s="2">
        <f t="shared" si="4"/>
        <v>0.66</v>
      </c>
      <c r="M37" s="3">
        <f t="shared" si="0"/>
        <v>5.94</v>
      </c>
      <c r="N37" s="2"/>
      <c r="O37" s="2"/>
      <c r="P37" s="1"/>
      <c r="Q37" s="9"/>
      <c r="R37" s="1"/>
    </row>
    <row r="38" spans="1:18">
      <c r="A38" s="25" t="s">
        <v>50</v>
      </c>
      <c r="B38" s="1" t="s">
        <v>174</v>
      </c>
      <c r="C38" s="1" t="s">
        <v>175</v>
      </c>
      <c r="D38" s="9">
        <v>1</v>
      </c>
      <c r="E38" s="1">
        <v>2</v>
      </c>
      <c r="F38" s="1">
        <v>10</v>
      </c>
      <c r="G38" s="1">
        <v>0.45</v>
      </c>
      <c r="H38" s="2">
        <v>0.95</v>
      </c>
      <c r="I38" s="3">
        <v>0.51</v>
      </c>
      <c r="J38" s="22">
        <f t="shared" si="3"/>
        <v>0.875</v>
      </c>
      <c r="K38" s="24">
        <f t="shared" si="3"/>
        <v>0.435</v>
      </c>
      <c r="L38" s="2">
        <f t="shared" si="4"/>
        <v>0.65500000000000003</v>
      </c>
      <c r="M38" s="3">
        <f t="shared" si="0"/>
        <v>5.8950000000000005</v>
      </c>
      <c r="N38" s="2"/>
      <c r="O38" s="2"/>
      <c r="P38" s="1"/>
      <c r="Q38" s="9"/>
      <c r="R38" s="1"/>
    </row>
    <row r="39" spans="1:18">
      <c r="A39" s="25" t="s">
        <v>51</v>
      </c>
      <c r="B39" s="1" t="s">
        <v>174</v>
      </c>
      <c r="C39" s="1" t="s">
        <v>175</v>
      </c>
      <c r="D39" s="9">
        <v>1</v>
      </c>
      <c r="E39" s="1">
        <v>2</v>
      </c>
      <c r="F39" s="1">
        <v>10</v>
      </c>
      <c r="G39" s="1">
        <v>0.45</v>
      </c>
      <c r="H39" s="2">
        <v>0.97</v>
      </c>
      <c r="I39" s="3">
        <v>0.47</v>
      </c>
      <c r="J39" s="22">
        <f t="shared" si="3"/>
        <v>0.89500000000000002</v>
      </c>
      <c r="K39" s="24">
        <f t="shared" si="3"/>
        <v>0.39499999999999996</v>
      </c>
      <c r="L39" s="2">
        <f t="shared" si="4"/>
        <v>0.64500000000000002</v>
      </c>
      <c r="M39" s="3">
        <f t="shared" ref="M39:M58" si="5">E39*F39*G39*L39</f>
        <v>5.8049999999999997</v>
      </c>
      <c r="N39" s="2"/>
      <c r="O39" s="2"/>
      <c r="P39" s="1"/>
      <c r="Q39" s="9"/>
      <c r="R39" s="1"/>
    </row>
    <row r="40" spans="1:18">
      <c r="A40" s="25" t="s">
        <v>52</v>
      </c>
      <c r="B40" s="1" t="s">
        <v>174</v>
      </c>
      <c r="C40" s="1" t="s">
        <v>175</v>
      </c>
      <c r="D40" s="9">
        <v>1</v>
      </c>
      <c r="E40" s="1">
        <v>2</v>
      </c>
      <c r="F40" s="1">
        <v>10</v>
      </c>
      <c r="G40" s="1">
        <v>0.45</v>
      </c>
      <c r="H40" s="2">
        <v>0.95</v>
      </c>
      <c r="I40" s="3">
        <v>0.46</v>
      </c>
      <c r="J40" s="22">
        <f t="shared" si="3"/>
        <v>0.875</v>
      </c>
      <c r="K40" s="24">
        <f t="shared" si="3"/>
        <v>0.38500000000000001</v>
      </c>
      <c r="L40" s="2">
        <f t="shared" si="4"/>
        <v>0.63</v>
      </c>
      <c r="M40" s="3">
        <f t="shared" si="5"/>
        <v>5.67</v>
      </c>
      <c r="N40" s="2"/>
      <c r="O40" s="2"/>
      <c r="P40" s="1"/>
      <c r="Q40" s="9"/>
      <c r="R40" s="1"/>
    </row>
    <row r="41" spans="1:18">
      <c r="A41" s="25" t="s">
        <v>53</v>
      </c>
      <c r="B41" s="1" t="s">
        <v>174</v>
      </c>
      <c r="C41" s="1" t="s">
        <v>175</v>
      </c>
      <c r="D41" s="9">
        <v>1</v>
      </c>
      <c r="E41" s="1">
        <v>2</v>
      </c>
      <c r="F41" s="1">
        <v>10</v>
      </c>
      <c r="G41" s="1">
        <v>0.45</v>
      </c>
      <c r="H41" s="2">
        <v>0.95</v>
      </c>
      <c r="I41" s="3">
        <v>0.54</v>
      </c>
      <c r="J41" s="22">
        <f t="shared" si="3"/>
        <v>0.875</v>
      </c>
      <c r="K41" s="24">
        <f t="shared" si="3"/>
        <v>0.46500000000000002</v>
      </c>
      <c r="L41" s="2">
        <f t="shared" si="4"/>
        <v>0.67</v>
      </c>
      <c r="M41" s="3">
        <f t="shared" si="5"/>
        <v>6.03</v>
      </c>
      <c r="N41" s="2"/>
      <c r="O41" s="2"/>
      <c r="P41" s="1"/>
      <c r="Q41" s="9"/>
      <c r="R41" s="1"/>
    </row>
    <row r="42" spans="1:18">
      <c r="A42" s="25" t="s">
        <v>54</v>
      </c>
      <c r="B42" s="1" t="s">
        <v>174</v>
      </c>
      <c r="C42" s="1" t="s">
        <v>175</v>
      </c>
      <c r="D42" s="9">
        <v>1</v>
      </c>
      <c r="E42" s="1">
        <v>2</v>
      </c>
      <c r="F42" s="1">
        <v>10</v>
      </c>
      <c r="G42" s="1">
        <v>0.45</v>
      </c>
      <c r="H42" s="2">
        <v>0.87</v>
      </c>
      <c r="I42" s="3">
        <v>0.5</v>
      </c>
      <c r="J42" s="22">
        <f t="shared" si="3"/>
        <v>0.79500000000000004</v>
      </c>
      <c r="K42" s="24">
        <f t="shared" si="3"/>
        <v>0.42499999999999999</v>
      </c>
      <c r="L42" s="2">
        <f t="shared" si="4"/>
        <v>0.61</v>
      </c>
      <c r="M42" s="3">
        <f t="shared" si="5"/>
        <v>5.49</v>
      </c>
      <c r="N42" s="2"/>
      <c r="O42" s="2"/>
      <c r="P42" s="1"/>
      <c r="Q42" s="9"/>
      <c r="R42" s="1"/>
    </row>
    <row r="43" spans="1:18">
      <c r="A43" s="25" t="s">
        <v>55</v>
      </c>
      <c r="B43" s="1" t="s">
        <v>174</v>
      </c>
      <c r="C43" s="1" t="s">
        <v>175</v>
      </c>
      <c r="D43" s="9">
        <v>1</v>
      </c>
      <c r="E43" s="1">
        <v>2</v>
      </c>
      <c r="F43" s="1">
        <v>10</v>
      </c>
      <c r="G43" s="1">
        <v>0.45</v>
      </c>
      <c r="H43" s="2">
        <v>0.95</v>
      </c>
      <c r="I43" s="3">
        <v>0.51</v>
      </c>
      <c r="J43" s="22">
        <f t="shared" si="3"/>
        <v>0.875</v>
      </c>
      <c r="K43" s="24">
        <f t="shared" si="3"/>
        <v>0.435</v>
      </c>
      <c r="L43" s="2">
        <f t="shared" si="4"/>
        <v>0.65500000000000003</v>
      </c>
      <c r="M43" s="3">
        <f t="shared" si="5"/>
        <v>5.8950000000000005</v>
      </c>
      <c r="N43" s="2"/>
      <c r="O43" s="2"/>
      <c r="P43" s="1"/>
      <c r="Q43" s="9"/>
      <c r="R43" s="1"/>
    </row>
    <row r="44" spans="1:18">
      <c r="A44" s="25" t="s">
        <v>56</v>
      </c>
      <c r="B44" s="1" t="s">
        <v>174</v>
      </c>
      <c r="C44" s="1" t="s">
        <v>175</v>
      </c>
      <c r="D44" s="9">
        <v>1</v>
      </c>
      <c r="E44" s="1">
        <v>2</v>
      </c>
      <c r="F44" s="1">
        <v>10</v>
      </c>
      <c r="G44" s="1">
        <v>0.45</v>
      </c>
      <c r="H44" s="2">
        <v>0.92</v>
      </c>
      <c r="I44" s="3">
        <v>0.49</v>
      </c>
      <c r="J44" s="22">
        <f t="shared" si="3"/>
        <v>0.84500000000000008</v>
      </c>
      <c r="K44" s="24">
        <f t="shared" si="3"/>
        <v>0.41499999999999998</v>
      </c>
      <c r="L44" s="2">
        <f t="shared" si="4"/>
        <v>0.63</v>
      </c>
      <c r="M44" s="3">
        <f t="shared" si="5"/>
        <v>5.67</v>
      </c>
      <c r="N44" s="2"/>
      <c r="O44" s="2"/>
      <c r="P44" s="1"/>
      <c r="Q44" s="9"/>
      <c r="R44" s="1"/>
    </row>
    <row r="45" spans="1:18">
      <c r="A45" s="25" t="s">
        <v>57</v>
      </c>
      <c r="B45" s="1" t="s">
        <v>174</v>
      </c>
      <c r="C45" s="1" t="s">
        <v>175</v>
      </c>
      <c r="D45" s="9">
        <v>1</v>
      </c>
      <c r="E45" s="1">
        <v>2</v>
      </c>
      <c r="F45" s="1">
        <v>8.5</v>
      </c>
      <c r="G45" s="1">
        <v>0.45</v>
      </c>
      <c r="H45" s="2">
        <v>0.94</v>
      </c>
      <c r="I45" s="3">
        <v>0.53</v>
      </c>
      <c r="J45" s="22">
        <f t="shared" si="3"/>
        <v>0.86499999999999999</v>
      </c>
      <c r="K45" s="24">
        <f t="shared" si="3"/>
        <v>0.45500000000000002</v>
      </c>
      <c r="L45" s="2">
        <f t="shared" si="4"/>
        <v>0.66</v>
      </c>
      <c r="M45" s="3">
        <f t="shared" si="5"/>
        <v>5.0490000000000004</v>
      </c>
      <c r="N45" s="2"/>
      <c r="O45" s="2"/>
      <c r="P45" s="1"/>
      <c r="Q45" s="9"/>
      <c r="R45" s="1"/>
    </row>
    <row r="46" spans="1:18">
      <c r="A46" s="25">
        <v>748.5</v>
      </c>
      <c r="B46" s="1" t="s">
        <v>174</v>
      </c>
      <c r="C46" s="1" t="s">
        <v>175</v>
      </c>
      <c r="D46" s="9">
        <v>1</v>
      </c>
      <c r="E46" s="1">
        <v>2</v>
      </c>
      <c r="F46" s="1">
        <v>0</v>
      </c>
      <c r="G46" s="1">
        <v>0.45</v>
      </c>
      <c r="H46" s="2">
        <v>0.6</v>
      </c>
      <c r="I46" s="3">
        <v>0.53</v>
      </c>
      <c r="J46" s="22">
        <f t="shared" si="3"/>
        <v>0.52500000000000002</v>
      </c>
      <c r="K46" s="24">
        <f t="shared" si="3"/>
        <v>0.45500000000000002</v>
      </c>
      <c r="L46" s="2">
        <f t="shared" si="4"/>
        <v>0.49</v>
      </c>
      <c r="M46" s="3">
        <f t="shared" si="5"/>
        <v>0</v>
      </c>
      <c r="N46" s="2"/>
      <c r="O46" s="2"/>
      <c r="P46" s="1"/>
      <c r="Q46" s="9"/>
      <c r="R46" s="1"/>
    </row>
    <row r="47" spans="1:18">
      <c r="A47" s="25" t="s">
        <v>58</v>
      </c>
      <c r="B47" s="1" t="s">
        <v>174</v>
      </c>
      <c r="C47" s="1" t="s">
        <v>175</v>
      </c>
      <c r="D47" s="9">
        <v>1</v>
      </c>
      <c r="E47" s="1">
        <v>2</v>
      </c>
      <c r="F47" s="1">
        <v>11.5</v>
      </c>
      <c r="G47" s="1">
        <v>0.45</v>
      </c>
      <c r="H47" s="2">
        <v>0.56999999999999995</v>
      </c>
      <c r="I47" s="3">
        <v>0.54</v>
      </c>
      <c r="J47" s="22">
        <f t="shared" si="3"/>
        <v>0.49499999999999994</v>
      </c>
      <c r="K47" s="24">
        <f t="shared" si="3"/>
        <v>0.46500000000000002</v>
      </c>
      <c r="L47" s="2">
        <f t="shared" si="4"/>
        <v>0.48</v>
      </c>
      <c r="M47" s="3">
        <f t="shared" si="5"/>
        <v>4.968</v>
      </c>
      <c r="N47" s="2"/>
      <c r="O47" s="2"/>
      <c r="P47" s="1"/>
      <c r="Q47" s="9"/>
      <c r="R47" s="1"/>
    </row>
    <row r="48" spans="1:18">
      <c r="A48" s="25" t="s">
        <v>59</v>
      </c>
      <c r="B48" s="1" t="s">
        <v>174</v>
      </c>
      <c r="C48" s="1" t="s">
        <v>175</v>
      </c>
      <c r="D48" s="9">
        <v>1</v>
      </c>
      <c r="E48" s="1">
        <v>2</v>
      </c>
      <c r="F48" s="1">
        <v>10</v>
      </c>
      <c r="G48" s="1">
        <v>0.45</v>
      </c>
      <c r="H48" s="2">
        <v>0.53</v>
      </c>
      <c r="I48" s="3">
        <v>0.53</v>
      </c>
      <c r="J48" s="22">
        <f t="shared" si="3"/>
        <v>0.45500000000000002</v>
      </c>
      <c r="K48" s="24">
        <f t="shared" si="3"/>
        <v>0.45500000000000002</v>
      </c>
      <c r="L48" s="2">
        <f t="shared" si="4"/>
        <v>0.45500000000000002</v>
      </c>
      <c r="M48" s="3">
        <f t="shared" si="5"/>
        <v>4.0949999999999998</v>
      </c>
      <c r="N48" s="2"/>
      <c r="O48" s="2"/>
      <c r="P48" s="1"/>
      <c r="Q48" s="9"/>
      <c r="R48" s="1"/>
    </row>
    <row r="49" spans="1:18">
      <c r="A49" s="25" t="s">
        <v>60</v>
      </c>
      <c r="B49" s="1" t="s">
        <v>174</v>
      </c>
      <c r="C49" s="1" t="s">
        <v>175</v>
      </c>
      <c r="D49" s="9">
        <v>1</v>
      </c>
      <c r="E49" s="1">
        <v>2</v>
      </c>
      <c r="F49" s="1">
        <v>10</v>
      </c>
      <c r="G49" s="1">
        <v>0.45</v>
      </c>
      <c r="H49" s="2">
        <v>0.5</v>
      </c>
      <c r="I49" s="3">
        <v>0.51</v>
      </c>
      <c r="J49" s="22">
        <f t="shared" si="3"/>
        <v>0.42499999999999999</v>
      </c>
      <c r="K49" s="24">
        <f t="shared" si="3"/>
        <v>0.435</v>
      </c>
      <c r="L49" s="2">
        <f t="shared" si="4"/>
        <v>0.43</v>
      </c>
      <c r="M49" s="3">
        <f t="shared" si="5"/>
        <v>3.87</v>
      </c>
      <c r="N49" s="2"/>
      <c r="O49" s="2"/>
      <c r="P49" s="1"/>
      <c r="Q49" s="9"/>
      <c r="R49" s="1"/>
    </row>
    <row r="50" spans="1:18">
      <c r="A50" s="25" t="s">
        <v>61</v>
      </c>
      <c r="B50" s="1" t="s">
        <v>174</v>
      </c>
      <c r="C50" s="1" t="s">
        <v>175</v>
      </c>
      <c r="D50" s="9">
        <v>1</v>
      </c>
      <c r="E50" s="1">
        <v>2</v>
      </c>
      <c r="F50" s="1">
        <v>10</v>
      </c>
      <c r="G50" s="1">
        <v>0.45</v>
      </c>
      <c r="H50" s="2">
        <v>0.49</v>
      </c>
      <c r="I50" s="3">
        <v>0.47</v>
      </c>
      <c r="J50" s="22">
        <f t="shared" si="3"/>
        <v>0.41499999999999998</v>
      </c>
      <c r="K50" s="24">
        <f t="shared" si="3"/>
        <v>0.39499999999999996</v>
      </c>
      <c r="L50" s="2">
        <f t="shared" si="4"/>
        <v>0.40499999999999997</v>
      </c>
      <c r="M50" s="3">
        <f t="shared" si="5"/>
        <v>3.6449999999999996</v>
      </c>
      <c r="N50" s="2"/>
      <c r="O50" s="2"/>
      <c r="P50" s="1"/>
      <c r="Q50" s="9"/>
      <c r="R50" s="1"/>
    </row>
    <row r="51" spans="1:18">
      <c r="A51" s="25" t="s">
        <v>62</v>
      </c>
      <c r="B51" s="1" t="s">
        <v>174</v>
      </c>
      <c r="C51" s="1" t="s">
        <v>175</v>
      </c>
      <c r="D51" s="9">
        <v>1</v>
      </c>
      <c r="E51" s="1">
        <v>2</v>
      </c>
      <c r="F51" s="1">
        <v>10</v>
      </c>
      <c r="G51" s="1">
        <v>0.45</v>
      </c>
      <c r="H51" s="2">
        <v>0.49</v>
      </c>
      <c r="I51" s="3">
        <v>0.48</v>
      </c>
      <c r="J51" s="22">
        <f t="shared" si="3"/>
        <v>0.41499999999999998</v>
      </c>
      <c r="K51" s="24">
        <f t="shared" si="3"/>
        <v>0.40499999999999997</v>
      </c>
      <c r="L51" s="2">
        <f t="shared" si="4"/>
        <v>0.41</v>
      </c>
      <c r="M51" s="3">
        <f t="shared" si="5"/>
        <v>3.69</v>
      </c>
      <c r="N51" s="2"/>
      <c r="O51" s="2"/>
      <c r="P51" s="1"/>
      <c r="Q51" s="9"/>
      <c r="R51" s="1"/>
    </row>
    <row r="52" spans="1:18">
      <c r="A52" s="25" t="s">
        <v>63</v>
      </c>
      <c r="B52" s="1" t="s">
        <v>174</v>
      </c>
      <c r="C52" s="1" t="s">
        <v>175</v>
      </c>
      <c r="D52" s="9">
        <v>1</v>
      </c>
      <c r="E52" s="1">
        <v>2</v>
      </c>
      <c r="F52" s="1">
        <v>10</v>
      </c>
      <c r="G52" s="1">
        <v>0.45</v>
      </c>
      <c r="H52" s="2">
        <v>0.51</v>
      </c>
      <c r="I52" s="3">
        <v>0.52</v>
      </c>
      <c r="J52" s="22">
        <f t="shared" si="3"/>
        <v>0.435</v>
      </c>
      <c r="K52" s="24">
        <f t="shared" si="3"/>
        <v>0.44500000000000001</v>
      </c>
      <c r="L52" s="2">
        <f t="shared" si="4"/>
        <v>0.44</v>
      </c>
      <c r="M52" s="3">
        <f t="shared" si="5"/>
        <v>3.96</v>
      </c>
      <c r="N52" s="2"/>
      <c r="O52" s="2"/>
      <c r="P52" s="1"/>
      <c r="Q52" s="9"/>
      <c r="R52" s="1"/>
    </row>
    <row r="53" spans="1:18">
      <c r="A53" s="25" t="s">
        <v>64</v>
      </c>
      <c r="B53" s="1" t="s">
        <v>174</v>
      </c>
      <c r="C53" s="1" t="s">
        <v>175</v>
      </c>
      <c r="D53" s="9">
        <v>1</v>
      </c>
      <c r="E53" s="1">
        <v>2</v>
      </c>
      <c r="F53" s="1">
        <v>10</v>
      </c>
      <c r="G53" s="1">
        <v>0.45</v>
      </c>
      <c r="H53" s="2">
        <v>0.52</v>
      </c>
      <c r="I53" s="3">
        <v>0.55000000000000004</v>
      </c>
      <c r="J53" s="22">
        <f t="shared" si="3"/>
        <v>0.44500000000000001</v>
      </c>
      <c r="K53" s="24">
        <f t="shared" si="3"/>
        <v>0.47500000000000003</v>
      </c>
      <c r="L53" s="2">
        <f t="shared" si="4"/>
        <v>0.46</v>
      </c>
      <c r="M53" s="3">
        <f t="shared" si="5"/>
        <v>4.1400000000000006</v>
      </c>
      <c r="N53" s="2"/>
      <c r="O53" s="2"/>
      <c r="P53" s="1"/>
      <c r="Q53" s="9"/>
      <c r="R53" s="1"/>
    </row>
    <row r="54" spans="1:18">
      <c r="A54" s="25" t="s">
        <v>65</v>
      </c>
      <c r="B54" s="1" t="s">
        <v>174</v>
      </c>
      <c r="C54" s="1" t="s">
        <v>175</v>
      </c>
      <c r="D54" s="9">
        <v>1</v>
      </c>
      <c r="E54" s="1">
        <v>2</v>
      </c>
      <c r="F54" s="1">
        <v>10</v>
      </c>
      <c r="G54" s="1">
        <v>0.45</v>
      </c>
      <c r="H54" s="2">
        <v>0.5</v>
      </c>
      <c r="I54" s="3">
        <v>0.51</v>
      </c>
      <c r="J54" s="22">
        <f t="shared" si="3"/>
        <v>0.42499999999999999</v>
      </c>
      <c r="K54" s="24">
        <f t="shared" si="3"/>
        <v>0.435</v>
      </c>
      <c r="L54" s="2">
        <f t="shared" si="4"/>
        <v>0.43</v>
      </c>
      <c r="M54" s="3">
        <f t="shared" si="5"/>
        <v>3.87</v>
      </c>
      <c r="N54" s="2"/>
      <c r="O54" s="2"/>
      <c r="P54" s="1"/>
      <c r="Q54" s="9"/>
      <c r="R54" s="1"/>
    </row>
    <row r="55" spans="1:18">
      <c r="A55" s="25" t="s">
        <v>66</v>
      </c>
      <c r="B55" s="1" t="s">
        <v>174</v>
      </c>
      <c r="C55" s="1" t="s">
        <v>175</v>
      </c>
      <c r="D55" s="9">
        <v>1</v>
      </c>
      <c r="E55" s="1">
        <v>2</v>
      </c>
      <c r="F55" s="1">
        <v>10</v>
      </c>
      <c r="G55" s="1">
        <v>0.45</v>
      </c>
      <c r="H55" s="2">
        <v>0.47</v>
      </c>
      <c r="I55" s="3">
        <v>0.46</v>
      </c>
      <c r="J55" s="22">
        <f t="shared" si="3"/>
        <v>0.39499999999999996</v>
      </c>
      <c r="K55" s="24">
        <f t="shared" si="3"/>
        <v>0.38500000000000001</v>
      </c>
      <c r="L55" s="2">
        <f t="shared" si="4"/>
        <v>0.39</v>
      </c>
      <c r="M55" s="3">
        <f t="shared" si="5"/>
        <v>3.5100000000000002</v>
      </c>
      <c r="N55" s="2"/>
      <c r="O55" s="2"/>
      <c r="P55" s="1"/>
      <c r="Q55" s="9"/>
      <c r="R55" s="1"/>
    </row>
    <row r="56" spans="1:18">
      <c r="A56" s="25" t="s">
        <v>67</v>
      </c>
      <c r="B56" s="1" t="s">
        <v>174</v>
      </c>
      <c r="C56" s="1" t="s">
        <v>175</v>
      </c>
      <c r="D56" s="9">
        <v>1</v>
      </c>
      <c r="E56" s="1">
        <v>2</v>
      </c>
      <c r="F56" s="1">
        <v>10</v>
      </c>
      <c r="G56" s="1">
        <v>0.45</v>
      </c>
      <c r="H56" s="2">
        <v>0.49</v>
      </c>
      <c r="I56" s="3">
        <v>0.46</v>
      </c>
      <c r="J56" s="22">
        <f t="shared" si="3"/>
        <v>0.41499999999999998</v>
      </c>
      <c r="K56" s="24">
        <f t="shared" si="3"/>
        <v>0.38500000000000001</v>
      </c>
      <c r="L56" s="2">
        <f t="shared" si="4"/>
        <v>0.4</v>
      </c>
      <c r="M56" s="3">
        <f t="shared" si="5"/>
        <v>3.6</v>
      </c>
      <c r="N56" s="2"/>
      <c r="O56" s="2"/>
      <c r="P56" s="1"/>
      <c r="Q56" s="9"/>
      <c r="R56" s="1"/>
    </row>
    <row r="57" spans="1:18">
      <c r="A57" s="25" t="s">
        <v>68</v>
      </c>
      <c r="B57" s="1" t="s">
        <v>174</v>
      </c>
      <c r="C57" s="1" t="s">
        <v>175</v>
      </c>
      <c r="D57" s="9">
        <v>1</v>
      </c>
      <c r="E57" s="1">
        <v>2</v>
      </c>
      <c r="F57" s="1">
        <v>10</v>
      </c>
      <c r="G57" s="1">
        <v>0.45</v>
      </c>
      <c r="H57" s="2">
        <v>0.46</v>
      </c>
      <c r="I57" s="3">
        <v>0.46</v>
      </c>
      <c r="J57" s="22">
        <f t="shared" si="3"/>
        <v>0.38500000000000001</v>
      </c>
      <c r="K57" s="24">
        <f t="shared" si="3"/>
        <v>0.38500000000000001</v>
      </c>
      <c r="L57" s="2">
        <f t="shared" si="4"/>
        <v>0.38500000000000001</v>
      </c>
      <c r="M57" s="3">
        <f t="shared" si="5"/>
        <v>3.4649999999999999</v>
      </c>
      <c r="N57" s="2"/>
      <c r="O57" s="2"/>
      <c r="P57" s="1"/>
      <c r="Q57" s="9"/>
      <c r="R57" s="1"/>
    </row>
    <row r="58" spans="1:18">
      <c r="A58" s="25" t="s">
        <v>69</v>
      </c>
      <c r="B58" s="1" t="s">
        <v>174</v>
      </c>
      <c r="C58" s="1" t="s">
        <v>175</v>
      </c>
      <c r="D58" s="9">
        <v>1</v>
      </c>
      <c r="E58" s="1">
        <v>2</v>
      </c>
      <c r="F58" s="1">
        <v>11</v>
      </c>
      <c r="G58" s="1">
        <v>0.45</v>
      </c>
      <c r="H58" s="2">
        <v>0.48</v>
      </c>
      <c r="I58" s="3">
        <v>0.48</v>
      </c>
      <c r="J58" s="22">
        <f t="shared" si="3"/>
        <v>0.40499999999999997</v>
      </c>
      <c r="K58" s="24">
        <f t="shared" si="3"/>
        <v>0.40499999999999997</v>
      </c>
      <c r="L58" s="2">
        <f t="shared" si="4"/>
        <v>0.40499999999999997</v>
      </c>
      <c r="M58" s="3">
        <f t="shared" si="5"/>
        <v>4.0095000000000001</v>
      </c>
      <c r="N58" s="2"/>
      <c r="O58" s="2"/>
      <c r="P58" s="1"/>
      <c r="Q58" s="9"/>
      <c r="R58" s="1"/>
    </row>
    <row r="59" spans="1:18">
      <c r="A59" s="25"/>
      <c r="B59" s="1"/>
      <c r="C59" s="1"/>
      <c r="D59" s="1"/>
      <c r="E59" s="1"/>
      <c r="F59" s="5">
        <f>SUM(F7:F58)</f>
        <v>473</v>
      </c>
      <c r="G59" s="5"/>
      <c r="H59" s="11"/>
      <c r="I59" s="12"/>
      <c r="J59" s="12"/>
      <c r="K59" s="12"/>
      <c r="L59" s="11"/>
      <c r="M59" s="12">
        <f>SUM(M7:M58)</f>
        <v>218.87325000000004</v>
      </c>
      <c r="N59" s="2"/>
      <c r="O59" s="2"/>
      <c r="P59" s="1"/>
      <c r="Q59" s="9"/>
      <c r="R59" s="1"/>
    </row>
    <row r="60" spans="1:18" ht="30">
      <c r="A60" s="35" t="s">
        <v>228</v>
      </c>
      <c r="B60" s="1"/>
      <c r="C60" s="1"/>
      <c r="D60" s="1"/>
      <c r="E60" s="1"/>
      <c r="F60" s="1"/>
      <c r="G60" s="1"/>
      <c r="H60" s="2"/>
      <c r="I60" s="3"/>
      <c r="J60" s="22"/>
      <c r="K60" s="24"/>
      <c r="L60" s="2"/>
      <c r="M60" s="3"/>
      <c r="N60" s="2"/>
      <c r="O60" s="2"/>
      <c r="P60" s="1"/>
      <c r="Q60" s="9"/>
      <c r="R60" s="1"/>
    </row>
    <row r="61" spans="1:18">
      <c r="A61" s="122" t="s">
        <v>170</v>
      </c>
      <c r="B61" s="123"/>
      <c r="C61" s="123"/>
      <c r="D61" s="123"/>
      <c r="E61" s="123"/>
      <c r="F61" s="124"/>
      <c r="G61" s="1"/>
      <c r="H61" s="2"/>
      <c r="I61" s="3"/>
      <c r="J61" s="22"/>
      <c r="K61" s="24"/>
      <c r="L61" s="2"/>
      <c r="M61" s="3"/>
      <c r="N61" s="2"/>
      <c r="O61" s="2"/>
      <c r="P61" s="1"/>
      <c r="Q61" s="9"/>
      <c r="R61" s="1"/>
    </row>
    <row r="62" spans="1:18">
      <c r="A62" s="25">
        <v>922</v>
      </c>
      <c r="B62" s="1" t="s">
        <v>174</v>
      </c>
      <c r="C62" s="1" t="s">
        <v>175</v>
      </c>
      <c r="D62" s="9">
        <v>1</v>
      </c>
      <c r="E62" s="1">
        <v>2</v>
      </c>
      <c r="F62" s="1">
        <v>0</v>
      </c>
      <c r="G62" s="1">
        <v>0.45</v>
      </c>
      <c r="H62" s="1">
        <v>0.68</v>
      </c>
      <c r="I62" s="2">
        <v>0.64</v>
      </c>
      <c r="J62" s="22">
        <f t="shared" ref="J62:K99" si="6">H62-0.075</f>
        <v>0.60500000000000009</v>
      </c>
      <c r="K62" s="24">
        <f t="shared" si="6"/>
        <v>0.56500000000000006</v>
      </c>
      <c r="L62" s="2">
        <f t="shared" ref="L62:L99" si="7">(J62+K62)/2</f>
        <v>0.58500000000000008</v>
      </c>
      <c r="M62" s="3">
        <f t="shared" ref="M62:M99" si="8">E62*F62*G62*L62</f>
        <v>0</v>
      </c>
      <c r="N62" s="2"/>
      <c r="O62" s="2"/>
      <c r="P62" s="1"/>
      <c r="Q62" s="9"/>
      <c r="R62" s="1"/>
    </row>
    <row r="63" spans="1:18">
      <c r="A63" s="25" t="s">
        <v>73</v>
      </c>
      <c r="B63" s="1" t="s">
        <v>174</v>
      </c>
      <c r="C63" s="1" t="s">
        <v>175</v>
      </c>
      <c r="D63" s="9">
        <v>1</v>
      </c>
      <c r="E63" s="1">
        <v>2</v>
      </c>
      <c r="F63" s="1">
        <v>16.5</v>
      </c>
      <c r="G63" s="1">
        <v>0.45</v>
      </c>
      <c r="H63" s="1">
        <v>0.61</v>
      </c>
      <c r="I63" s="2">
        <v>0.53</v>
      </c>
      <c r="J63" s="22">
        <f t="shared" si="6"/>
        <v>0.53500000000000003</v>
      </c>
      <c r="K63" s="24">
        <f t="shared" si="6"/>
        <v>0.45500000000000002</v>
      </c>
      <c r="L63" s="2">
        <f t="shared" si="7"/>
        <v>0.495</v>
      </c>
      <c r="M63" s="3">
        <f t="shared" si="8"/>
        <v>7.3507499999999997</v>
      </c>
      <c r="N63" s="2"/>
      <c r="O63" s="2"/>
      <c r="P63" s="1"/>
      <c r="Q63" s="9"/>
      <c r="R63" s="1"/>
    </row>
    <row r="64" spans="1:18">
      <c r="A64" s="25">
        <v>938.5</v>
      </c>
      <c r="B64" s="1" t="s">
        <v>174</v>
      </c>
      <c r="C64" s="1" t="s">
        <v>175</v>
      </c>
      <c r="D64" s="9">
        <v>1</v>
      </c>
      <c r="E64" s="1">
        <v>2</v>
      </c>
      <c r="F64" s="1">
        <v>0</v>
      </c>
      <c r="G64" s="1">
        <v>0.45</v>
      </c>
      <c r="H64" s="1">
        <v>0.95</v>
      </c>
      <c r="I64" s="2">
        <v>0.5</v>
      </c>
      <c r="J64" s="22">
        <f t="shared" si="6"/>
        <v>0.875</v>
      </c>
      <c r="K64" s="24">
        <f t="shared" si="6"/>
        <v>0.42499999999999999</v>
      </c>
      <c r="L64" s="2">
        <f t="shared" si="7"/>
        <v>0.65</v>
      </c>
      <c r="M64" s="3">
        <f t="shared" si="8"/>
        <v>0</v>
      </c>
      <c r="N64" s="2"/>
      <c r="O64" s="2"/>
      <c r="P64" s="1"/>
      <c r="Q64" s="9"/>
      <c r="R64" s="1"/>
    </row>
    <row r="65" spans="1:18">
      <c r="A65" s="25" t="s">
        <v>74</v>
      </c>
      <c r="B65" s="1" t="s">
        <v>174</v>
      </c>
      <c r="C65" s="1" t="s">
        <v>175</v>
      </c>
      <c r="D65" s="9">
        <v>1</v>
      </c>
      <c r="E65" s="1">
        <v>2</v>
      </c>
      <c r="F65" s="1">
        <v>3.5</v>
      </c>
      <c r="G65" s="1">
        <v>0.45</v>
      </c>
      <c r="H65" s="2">
        <v>0.92</v>
      </c>
      <c r="I65" s="3">
        <v>0.48</v>
      </c>
      <c r="J65" s="22">
        <f t="shared" si="6"/>
        <v>0.84500000000000008</v>
      </c>
      <c r="K65" s="24">
        <f t="shared" si="6"/>
        <v>0.40499999999999997</v>
      </c>
      <c r="L65" s="2">
        <f t="shared" si="7"/>
        <v>0.625</v>
      </c>
      <c r="M65" s="3">
        <f t="shared" si="8"/>
        <v>1.96875</v>
      </c>
      <c r="N65" s="2"/>
      <c r="O65" s="2"/>
      <c r="P65" s="1"/>
      <c r="Q65" s="9"/>
      <c r="R65" s="1"/>
    </row>
    <row r="66" spans="1:18">
      <c r="A66" s="25" t="s">
        <v>75</v>
      </c>
      <c r="B66" s="1" t="s">
        <v>174</v>
      </c>
      <c r="C66" s="1" t="s">
        <v>175</v>
      </c>
      <c r="D66" s="9">
        <v>1</v>
      </c>
      <c r="E66" s="1">
        <v>2</v>
      </c>
      <c r="F66" s="1">
        <v>10</v>
      </c>
      <c r="G66" s="1">
        <v>0.45</v>
      </c>
      <c r="H66" s="2">
        <v>0.94</v>
      </c>
      <c r="I66" s="3">
        <v>0.43</v>
      </c>
      <c r="J66" s="22">
        <f t="shared" si="6"/>
        <v>0.86499999999999999</v>
      </c>
      <c r="K66" s="24">
        <f t="shared" si="6"/>
        <v>0.35499999999999998</v>
      </c>
      <c r="L66" s="2">
        <f t="shared" si="7"/>
        <v>0.61</v>
      </c>
      <c r="M66" s="3">
        <f t="shared" si="8"/>
        <v>5.49</v>
      </c>
      <c r="N66" s="2"/>
      <c r="O66" s="2"/>
      <c r="P66" s="1"/>
      <c r="Q66" s="9"/>
      <c r="R66" s="1"/>
    </row>
    <row r="67" spans="1:18">
      <c r="A67" s="25" t="s">
        <v>76</v>
      </c>
      <c r="B67" s="1" t="s">
        <v>174</v>
      </c>
      <c r="C67" s="1" t="s">
        <v>175</v>
      </c>
      <c r="D67" s="9">
        <v>1</v>
      </c>
      <c r="E67" s="1">
        <v>2</v>
      </c>
      <c r="F67" s="1">
        <v>10</v>
      </c>
      <c r="G67" s="1">
        <v>0.45</v>
      </c>
      <c r="H67" s="2">
        <v>0.96</v>
      </c>
      <c r="I67" s="3">
        <v>0.5</v>
      </c>
      <c r="J67" s="22">
        <f t="shared" si="6"/>
        <v>0.88500000000000001</v>
      </c>
      <c r="K67" s="24">
        <f t="shared" si="6"/>
        <v>0.42499999999999999</v>
      </c>
      <c r="L67" s="2">
        <f t="shared" si="7"/>
        <v>0.65500000000000003</v>
      </c>
      <c r="M67" s="3">
        <f t="shared" si="8"/>
        <v>5.8950000000000005</v>
      </c>
      <c r="N67" s="2"/>
      <c r="O67" s="2"/>
      <c r="P67" s="1"/>
      <c r="Q67" s="9"/>
      <c r="R67" s="1"/>
    </row>
    <row r="68" spans="1:18">
      <c r="A68" s="25" t="s">
        <v>77</v>
      </c>
      <c r="B68" s="1" t="s">
        <v>174</v>
      </c>
      <c r="C68" s="1" t="s">
        <v>175</v>
      </c>
      <c r="D68" s="9">
        <v>1</v>
      </c>
      <c r="E68" s="1">
        <v>2</v>
      </c>
      <c r="F68" s="1">
        <v>10</v>
      </c>
      <c r="G68" s="1">
        <v>0.45</v>
      </c>
      <c r="H68" s="2">
        <v>0.93</v>
      </c>
      <c r="I68" s="3">
        <v>0.49</v>
      </c>
      <c r="J68" s="22">
        <f t="shared" si="6"/>
        <v>0.85500000000000009</v>
      </c>
      <c r="K68" s="24">
        <f t="shared" si="6"/>
        <v>0.41499999999999998</v>
      </c>
      <c r="L68" s="2">
        <f t="shared" si="7"/>
        <v>0.63500000000000001</v>
      </c>
      <c r="M68" s="3">
        <f t="shared" si="8"/>
        <v>5.7149999999999999</v>
      </c>
      <c r="N68" s="2"/>
      <c r="O68" s="2"/>
      <c r="P68" s="1"/>
      <c r="Q68" s="9"/>
      <c r="R68" s="1"/>
    </row>
    <row r="69" spans="1:18">
      <c r="A69" s="25" t="s">
        <v>78</v>
      </c>
      <c r="B69" s="1" t="s">
        <v>174</v>
      </c>
      <c r="C69" s="1" t="s">
        <v>175</v>
      </c>
      <c r="D69" s="9">
        <v>1</v>
      </c>
      <c r="E69" s="1">
        <v>2</v>
      </c>
      <c r="F69" s="1">
        <v>10</v>
      </c>
      <c r="G69" s="1">
        <v>0.45</v>
      </c>
      <c r="H69" s="2">
        <v>0.94</v>
      </c>
      <c r="I69" s="3">
        <v>0.37</v>
      </c>
      <c r="J69" s="22">
        <f t="shared" si="6"/>
        <v>0.86499999999999999</v>
      </c>
      <c r="K69" s="24">
        <f t="shared" si="6"/>
        <v>0.29499999999999998</v>
      </c>
      <c r="L69" s="2">
        <f t="shared" si="7"/>
        <v>0.57999999999999996</v>
      </c>
      <c r="M69" s="3">
        <f t="shared" si="8"/>
        <v>5.22</v>
      </c>
      <c r="N69" s="2"/>
      <c r="O69" s="2"/>
      <c r="P69" s="1"/>
      <c r="Q69" s="9"/>
      <c r="R69" s="1"/>
    </row>
    <row r="70" spans="1:18">
      <c r="A70" s="25" t="s">
        <v>79</v>
      </c>
      <c r="B70" s="1" t="s">
        <v>174</v>
      </c>
      <c r="C70" s="1" t="s">
        <v>175</v>
      </c>
      <c r="D70" s="9">
        <v>1</v>
      </c>
      <c r="E70" s="1">
        <v>2</v>
      </c>
      <c r="F70" s="1">
        <v>10</v>
      </c>
      <c r="G70" s="1">
        <v>0.45</v>
      </c>
      <c r="H70" s="2">
        <v>0.95</v>
      </c>
      <c r="I70" s="3">
        <v>0.38</v>
      </c>
      <c r="J70" s="22">
        <f t="shared" si="6"/>
        <v>0.875</v>
      </c>
      <c r="K70" s="24">
        <f t="shared" si="6"/>
        <v>0.30499999999999999</v>
      </c>
      <c r="L70" s="2">
        <f t="shared" si="7"/>
        <v>0.59</v>
      </c>
      <c r="M70" s="3">
        <f t="shared" si="8"/>
        <v>5.31</v>
      </c>
      <c r="N70" s="2"/>
      <c r="O70" s="2"/>
      <c r="P70" s="1"/>
      <c r="Q70" s="9"/>
      <c r="R70" s="1"/>
    </row>
    <row r="71" spans="1:18">
      <c r="A71" s="25" t="s">
        <v>80</v>
      </c>
      <c r="B71" s="1" t="s">
        <v>174</v>
      </c>
      <c r="C71" s="1" t="s">
        <v>175</v>
      </c>
      <c r="D71" s="9">
        <v>1</v>
      </c>
      <c r="E71" s="1">
        <v>2</v>
      </c>
      <c r="F71" s="1">
        <v>10</v>
      </c>
      <c r="G71" s="1">
        <v>0.45</v>
      </c>
      <c r="H71" s="2">
        <v>1.1000000000000001</v>
      </c>
      <c r="I71" s="3">
        <v>0.47</v>
      </c>
      <c r="J71" s="22">
        <f t="shared" si="6"/>
        <v>1.0250000000000001</v>
      </c>
      <c r="K71" s="24">
        <f t="shared" si="6"/>
        <v>0.39499999999999996</v>
      </c>
      <c r="L71" s="2">
        <f t="shared" si="7"/>
        <v>0.71000000000000008</v>
      </c>
      <c r="M71" s="3">
        <f t="shared" si="8"/>
        <v>6.3900000000000006</v>
      </c>
      <c r="N71" s="2"/>
      <c r="O71" s="2"/>
      <c r="P71" s="1"/>
      <c r="Q71" s="9"/>
      <c r="R71" s="1"/>
    </row>
    <row r="72" spans="1:18">
      <c r="A72" s="25" t="s">
        <v>81</v>
      </c>
      <c r="B72" s="1" t="s">
        <v>174</v>
      </c>
      <c r="C72" s="1" t="s">
        <v>175</v>
      </c>
      <c r="D72" s="9">
        <v>1</v>
      </c>
      <c r="E72" s="1">
        <v>2</v>
      </c>
      <c r="F72" s="1">
        <v>10</v>
      </c>
      <c r="G72" s="1">
        <v>0.45</v>
      </c>
      <c r="H72" s="2">
        <v>1.1000000000000001</v>
      </c>
      <c r="I72" s="3">
        <v>0.5</v>
      </c>
      <c r="J72" s="22">
        <f t="shared" si="6"/>
        <v>1.0250000000000001</v>
      </c>
      <c r="K72" s="24">
        <f t="shared" si="6"/>
        <v>0.42499999999999999</v>
      </c>
      <c r="L72" s="2">
        <f t="shared" si="7"/>
        <v>0.72500000000000009</v>
      </c>
      <c r="M72" s="3">
        <f t="shared" si="8"/>
        <v>6.5250000000000004</v>
      </c>
      <c r="N72" s="2"/>
      <c r="O72" s="2"/>
      <c r="P72" s="1"/>
      <c r="Q72" s="9"/>
      <c r="R72" s="1"/>
    </row>
    <row r="73" spans="1:18">
      <c r="A73" s="25" t="s">
        <v>82</v>
      </c>
      <c r="B73" s="1" t="s">
        <v>174</v>
      </c>
      <c r="C73" s="1" t="s">
        <v>175</v>
      </c>
      <c r="D73" s="9">
        <v>1</v>
      </c>
      <c r="E73" s="1">
        <v>2</v>
      </c>
      <c r="F73" s="1">
        <v>10</v>
      </c>
      <c r="G73" s="1">
        <v>0.45</v>
      </c>
      <c r="H73" s="2">
        <v>1.02</v>
      </c>
      <c r="I73" s="3">
        <v>0.47</v>
      </c>
      <c r="J73" s="22">
        <f t="shared" si="6"/>
        <v>0.94500000000000006</v>
      </c>
      <c r="K73" s="24">
        <f t="shared" si="6"/>
        <v>0.39499999999999996</v>
      </c>
      <c r="L73" s="2">
        <f t="shared" si="7"/>
        <v>0.67</v>
      </c>
      <c r="M73" s="3">
        <f t="shared" si="8"/>
        <v>6.03</v>
      </c>
      <c r="N73" s="2"/>
      <c r="O73" s="2"/>
      <c r="P73" s="1"/>
      <c r="Q73" s="9"/>
      <c r="R73" s="1"/>
    </row>
    <row r="74" spans="1:18">
      <c r="A74" s="25" t="s">
        <v>83</v>
      </c>
      <c r="B74" s="1" t="s">
        <v>174</v>
      </c>
      <c r="C74" s="1" t="s">
        <v>175</v>
      </c>
      <c r="D74" s="9">
        <v>1</v>
      </c>
      <c r="E74" s="1">
        <v>2</v>
      </c>
      <c r="F74" s="1">
        <v>10</v>
      </c>
      <c r="G74" s="1">
        <v>0.45</v>
      </c>
      <c r="H74" s="2">
        <v>1</v>
      </c>
      <c r="I74" s="3">
        <v>0.47</v>
      </c>
      <c r="J74" s="22">
        <f t="shared" si="6"/>
        <v>0.92500000000000004</v>
      </c>
      <c r="K74" s="24">
        <f t="shared" si="6"/>
        <v>0.39499999999999996</v>
      </c>
      <c r="L74" s="2">
        <f t="shared" si="7"/>
        <v>0.66</v>
      </c>
      <c r="M74" s="3">
        <f t="shared" si="8"/>
        <v>5.94</v>
      </c>
      <c r="N74" s="2"/>
      <c r="O74" s="2"/>
      <c r="P74" s="1"/>
      <c r="Q74" s="9"/>
      <c r="R74" s="1"/>
    </row>
    <row r="75" spans="1:18">
      <c r="A75" s="25" t="s">
        <v>84</v>
      </c>
      <c r="B75" s="1" t="s">
        <v>174</v>
      </c>
      <c r="C75" s="1" t="s">
        <v>175</v>
      </c>
      <c r="D75" s="9">
        <v>1</v>
      </c>
      <c r="E75" s="1">
        <v>2</v>
      </c>
      <c r="F75" s="1">
        <v>10</v>
      </c>
      <c r="G75" s="1">
        <v>0.45</v>
      </c>
      <c r="H75" s="2">
        <v>0.96</v>
      </c>
      <c r="I75" s="3">
        <v>0.46</v>
      </c>
      <c r="J75" s="22">
        <f t="shared" si="6"/>
        <v>0.88500000000000001</v>
      </c>
      <c r="K75" s="24">
        <f t="shared" si="6"/>
        <v>0.38500000000000001</v>
      </c>
      <c r="L75" s="2">
        <f t="shared" si="7"/>
        <v>0.63500000000000001</v>
      </c>
      <c r="M75" s="3">
        <f t="shared" si="8"/>
        <v>5.7149999999999999</v>
      </c>
      <c r="N75" s="2"/>
      <c r="O75" s="2"/>
      <c r="P75" s="1"/>
      <c r="Q75" s="9"/>
      <c r="R75" s="1"/>
    </row>
    <row r="76" spans="1:18">
      <c r="A76" s="25" t="s">
        <v>85</v>
      </c>
      <c r="B76" s="1" t="s">
        <v>174</v>
      </c>
      <c r="C76" s="1" t="s">
        <v>175</v>
      </c>
      <c r="D76" s="9">
        <v>1</v>
      </c>
      <c r="E76" s="1">
        <v>2</v>
      </c>
      <c r="F76" s="1">
        <v>10</v>
      </c>
      <c r="G76" s="1">
        <v>0.45</v>
      </c>
      <c r="H76" s="2">
        <v>0.9</v>
      </c>
      <c r="I76" s="3">
        <v>0.4</v>
      </c>
      <c r="J76" s="22">
        <f t="shared" si="6"/>
        <v>0.82500000000000007</v>
      </c>
      <c r="K76" s="24">
        <f t="shared" si="6"/>
        <v>0.32500000000000001</v>
      </c>
      <c r="L76" s="2">
        <f t="shared" si="7"/>
        <v>0.57500000000000007</v>
      </c>
      <c r="M76" s="3">
        <f t="shared" si="8"/>
        <v>5.1750000000000007</v>
      </c>
      <c r="N76" s="2"/>
      <c r="O76" s="2"/>
      <c r="P76" s="1"/>
      <c r="Q76" s="9"/>
      <c r="R76" s="1"/>
    </row>
    <row r="77" spans="1:18">
      <c r="A77" s="25" t="s">
        <v>86</v>
      </c>
      <c r="B77" s="1" t="s">
        <v>174</v>
      </c>
      <c r="C77" s="1" t="s">
        <v>175</v>
      </c>
      <c r="D77" s="9">
        <v>1</v>
      </c>
      <c r="E77" s="1">
        <v>2</v>
      </c>
      <c r="F77" s="1">
        <v>10</v>
      </c>
      <c r="G77" s="1">
        <v>0.45</v>
      </c>
      <c r="H77" s="2">
        <v>0.87</v>
      </c>
      <c r="I77" s="3">
        <v>0.4</v>
      </c>
      <c r="J77" s="22">
        <f t="shared" si="6"/>
        <v>0.79500000000000004</v>
      </c>
      <c r="K77" s="24">
        <f t="shared" si="6"/>
        <v>0.32500000000000001</v>
      </c>
      <c r="L77" s="2">
        <f t="shared" si="7"/>
        <v>0.56000000000000005</v>
      </c>
      <c r="M77" s="3">
        <f t="shared" si="8"/>
        <v>5.0400000000000009</v>
      </c>
      <c r="N77" s="2"/>
      <c r="O77" s="2"/>
      <c r="P77" s="1"/>
      <c r="Q77" s="9"/>
      <c r="R77" s="1"/>
    </row>
    <row r="78" spans="1:18">
      <c r="A78" s="25" t="s">
        <v>87</v>
      </c>
      <c r="B78" s="1" t="s">
        <v>174</v>
      </c>
      <c r="C78" s="1" t="s">
        <v>175</v>
      </c>
      <c r="D78" s="9">
        <v>1</v>
      </c>
      <c r="E78" s="1">
        <v>2</v>
      </c>
      <c r="F78" s="1">
        <v>10</v>
      </c>
      <c r="G78" s="1">
        <v>0.45</v>
      </c>
      <c r="H78" s="2">
        <v>0.85</v>
      </c>
      <c r="I78" s="3">
        <v>0.47</v>
      </c>
      <c r="J78" s="22">
        <f t="shared" si="6"/>
        <v>0.77500000000000002</v>
      </c>
      <c r="K78" s="24">
        <f t="shared" si="6"/>
        <v>0.39499999999999996</v>
      </c>
      <c r="L78" s="2">
        <f t="shared" si="7"/>
        <v>0.58499999999999996</v>
      </c>
      <c r="M78" s="3">
        <f t="shared" si="8"/>
        <v>5.2649999999999997</v>
      </c>
      <c r="N78" s="2"/>
      <c r="O78" s="2"/>
      <c r="P78" s="1"/>
      <c r="Q78" s="9"/>
      <c r="R78" s="1"/>
    </row>
    <row r="79" spans="1:18">
      <c r="A79" s="25" t="s">
        <v>88</v>
      </c>
      <c r="B79" s="1" t="s">
        <v>174</v>
      </c>
      <c r="C79" s="1" t="s">
        <v>175</v>
      </c>
      <c r="D79" s="9">
        <v>1</v>
      </c>
      <c r="E79" s="1">
        <v>2</v>
      </c>
      <c r="F79" s="1">
        <v>10</v>
      </c>
      <c r="G79" s="1">
        <v>0.45</v>
      </c>
      <c r="H79" s="2">
        <v>0.85</v>
      </c>
      <c r="I79" s="3">
        <v>0.43</v>
      </c>
      <c r="J79" s="22">
        <f t="shared" si="6"/>
        <v>0.77500000000000002</v>
      </c>
      <c r="K79" s="24">
        <f t="shared" si="6"/>
        <v>0.35499999999999998</v>
      </c>
      <c r="L79" s="2">
        <f t="shared" si="7"/>
        <v>0.56499999999999995</v>
      </c>
      <c r="M79" s="3">
        <f t="shared" si="8"/>
        <v>5.0849999999999991</v>
      </c>
      <c r="N79" s="2"/>
      <c r="O79" s="2"/>
      <c r="P79" s="1"/>
      <c r="Q79" s="9"/>
      <c r="R79" s="1"/>
    </row>
    <row r="80" spans="1:18">
      <c r="A80" s="25" t="s">
        <v>89</v>
      </c>
      <c r="B80" s="1" t="s">
        <v>174</v>
      </c>
      <c r="C80" s="1" t="s">
        <v>175</v>
      </c>
      <c r="D80" s="9">
        <v>1</v>
      </c>
      <c r="E80" s="1">
        <v>2</v>
      </c>
      <c r="F80" s="1">
        <v>10</v>
      </c>
      <c r="G80" s="1">
        <v>0.45</v>
      </c>
      <c r="H80" s="2">
        <v>0.91</v>
      </c>
      <c r="I80" s="3">
        <v>0.44</v>
      </c>
      <c r="J80" s="22">
        <f t="shared" si="6"/>
        <v>0.83500000000000008</v>
      </c>
      <c r="K80" s="24">
        <f t="shared" si="6"/>
        <v>0.36499999999999999</v>
      </c>
      <c r="L80" s="2">
        <f t="shared" si="7"/>
        <v>0.60000000000000009</v>
      </c>
      <c r="M80" s="3">
        <f t="shared" si="8"/>
        <v>5.4</v>
      </c>
      <c r="N80" s="2"/>
      <c r="O80" s="2"/>
      <c r="P80" s="1"/>
      <c r="Q80" s="9"/>
      <c r="R80" s="1"/>
    </row>
    <row r="81" spans="1:18">
      <c r="A81" s="25" t="s">
        <v>90</v>
      </c>
      <c r="B81" s="1" t="s">
        <v>174</v>
      </c>
      <c r="C81" s="1" t="s">
        <v>175</v>
      </c>
      <c r="D81" s="9">
        <v>1</v>
      </c>
      <c r="E81" s="1">
        <v>2</v>
      </c>
      <c r="F81" s="1">
        <v>10</v>
      </c>
      <c r="G81" s="1">
        <v>0.45</v>
      </c>
      <c r="H81" s="2">
        <v>0.97</v>
      </c>
      <c r="I81" s="3">
        <v>0.51</v>
      </c>
      <c r="J81" s="22">
        <f t="shared" si="6"/>
        <v>0.89500000000000002</v>
      </c>
      <c r="K81" s="24">
        <f t="shared" si="6"/>
        <v>0.435</v>
      </c>
      <c r="L81" s="2">
        <f t="shared" si="7"/>
        <v>0.66500000000000004</v>
      </c>
      <c r="M81" s="3">
        <f t="shared" si="8"/>
        <v>5.9850000000000003</v>
      </c>
      <c r="N81" s="2"/>
      <c r="O81" s="2"/>
      <c r="P81" s="1"/>
      <c r="Q81" s="9"/>
      <c r="R81" s="1"/>
    </row>
    <row r="82" spans="1:18">
      <c r="A82" s="25" t="s">
        <v>91</v>
      </c>
      <c r="B82" s="1" t="s">
        <v>174</v>
      </c>
      <c r="C82" s="1" t="s">
        <v>175</v>
      </c>
      <c r="D82" s="9">
        <v>1</v>
      </c>
      <c r="E82" s="1">
        <v>2</v>
      </c>
      <c r="F82" s="1">
        <v>10</v>
      </c>
      <c r="G82" s="1">
        <v>0.45</v>
      </c>
      <c r="H82" s="2">
        <v>0.88</v>
      </c>
      <c r="I82" s="3">
        <v>0.53</v>
      </c>
      <c r="J82" s="22">
        <f t="shared" si="6"/>
        <v>0.80500000000000005</v>
      </c>
      <c r="K82" s="24">
        <f t="shared" si="6"/>
        <v>0.45500000000000002</v>
      </c>
      <c r="L82" s="2">
        <f t="shared" si="7"/>
        <v>0.63</v>
      </c>
      <c r="M82" s="3">
        <f t="shared" si="8"/>
        <v>5.67</v>
      </c>
      <c r="N82" s="2"/>
      <c r="O82" s="2"/>
      <c r="P82" s="1"/>
      <c r="Q82" s="9"/>
      <c r="R82" s="1"/>
    </row>
    <row r="83" spans="1:18">
      <c r="A83" s="25" t="s">
        <v>92</v>
      </c>
      <c r="B83" s="1" t="s">
        <v>174</v>
      </c>
      <c r="C83" s="1" t="s">
        <v>175</v>
      </c>
      <c r="D83" s="9">
        <v>1</v>
      </c>
      <c r="E83" s="1">
        <v>2</v>
      </c>
      <c r="F83" s="1">
        <v>10</v>
      </c>
      <c r="G83" s="1">
        <v>0.45</v>
      </c>
      <c r="H83" s="2">
        <v>0.92</v>
      </c>
      <c r="I83" s="3">
        <v>0.5</v>
      </c>
      <c r="J83" s="22">
        <f t="shared" si="6"/>
        <v>0.84500000000000008</v>
      </c>
      <c r="K83" s="24">
        <f t="shared" si="6"/>
        <v>0.42499999999999999</v>
      </c>
      <c r="L83" s="2">
        <f t="shared" si="7"/>
        <v>0.63500000000000001</v>
      </c>
      <c r="M83" s="3">
        <f t="shared" si="8"/>
        <v>5.7149999999999999</v>
      </c>
      <c r="N83" s="2"/>
      <c r="O83" s="2"/>
      <c r="P83" s="1"/>
      <c r="Q83" s="9"/>
      <c r="R83" s="1"/>
    </row>
    <row r="84" spans="1:18">
      <c r="A84" s="25" t="s">
        <v>93</v>
      </c>
      <c r="B84" s="1" t="s">
        <v>174</v>
      </c>
      <c r="C84" s="1" t="s">
        <v>175</v>
      </c>
      <c r="D84" s="9">
        <v>1</v>
      </c>
      <c r="E84" s="1">
        <v>2</v>
      </c>
      <c r="F84" s="1">
        <v>10</v>
      </c>
      <c r="G84" s="1">
        <v>0.45</v>
      </c>
      <c r="H84" s="2">
        <v>0.86</v>
      </c>
      <c r="I84" s="3">
        <v>0.45</v>
      </c>
      <c r="J84" s="22">
        <f t="shared" si="6"/>
        <v>0.78500000000000003</v>
      </c>
      <c r="K84" s="24">
        <f t="shared" si="6"/>
        <v>0.375</v>
      </c>
      <c r="L84" s="2">
        <f t="shared" si="7"/>
        <v>0.58000000000000007</v>
      </c>
      <c r="M84" s="3">
        <f t="shared" si="8"/>
        <v>5.2200000000000006</v>
      </c>
      <c r="N84" s="2"/>
      <c r="O84" s="2"/>
      <c r="P84" s="1"/>
      <c r="Q84" s="9"/>
      <c r="R84" s="1"/>
    </row>
    <row r="85" spans="1:18">
      <c r="A85" s="25" t="s">
        <v>94</v>
      </c>
      <c r="B85" s="1" t="s">
        <v>174</v>
      </c>
      <c r="C85" s="1" t="s">
        <v>175</v>
      </c>
      <c r="D85" s="9">
        <v>1</v>
      </c>
      <c r="E85" s="1">
        <v>2</v>
      </c>
      <c r="F85" s="1">
        <v>10</v>
      </c>
      <c r="G85" s="1">
        <v>0.45</v>
      </c>
      <c r="H85" s="2">
        <v>0.93</v>
      </c>
      <c r="I85" s="3">
        <v>0.46</v>
      </c>
      <c r="J85" s="22">
        <f t="shared" si="6"/>
        <v>0.85500000000000009</v>
      </c>
      <c r="K85" s="24">
        <f t="shared" si="6"/>
        <v>0.38500000000000001</v>
      </c>
      <c r="L85" s="2">
        <f t="shared" si="7"/>
        <v>0.62000000000000011</v>
      </c>
      <c r="M85" s="3">
        <f t="shared" si="8"/>
        <v>5.580000000000001</v>
      </c>
      <c r="N85" s="2"/>
      <c r="O85" s="2"/>
      <c r="P85" s="1"/>
      <c r="Q85" s="9"/>
      <c r="R85" s="1"/>
    </row>
    <row r="86" spans="1:18">
      <c r="A86" s="25" t="s">
        <v>95</v>
      </c>
      <c r="B86" s="1" t="s">
        <v>174</v>
      </c>
      <c r="C86" s="1" t="s">
        <v>175</v>
      </c>
      <c r="D86" s="9">
        <v>1</v>
      </c>
      <c r="E86" s="1">
        <v>2</v>
      </c>
      <c r="F86" s="1">
        <v>10</v>
      </c>
      <c r="G86" s="1">
        <v>0.45</v>
      </c>
      <c r="H86" s="2">
        <v>0.92</v>
      </c>
      <c r="I86" s="3">
        <v>0.53</v>
      </c>
      <c r="J86" s="22">
        <f t="shared" si="6"/>
        <v>0.84500000000000008</v>
      </c>
      <c r="K86" s="24">
        <f t="shared" si="6"/>
        <v>0.45500000000000002</v>
      </c>
      <c r="L86" s="2">
        <f t="shared" si="7"/>
        <v>0.65</v>
      </c>
      <c r="M86" s="3">
        <f t="shared" si="8"/>
        <v>5.8500000000000005</v>
      </c>
      <c r="N86" s="2"/>
      <c r="O86" s="2"/>
      <c r="P86" s="1"/>
      <c r="Q86" s="9"/>
      <c r="R86" s="1"/>
    </row>
    <row r="87" spans="1:18">
      <c r="A87" s="25" t="s">
        <v>96</v>
      </c>
      <c r="B87" s="1" t="s">
        <v>174</v>
      </c>
      <c r="C87" s="1" t="s">
        <v>175</v>
      </c>
      <c r="D87" s="9">
        <v>1</v>
      </c>
      <c r="E87" s="1">
        <v>2</v>
      </c>
      <c r="F87" s="1">
        <v>10</v>
      </c>
      <c r="G87" s="1">
        <v>0.45</v>
      </c>
      <c r="H87" s="2">
        <v>0.86</v>
      </c>
      <c r="I87" s="3">
        <v>0.45</v>
      </c>
      <c r="J87" s="22">
        <f t="shared" si="6"/>
        <v>0.78500000000000003</v>
      </c>
      <c r="K87" s="24">
        <f t="shared" si="6"/>
        <v>0.375</v>
      </c>
      <c r="L87" s="2">
        <f t="shared" si="7"/>
        <v>0.58000000000000007</v>
      </c>
      <c r="M87" s="3">
        <f t="shared" si="8"/>
        <v>5.2200000000000006</v>
      </c>
      <c r="N87" s="2"/>
      <c r="O87" s="2"/>
      <c r="P87" s="1"/>
      <c r="Q87" s="9"/>
      <c r="R87" s="1"/>
    </row>
    <row r="88" spans="1:18">
      <c r="A88" s="25" t="s">
        <v>97</v>
      </c>
      <c r="B88" s="1" t="s">
        <v>174</v>
      </c>
      <c r="C88" s="1" t="s">
        <v>175</v>
      </c>
      <c r="D88" s="9">
        <v>1</v>
      </c>
      <c r="E88" s="1">
        <v>2</v>
      </c>
      <c r="F88" s="1">
        <v>10</v>
      </c>
      <c r="G88" s="1">
        <v>0.45</v>
      </c>
      <c r="H88" s="2">
        <v>0.86</v>
      </c>
      <c r="I88" s="3">
        <v>0.49</v>
      </c>
      <c r="J88" s="22">
        <f t="shared" si="6"/>
        <v>0.78500000000000003</v>
      </c>
      <c r="K88" s="24">
        <f t="shared" si="6"/>
        <v>0.41499999999999998</v>
      </c>
      <c r="L88" s="2">
        <f t="shared" si="7"/>
        <v>0.6</v>
      </c>
      <c r="M88" s="3">
        <f t="shared" si="8"/>
        <v>5.3999999999999995</v>
      </c>
      <c r="N88" s="2"/>
      <c r="O88" s="2"/>
      <c r="P88" s="1"/>
      <c r="Q88" s="9"/>
      <c r="R88" s="1"/>
    </row>
    <row r="89" spans="1:18">
      <c r="A89" s="25" t="s">
        <v>98</v>
      </c>
      <c r="B89" s="1" t="s">
        <v>174</v>
      </c>
      <c r="C89" s="1" t="s">
        <v>175</v>
      </c>
      <c r="D89" s="9">
        <v>1</v>
      </c>
      <c r="E89" s="1">
        <v>2</v>
      </c>
      <c r="F89" s="1">
        <v>10</v>
      </c>
      <c r="G89" s="1">
        <v>0.45</v>
      </c>
      <c r="H89" s="2">
        <v>0.93</v>
      </c>
      <c r="I89" s="3">
        <v>0.5</v>
      </c>
      <c r="J89" s="22">
        <f t="shared" si="6"/>
        <v>0.85500000000000009</v>
      </c>
      <c r="K89" s="24">
        <f t="shared" si="6"/>
        <v>0.42499999999999999</v>
      </c>
      <c r="L89" s="2">
        <f t="shared" si="7"/>
        <v>0.64</v>
      </c>
      <c r="M89" s="3">
        <f t="shared" si="8"/>
        <v>5.76</v>
      </c>
      <c r="N89" s="2"/>
      <c r="O89" s="2"/>
      <c r="P89" s="1"/>
      <c r="Q89" s="9"/>
      <c r="R89" s="1"/>
    </row>
    <row r="90" spans="1:18">
      <c r="A90" s="25" t="s">
        <v>99</v>
      </c>
      <c r="B90" s="1" t="s">
        <v>174</v>
      </c>
      <c r="C90" s="1" t="s">
        <v>175</v>
      </c>
      <c r="D90" s="9">
        <v>1</v>
      </c>
      <c r="E90" s="1">
        <v>2</v>
      </c>
      <c r="F90" s="1">
        <v>4</v>
      </c>
      <c r="G90" s="1">
        <v>0.45</v>
      </c>
      <c r="H90" s="2">
        <v>0.93</v>
      </c>
      <c r="I90" s="3">
        <v>0.48</v>
      </c>
      <c r="J90" s="22">
        <f t="shared" si="6"/>
        <v>0.85500000000000009</v>
      </c>
      <c r="K90" s="24">
        <f t="shared" si="6"/>
        <v>0.40499999999999997</v>
      </c>
      <c r="L90" s="2">
        <f t="shared" si="7"/>
        <v>0.63</v>
      </c>
      <c r="M90" s="3">
        <f t="shared" si="8"/>
        <v>2.2680000000000002</v>
      </c>
      <c r="N90" s="2"/>
      <c r="O90" s="2"/>
      <c r="P90" s="1"/>
      <c r="Q90" s="9"/>
      <c r="R90" s="1"/>
    </row>
    <row r="91" spans="1:18">
      <c r="A91" s="25">
        <v>186</v>
      </c>
      <c r="B91" s="1" t="s">
        <v>174</v>
      </c>
      <c r="C91" s="1" t="s">
        <v>175</v>
      </c>
      <c r="D91" s="9">
        <v>1</v>
      </c>
      <c r="E91" s="1">
        <v>2</v>
      </c>
      <c r="F91" s="1">
        <v>0</v>
      </c>
      <c r="G91" s="1">
        <v>0.45</v>
      </c>
      <c r="H91" s="2">
        <v>0.7</v>
      </c>
      <c r="I91" s="3">
        <v>0.5</v>
      </c>
      <c r="J91" s="22">
        <f t="shared" si="6"/>
        <v>0.625</v>
      </c>
      <c r="K91" s="24">
        <f t="shared" si="6"/>
        <v>0.42499999999999999</v>
      </c>
      <c r="L91" s="2">
        <f t="shared" si="7"/>
        <v>0.52500000000000002</v>
      </c>
      <c r="M91" s="3">
        <f t="shared" si="8"/>
        <v>0</v>
      </c>
      <c r="N91" s="2"/>
      <c r="O91" s="2"/>
      <c r="P91" s="1"/>
      <c r="Q91" s="9"/>
      <c r="R91" s="1"/>
    </row>
    <row r="92" spans="1:18">
      <c r="A92" s="25" t="s">
        <v>100</v>
      </c>
      <c r="B92" s="1" t="s">
        <v>174</v>
      </c>
      <c r="C92" s="1" t="s">
        <v>175</v>
      </c>
      <c r="D92" s="9">
        <v>1</v>
      </c>
      <c r="E92" s="1">
        <v>2</v>
      </c>
      <c r="F92" s="1">
        <v>6</v>
      </c>
      <c r="G92" s="1">
        <v>0.45</v>
      </c>
      <c r="H92" s="2">
        <v>0.7</v>
      </c>
      <c r="I92" s="3">
        <v>0.5</v>
      </c>
      <c r="J92" s="22">
        <f t="shared" si="6"/>
        <v>0.625</v>
      </c>
      <c r="K92" s="24">
        <f t="shared" si="6"/>
        <v>0.42499999999999999</v>
      </c>
      <c r="L92" s="2">
        <f t="shared" si="7"/>
        <v>0.52500000000000002</v>
      </c>
      <c r="M92" s="3">
        <f t="shared" si="8"/>
        <v>2.8350000000000004</v>
      </c>
      <c r="N92" s="2"/>
      <c r="O92" s="2"/>
      <c r="P92" s="1"/>
      <c r="Q92" s="9"/>
      <c r="R92" s="1"/>
    </row>
    <row r="93" spans="1:18">
      <c r="A93" s="25" t="s">
        <v>101</v>
      </c>
      <c r="B93" s="1" t="s">
        <v>174</v>
      </c>
      <c r="C93" s="1" t="s">
        <v>175</v>
      </c>
      <c r="D93" s="9">
        <v>1</v>
      </c>
      <c r="E93" s="1">
        <v>2</v>
      </c>
      <c r="F93" s="1">
        <v>10</v>
      </c>
      <c r="G93" s="1">
        <v>0.45</v>
      </c>
      <c r="H93" s="2">
        <v>0.69</v>
      </c>
      <c r="I93" s="3">
        <v>0.46</v>
      </c>
      <c r="J93" s="22">
        <f t="shared" si="6"/>
        <v>0.61499999999999999</v>
      </c>
      <c r="K93" s="24">
        <f t="shared" si="6"/>
        <v>0.38500000000000001</v>
      </c>
      <c r="L93" s="2">
        <f t="shared" si="7"/>
        <v>0.5</v>
      </c>
      <c r="M93" s="3">
        <f t="shared" si="8"/>
        <v>4.5</v>
      </c>
      <c r="N93" s="2"/>
      <c r="O93" s="2"/>
      <c r="P93" s="1"/>
      <c r="Q93" s="9"/>
      <c r="R93" s="1"/>
    </row>
    <row r="94" spans="1:18">
      <c r="A94" s="25" t="s">
        <v>102</v>
      </c>
      <c r="B94" s="1" t="s">
        <v>174</v>
      </c>
      <c r="C94" s="1" t="s">
        <v>175</v>
      </c>
      <c r="D94" s="9">
        <v>1</v>
      </c>
      <c r="E94" s="1">
        <v>2</v>
      </c>
      <c r="F94" s="1">
        <v>10</v>
      </c>
      <c r="G94" s="1">
        <v>0.45</v>
      </c>
      <c r="H94" s="2">
        <v>0.75</v>
      </c>
      <c r="I94" s="3">
        <v>0.49</v>
      </c>
      <c r="J94" s="22">
        <f t="shared" si="6"/>
        <v>0.67500000000000004</v>
      </c>
      <c r="K94" s="24">
        <f t="shared" si="6"/>
        <v>0.41499999999999998</v>
      </c>
      <c r="L94" s="2">
        <f t="shared" si="7"/>
        <v>0.54500000000000004</v>
      </c>
      <c r="M94" s="3">
        <f t="shared" si="8"/>
        <v>4.9050000000000002</v>
      </c>
      <c r="N94" s="2"/>
      <c r="O94" s="2"/>
      <c r="P94" s="1"/>
      <c r="Q94" s="9"/>
      <c r="R94" s="1"/>
    </row>
    <row r="95" spans="1:18">
      <c r="A95" s="25" t="s">
        <v>103</v>
      </c>
      <c r="B95" s="1" t="s">
        <v>174</v>
      </c>
      <c r="C95" s="1" t="s">
        <v>175</v>
      </c>
      <c r="D95" s="9">
        <v>1</v>
      </c>
      <c r="E95" s="1">
        <v>2</v>
      </c>
      <c r="F95" s="1">
        <v>10</v>
      </c>
      <c r="G95" s="1">
        <v>0.45</v>
      </c>
      <c r="H95" s="2">
        <v>0.74</v>
      </c>
      <c r="I95" s="3">
        <v>0.47</v>
      </c>
      <c r="J95" s="22">
        <f t="shared" si="6"/>
        <v>0.66500000000000004</v>
      </c>
      <c r="K95" s="24">
        <f t="shared" si="6"/>
        <v>0.39499999999999996</v>
      </c>
      <c r="L95" s="2">
        <f t="shared" si="7"/>
        <v>0.53</v>
      </c>
      <c r="M95" s="3">
        <f t="shared" si="8"/>
        <v>4.7700000000000005</v>
      </c>
      <c r="N95" s="2"/>
      <c r="O95" s="2"/>
      <c r="P95" s="1"/>
      <c r="Q95" s="9"/>
      <c r="R95" s="1"/>
    </row>
    <row r="96" spans="1:18">
      <c r="A96" s="25" t="s">
        <v>104</v>
      </c>
      <c r="B96" s="1" t="s">
        <v>174</v>
      </c>
      <c r="C96" s="1" t="s">
        <v>175</v>
      </c>
      <c r="D96" s="9">
        <v>1</v>
      </c>
      <c r="E96" s="1">
        <v>2</v>
      </c>
      <c r="F96" s="1">
        <v>10.5</v>
      </c>
      <c r="G96" s="1">
        <v>0.45</v>
      </c>
      <c r="H96" s="2">
        <v>0.81</v>
      </c>
      <c r="I96" s="3">
        <v>0.51</v>
      </c>
      <c r="J96" s="22">
        <f t="shared" si="6"/>
        <v>0.7350000000000001</v>
      </c>
      <c r="K96" s="24">
        <f t="shared" si="6"/>
        <v>0.435</v>
      </c>
      <c r="L96" s="2">
        <f t="shared" si="7"/>
        <v>0.58500000000000008</v>
      </c>
      <c r="M96" s="3">
        <f t="shared" si="8"/>
        <v>5.5282500000000017</v>
      </c>
      <c r="N96" s="2"/>
      <c r="O96" s="2"/>
      <c r="P96" s="1"/>
      <c r="Q96" s="9"/>
      <c r="R96" s="1"/>
    </row>
    <row r="97" spans="1:18">
      <c r="A97" s="25">
        <v>232.5</v>
      </c>
      <c r="B97" s="1" t="s">
        <v>174</v>
      </c>
      <c r="C97" s="1" t="s">
        <v>175</v>
      </c>
      <c r="D97" s="9">
        <v>1</v>
      </c>
      <c r="E97" s="1">
        <v>2</v>
      </c>
      <c r="F97" s="1">
        <v>0</v>
      </c>
      <c r="G97" s="1">
        <v>0.45</v>
      </c>
      <c r="H97" s="2">
        <v>0.55000000000000004</v>
      </c>
      <c r="I97" s="3">
        <v>0.55000000000000004</v>
      </c>
      <c r="J97" s="22">
        <f t="shared" si="6"/>
        <v>0.47500000000000003</v>
      </c>
      <c r="K97" s="24">
        <f t="shared" si="6"/>
        <v>0.47500000000000003</v>
      </c>
      <c r="L97" s="2">
        <f t="shared" si="7"/>
        <v>0.47500000000000003</v>
      </c>
      <c r="M97" s="3">
        <f t="shared" si="8"/>
        <v>0</v>
      </c>
      <c r="N97" s="2"/>
      <c r="O97" s="2"/>
      <c r="P97" s="1"/>
      <c r="Q97" s="9"/>
      <c r="R97" s="1"/>
    </row>
    <row r="98" spans="1:18">
      <c r="A98" s="25" t="s">
        <v>105</v>
      </c>
      <c r="B98" s="1" t="s">
        <v>174</v>
      </c>
      <c r="C98" s="1" t="s">
        <v>175</v>
      </c>
      <c r="D98" s="9">
        <v>1</v>
      </c>
      <c r="E98" s="1">
        <v>2</v>
      </c>
      <c r="F98" s="1">
        <v>9.5</v>
      </c>
      <c r="G98" s="1">
        <v>0.45</v>
      </c>
      <c r="H98" s="2">
        <v>0.61</v>
      </c>
      <c r="I98" s="3">
        <v>0.5</v>
      </c>
      <c r="J98" s="22">
        <f t="shared" si="6"/>
        <v>0.53500000000000003</v>
      </c>
      <c r="K98" s="24">
        <f t="shared" si="6"/>
        <v>0.42499999999999999</v>
      </c>
      <c r="L98" s="2">
        <f t="shared" si="7"/>
        <v>0.48</v>
      </c>
      <c r="M98" s="3">
        <f t="shared" si="8"/>
        <v>4.1040000000000001</v>
      </c>
      <c r="N98" s="2"/>
      <c r="O98" s="2"/>
      <c r="P98" s="1"/>
      <c r="Q98" s="9"/>
      <c r="R98" s="1"/>
    </row>
    <row r="99" spans="1:18">
      <c r="A99" s="25" t="s">
        <v>106</v>
      </c>
      <c r="B99" s="1" t="s">
        <v>174</v>
      </c>
      <c r="C99" s="1" t="s">
        <v>175</v>
      </c>
      <c r="D99" s="9">
        <v>1</v>
      </c>
      <c r="E99" s="1">
        <v>2</v>
      </c>
      <c r="F99" s="1">
        <v>11</v>
      </c>
      <c r="G99" s="1">
        <v>0.45</v>
      </c>
      <c r="H99" s="2">
        <v>0.56000000000000005</v>
      </c>
      <c r="I99" s="3">
        <v>0.51</v>
      </c>
      <c r="J99" s="22">
        <f t="shared" si="6"/>
        <v>0.48500000000000004</v>
      </c>
      <c r="K99" s="24">
        <f t="shared" si="6"/>
        <v>0.435</v>
      </c>
      <c r="L99" s="2">
        <f t="shared" si="7"/>
        <v>0.46</v>
      </c>
      <c r="M99" s="3">
        <f t="shared" si="8"/>
        <v>4.5540000000000003</v>
      </c>
      <c r="N99" s="2"/>
      <c r="O99" s="2"/>
      <c r="P99" s="1"/>
      <c r="Q99" s="9"/>
      <c r="R99" s="1"/>
    </row>
    <row r="100" spans="1:18">
      <c r="A100" s="25"/>
      <c r="B100" s="1"/>
      <c r="C100" s="1"/>
      <c r="D100" s="1"/>
      <c r="E100" s="1"/>
      <c r="F100" s="5">
        <f>SUM(F62:F99)</f>
        <v>331</v>
      </c>
      <c r="G100" s="5"/>
      <c r="H100" s="11"/>
      <c r="I100" s="12"/>
      <c r="J100" s="12"/>
      <c r="K100" s="12"/>
      <c r="L100" s="11"/>
      <c r="M100" s="12">
        <f>SUM(M62:M99)</f>
        <v>177.37875000000005</v>
      </c>
      <c r="N100" s="2"/>
      <c r="O100" s="2"/>
      <c r="P100" s="1"/>
      <c r="Q100" s="9"/>
      <c r="R100" s="1"/>
    </row>
    <row r="101" spans="1:18" ht="30">
      <c r="A101" s="35" t="s">
        <v>229</v>
      </c>
      <c r="B101" s="1"/>
      <c r="C101" s="1"/>
      <c r="D101" s="1"/>
      <c r="E101" s="1"/>
      <c r="F101" s="1"/>
      <c r="G101" s="1"/>
      <c r="H101" s="2"/>
      <c r="I101" s="3"/>
      <c r="J101" s="22"/>
      <c r="K101" s="24"/>
      <c r="L101" s="2"/>
      <c r="M101" s="3"/>
      <c r="N101" s="2"/>
      <c r="O101" s="2"/>
      <c r="P101" s="1"/>
      <c r="Q101" s="9"/>
      <c r="R101" s="1"/>
    </row>
    <row r="102" spans="1:18">
      <c r="A102" s="122"/>
      <c r="B102" s="123"/>
      <c r="C102" s="123"/>
      <c r="D102" s="123"/>
      <c r="E102" s="123"/>
      <c r="F102" s="124"/>
      <c r="G102" s="1"/>
      <c r="H102" s="2"/>
      <c r="I102" s="3"/>
      <c r="J102" s="22"/>
      <c r="K102" s="24"/>
      <c r="L102" s="2"/>
      <c r="M102" s="3"/>
      <c r="N102" s="2"/>
      <c r="O102" s="2"/>
      <c r="P102" s="1"/>
      <c r="Q102" s="9"/>
      <c r="R102" s="1"/>
    </row>
    <row r="103" spans="1:18">
      <c r="A103" s="25">
        <v>748</v>
      </c>
      <c r="B103" s="1" t="s">
        <v>174</v>
      </c>
      <c r="C103" s="1" t="s">
        <v>175</v>
      </c>
      <c r="D103" s="9">
        <v>1</v>
      </c>
      <c r="E103" s="1">
        <v>2</v>
      </c>
      <c r="F103" s="1">
        <v>0</v>
      </c>
      <c r="G103" s="1">
        <v>0.45</v>
      </c>
      <c r="H103" s="2">
        <v>0.91</v>
      </c>
      <c r="I103" s="3">
        <v>0.5</v>
      </c>
      <c r="J103" s="22">
        <f t="shared" ref="J103:K114" si="9">H103-0.075</f>
        <v>0.83500000000000008</v>
      </c>
      <c r="K103" s="24">
        <f t="shared" si="9"/>
        <v>0.42499999999999999</v>
      </c>
      <c r="L103" s="2">
        <f t="shared" ref="L103:L114" si="10">(J103+K103)/2</f>
        <v>0.63</v>
      </c>
      <c r="M103" s="3">
        <f t="shared" ref="M103:M114" si="11">E103*F103*G103*L103</f>
        <v>0</v>
      </c>
      <c r="N103" s="2"/>
      <c r="O103" s="2"/>
      <c r="P103" s="1"/>
      <c r="Q103" s="9"/>
      <c r="R103" s="1"/>
    </row>
    <row r="104" spans="1:18">
      <c r="A104" s="25" t="s">
        <v>108</v>
      </c>
      <c r="B104" s="1" t="s">
        <v>174</v>
      </c>
      <c r="C104" s="1" t="s">
        <v>175</v>
      </c>
      <c r="D104" s="9">
        <v>1</v>
      </c>
      <c r="E104" s="1">
        <v>2</v>
      </c>
      <c r="F104" s="1">
        <v>2</v>
      </c>
      <c r="G104" s="1">
        <v>0.45</v>
      </c>
      <c r="H104" s="2">
        <v>0.92</v>
      </c>
      <c r="I104" s="3">
        <v>0.48</v>
      </c>
      <c r="J104" s="22">
        <f t="shared" si="9"/>
        <v>0.84500000000000008</v>
      </c>
      <c r="K104" s="24">
        <f t="shared" si="9"/>
        <v>0.40499999999999997</v>
      </c>
      <c r="L104" s="2">
        <f t="shared" si="10"/>
        <v>0.625</v>
      </c>
      <c r="M104" s="3">
        <f t="shared" si="11"/>
        <v>1.125</v>
      </c>
      <c r="N104" s="2"/>
      <c r="O104" s="2"/>
      <c r="P104" s="1"/>
      <c r="Q104" s="9"/>
      <c r="R104" s="1"/>
    </row>
    <row r="105" spans="1:18">
      <c r="A105" s="25" t="s">
        <v>109</v>
      </c>
      <c r="B105" s="1" t="s">
        <v>174</v>
      </c>
      <c r="C105" s="1" t="s">
        <v>175</v>
      </c>
      <c r="D105" s="9">
        <v>1</v>
      </c>
      <c r="E105" s="1">
        <v>2</v>
      </c>
      <c r="F105" s="1">
        <v>10</v>
      </c>
      <c r="G105" s="1">
        <v>0.45</v>
      </c>
      <c r="H105" s="2">
        <v>0.92</v>
      </c>
      <c r="I105" s="3">
        <v>0.48</v>
      </c>
      <c r="J105" s="22">
        <f t="shared" si="9"/>
        <v>0.84500000000000008</v>
      </c>
      <c r="K105" s="24">
        <f t="shared" si="9"/>
        <v>0.40499999999999997</v>
      </c>
      <c r="L105" s="2">
        <f t="shared" si="10"/>
        <v>0.625</v>
      </c>
      <c r="M105" s="3">
        <f t="shared" si="11"/>
        <v>5.625</v>
      </c>
      <c r="N105" s="2"/>
      <c r="O105" s="2"/>
      <c r="P105" s="1"/>
      <c r="Q105" s="9"/>
      <c r="R105" s="1"/>
    </row>
    <row r="106" spans="1:18">
      <c r="A106" s="25" t="s">
        <v>59</v>
      </c>
      <c r="B106" s="1" t="s">
        <v>174</v>
      </c>
      <c r="C106" s="1" t="s">
        <v>175</v>
      </c>
      <c r="D106" s="9">
        <v>1</v>
      </c>
      <c r="E106" s="1">
        <v>2</v>
      </c>
      <c r="F106" s="1">
        <v>10</v>
      </c>
      <c r="G106" s="1">
        <v>0.45</v>
      </c>
      <c r="H106" s="2">
        <v>0.92</v>
      </c>
      <c r="I106" s="3">
        <v>0.5</v>
      </c>
      <c r="J106" s="22">
        <f t="shared" si="9"/>
        <v>0.84500000000000008</v>
      </c>
      <c r="K106" s="24">
        <f t="shared" si="9"/>
        <v>0.42499999999999999</v>
      </c>
      <c r="L106" s="2">
        <f t="shared" si="10"/>
        <v>0.63500000000000001</v>
      </c>
      <c r="M106" s="3">
        <f t="shared" si="11"/>
        <v>5.7149999999999999</v>
      </c>
      <c r="N106" s="2"/>
      <c r="O106" s="2"/>
      <c r="P106" s="1"/>
      <c r="Q106" s="9"/>
      <c r="R106" s="1"/>
    </row>
    <row r="107" spans="1:18">
      <c r="A107" s="25" t="s">
        <v>60</v>
      </c>
      <c r="B107" s="1" t="s">
        <v>174</v>
      </c>
      <c r="C107" s="1" t="s">
        <v>175</v>
      </c>
      <c r="D107" s="9">
        <v>1</v>
      </c>
      <c r="E107" s="1">
        <v>2</v>
      </c>
      <c r="F107" s="1">
        <v>10</v>
      </c>
      <c r="G107" s="1">
        <v>0.45</v>
      </c>
      <c r="H107" s="2">
        <v>0.91</v>
      </c>
      <c r="I107" s="3">
        <v>0.51</v>
      </c>
      <c r="J107" s="22">
        <f t="shared" si="9"/>
        <v>0.83500000000000008</v>
      </c>
      <c r="K107" s="24">
        <f t="shared" si="9"/>
        <v>0.435</v>
      </c>
      <c r="L107" s="2">
        <f t="shared" si="10"/>
        <v>0.63500000000000001</v>
      </c>
      <c r="M107" s="3">
        <f t="shared" si="11"/>
        <v>5.7149999999999999</v>
      </c>
      <c r="N107" s="2"/>
      <c r="O107" s="2"/>
      <c r="P107" s="1"/>
      <c r="Q107" s="9"/>
      <c r="R107" s="1"/>
    </row>
    <row r="108" spans="1:18">
      <c r="A108" s="25" t="s">
        <v>61</v>
      </c>
      <c r="B108" s="1" t="s">
        <v>174</v>
      </c>
      <c r="C108" s="1" t="s">
        <v>175</v>
      </c>
      <c r="D108" s="9">
        <v>1</v>
      </c>
      <c r="E108" s="1">
        <v>2</v>
      </c>
      <c r="F108" s="1">
        <v>10</v>
      </c>
      <c r="G108" s="1">
        <v>0.45</v>
      </c>
      <c r="H108" s="2">
        <v>0.92</v>
      </c>
      <c r="I108" s="3">
        <v>0.5</v>
      </c>
      <c r="J108" s="22">
        <f t="shared" si="9"/>
        <v>0.84500000000000008</v>
      </c>
      <c r="K108" s="24">
        <f t="shared" si="9"/>
        <v>0.42499999999999999</v>
      </c>
      <c r="L108" s="2">
        <f t="shared" si="10"/>
        <v>0.63500000000000001</v>
      </c>
      <c r="M108" s="3">
        <f t="shared" si="11"/>
        <v>5.7149999999999999</v>
      </c>
      <c r="N108" s="2"/>
      <c r="O108" s="2"/>
      <c r="P108" s="1"/>
      <c r="Q108" s="9"/>
      <c r="R108" s="1"/>
    </row>
    <row r="109" spans="1:18">
      <c r="A109" s="25" t="s">
        <v>62</v>
      </c>
      <c r="B109" s="1" t="s">
        <v>174</v>
      </c>
      <c r="C109" s="1" t="s">
        <v>175</v>
      </c>
      <c r="D109" s="9">
        <v>1</v>
      </c>
      <c r="E109" s="1">
        <v>2</v>
      </c>
      <c r="F109" s="1">
        <v>10</v>
      </c>
      <c r="G109" s="1">
        <v>0.45</v>
      </c>
      <c r="H109" s="2">
        <v>0.91</v>
      </c>
      <c r="I109" s="3">
        <v>0.51</v>
      </c>
      <c r="J109" s="22">
        <f t="shared" si="9"/>
        <v>0.83500000000000008</v>
      </c>
      <c r="K109" s="24">
        <f t="shared" si="9"/>
        <v>0.435</v>
      </c>
      <c r="L109" s="2">
        <f t="shared" si="10"/>
        <v>0.63500000000000001</v>
      </c>
      <c r="M109" s="3">
        <f t="shared" si="11"/>
        <v>5.7149999999999999</v>
      </c>
      <c r="N109" s="2"/>
      <c r="O109" s="2"/>
      <c r="P109" s="1"/>
      <c r="Q109" s="9"/>
      <c r="R109" s="1"/>
    </row>
    <row r="110" spans="1:18">
      <c r="A110" s="25" t="s">
        <v>63</v>
      </c>
      <c r="B110" s="1" t="s">
        <v>174</v>
      </c>
      <c r="C110" s="1" t="s">
        <v>175</v>
      </c>
      <c r="D110" s="9">
        <v>1</v>
      </c>
      <c r="E110" s="1">
        <v>2</v>
      </c>
      <c r="F110" s="1">
        <v>10</v>
      </c>
      <c r="G110" s="1">
        <v>0.45</v>
      </c>
      <c r="H110" s="2">
        <v>0.87</v>
      </c>
      <c r="I110" s="3">
        <v>0.49</v>
      </c>
      <c r="J110" s="22">
        <f t="shared" si="9"/>
        <v>0.79500000000000004</v>
      </c>
      <c r="K110" s="24">
        <f t="shared" si="9"/>
        <v>0.41499999999999998</v>
      </c>
      <c r="L110" s="2">
        <f t="shared" si="10"/>
        <v>0.60499999999999998</v>
      </c>
      <c r="M110" s="3">
        <f t="shared" si="11"/>
        <v>5.4450000000000003</v>
      </c>
      <c r="N110" s="2"/>
      <c r="O110" s="2"/>
      <c r="P110" s="1"/>
      <c r="Q110" s="9"/>
      <c r="R110" s="1"/>
    </row>
    <row r="111" spans="1:18">
      <c r="A111" s="25" t="s">
        <v>110</v>
      </c>
      <c r="B111" s="1" t="s">
        <v>174</v>
      </c>
      <c r="C111" s="1" t="s">
        <v>175</v>
      </c>
      <c r="D111" s="9">
        <v>1</v>
      </c>
      <c r="E111" s="1">
        <v>2</v>
      </c>
      <c r="F111" s="1">
        <v>9.5</v>
      </c>
      <c r="G111" s="1">
        <v>0.45</v>
      </c>
      <c r="H111" s="2">
        <v>0.95</v>
      </c>
      <c r="I111" s="3">
        <v>0.5</v>
      </c>
      <c r="J111" s="22">
        <f t="shared" si="9"/>
        <v>0.875</v>
      </c>
      <c r="K111" s="24">
        <f t="shared" si="9"/>
        <v>0.42499999999999999</v>
      </c>
      <c r="L111" s="2">
        <f t="shared" si="10"/>
        <v>0.65</v>
      </c>
      <c r="M111" s="3">
        <f t="shared" si="11"/>
        <v>5.557500000000001</v>
      </c>
      <c r="N111" s="2"/>
      <c r="O111" s="2"/>
      <c r="P111" s="1"/>
      <c r="Q111" s="9"/>
      <c r="R111" s="1"/>
    </row>
    <row r="112" spans="1:18">
      <c r="A112" s="25">
        <v>819.5</v>
      </c>
      <c r="B112" s="1" t="s">
        <v>174</v>
      </c>
      <c r="C112" s="1" t="s">
        <v>175</v>
      </c>
      <c r="D112" s="9">
        <v>1</v>
      </c>
      <c r="E112" s="1">
        <v>2</v>
      </c>
      <c r="F112" s="1">
        <v>0</v>
      </c>
      <c r="G112" s="1">
        <v>0.45</v>
      </c>
      <c r="H112" s="2">
        <v>0.54</v>
      </c>
      <c r="I112" s="3">
        <v>0.49</v>
      </c>
      <c r="J112" s="22">
        <f t="shared" si="9"/>
        <v>0.46500000000000002</v>
      </c>
      <c r="K112" s="24">
        <f t="shared" si="9"/>
        <v>0.41499999999999998</v>
      </c>
      <c r="L112" s="2">
        <f t="shared" si="10"/>
        <v>0.44</v>
      </c>
      <c r="M112" s="3">
        <f t="shared" si="11"/>
        <v>0</v>
      </c>
      <c r="N112" s="2"/>
      <c r="O112" s="2"/>
      <c r="P112" s="1"/>
      <c r="Q112" s="9"/>
      <c r="R112" s="1"/>
    </row>
    <row r="113" spans="1:18">
      <c r="A113" s="25" t="s">
        <v>111</v>
      </c>
      <c r="B113" s="1" t="s">
        <v>174</v>
      </c>
      <c r="C113" s="1" t="s">
        <v>175</v>
      </c>
      <c r="D113" s="9">
        <v>1</v>
      </c>
      <c r="E113" s="1">
        <v>2</v>
      </c>
      <c r="F113" s="1">
        <v>10.5</v>
      </c>
      <c r="G113" s="1">
        <v>0.45</v>
      </c>
      <c r="H113" s="2">
        <v>0.55000000000000004</v>
      </c>
      <c r="I113" s="3">
        <v>0.5</v>
      </c>
      <c r="J113" s="22">
        <f t="shared" si="9"/>
        <v>0.47500000000000003</v>
      </c>
      <c r="K113" s="24">
        <f t="shared" si="9"/>
        <v>0.42499999999999999</v>
      </c>
      <c r="L113" s="2">
        <f t="shared" si="10"/>
        <v>0.45</v>
      </c>
      <c r="M113" s="3">
        <f t="shared" si="11"/>
        <v>4.2525000000000004</v>
      </c>
      <c r="N113" s="2"/>
      <c r="O113" s="2"/>
      <c r="P113" s="1"/>
      <c r="Q113" s="9"/>
      <c r="R113" s="1"/>
    </row>
    <row r="114" spans="1:18">
      <c r="A114" s="25" t="s">
        <v>112</v>
      </c>
      <c r="B114" s="1" t="s">
        <v>174</v>
      </c>
      <c r="C114" s="1" t="s">
        <v>175</v>
      </c>
      <c r="D114" s="9">
        <v>1</v>
      </c>
      <c r="E114" s="1">
        <v>2</v>
      </c>
      <c r="F114" s="1">
        <v>4.5</v>
      </c>
      <c r="G114" s="1">
        <v>0.45</v>
      </c>
      <c r="H114" s="2">
        <v>0.56000000000000005</v>
      </c>
      <c r="I114" s="3">
        <v>0.51</v>
      </c>
      <c r="J114" s="22">
        <f t="shared" si="9"/>
        <v>0.48500000000000004</v>
      </c>
      <c r="K114" s="24">
        <f t="shared" si="9"/>
        <v>0.435</v>
      </c>
      <c r="L114" s="2">
        <f t="shared" si="10"/>
        <v>0.46</v>
      </c>
      <c r="M114" s="3">
        <f t="shared" si="11"/>
        <v>1.863</v>
      </c>
      <c r="N114" s="2"/>
      <c r="O114" s="2"/>
      <c r="P114" s="1"/>
      <c r="Q114" s="9"/>
      <c r="R114" s="1"/>
    </row>
    <row r="115" spans="1:18">
      <c r="A115" s="25"/>
      <c r="B115" s="1"/>
      <c r="C115" s="1"/>
      <c r="D115" s="1"/>
      <c r="E115" s="1"/>
      <c r="F115" s="5">
        <f>SUM(F103:F114)</f>
        <v>86.5</v>
      </c>
      <c r="G115" s="5"/>
      <c r="H115" s="11"/>
      <c r="I115" s="12"/>
      <c r="J115" s="12"/>
      <c r="K115" s="12"/>
      <c r="L115" s="11"/>
      <c r="M115" s="12">
        <f>SUM(M103:M114)</f>
        <v>46.727999999999994</v>
      </c>
      <c r="N115" s="2"/>
      <c r="O115" s="2"/>
      <c r="P115" s="1"/>
      <c r="Q115" s="9"/>
      <c r="R115" s="1"/>
    </row>
    <row r="116" spans="1:18" ht="30">
      <c r="A116" s="35" t="s">
        <v>230</v>
      </c>
      <c r="B116" s="1"/>
      <c r="C116" s="1"/>
      <c r="D116" s="1"/>
      <c r="E116" s="1"/>
      <c r="F116" s="1"/>
      <c r="G116" s="1"/>
      <c r="H116" s="2"/>
      <c r="I116" s="3"/>
      <c r="J116" s="22"/>
      <c r="K116" s="24"/>
      <c r="L116" s="2"/>
      <c r="M116" s="3"/>
      <c r="N116" s="2"/>
      <c r="O116" s="2"/>
      <c r="P116" s="1"/>
      <c r="Q116" s="9"/>
      <c r="R116" s="1"/>
    </row>
    <row r="117" spans="1:18">
      <c r="A117" s="122" t="s">
        <v>170</v>
      </c>
      <c r="B117" s="123"/>
      <c r="C117" s="123"/>
      <c r="D117" s="123"/>
      <c r="E117" s="123"/>
      <c r="F117" s="124"/>
      <c r="G117" s="1"/>
      <c r="H117" s="2"/>
      <c r="I117" s="3"/>
      <c r="J117" s="22"/>
      <c r="K117" s="24"/>
      <c r="L117" s="2"/>
      <c r="M117" s="3"/>
      <c r="N117" s="2"/>
      <c r="O117" s="2"/>
      <c r="P117" s="1"/>
      <c r="Q117" s="9"/>
      <c r="R117" s="1"/>
    </row>
    <row r="118" spans="1:18">
      <c r="A118" s="25">
        <v>445</v>
      </c>
      <c r="B118" s="1" t="s">
        <v>174</v>
      </c>
      <c r="C118" s="1" t="s">
        <v>175</v>
      </c>
      <c r="D118" s="9">
        <v>1</v>
      </c>
      <c r="E118" s="1">
        <v>2</v>
      </c>
      <c r="F118" s="1">
        <v>0</v>
      </c>
      <c r="G118" s="1">
        <v>0.45</v>
      </c>
      <c r="H118" s="2">
        <v>0.66</v>
      </c>
      <c r="I118" s="3">
        <v>0.52</v>
      </c>
      <c r="J118" s="22">
        <f t="shared" ref="J118:K133" si="12">H118-0.075</f>
        <v>0.58500000000000008</v>
      </c>
      <c r="K118" s="24">
        <f t="shared" si="12"/>
        <v>0.44500000000000001</v>
      </c>
      <c r="L118" s="2">
        <f t="shared" ref="L118:L141" si="13">(J118+K118)/2</f>
        <v>0.51500000000000001</v>
      </c>
      <c r="M118" s="3">
        <f t="shared" ref="M118:M141" si="14">E118*F118*G118*L118</f>
        <v>0</v>
      </c>
      <c r="N118" s="2"/>
      <c r="O118" s="2"/>
      <c r="P118" s="1"/>
      <c r="Q118" s="9"/>
      <c r="R118" s="1"/>
    </row>
    <row r="119" spans="1:18">
      <c r="A119" s="25" t="s">
        <v>116</v>
      </c>
      <c r="B119" s="1" t="s">
        <v>174</v>
      </c>
      <c r="C119" s="1" t="s">
        <v>175</v>
      </c>
      <c r="D119" s="9">
        <v>1</v>
      </c>
      <c r="E119" s="1">
        <v>2</v>
      </c>
      <c r="F119" s="1">
        <v>13</v>
      </c>
      <c r="G119" s="1">
        <v>0.45</v>
      </c>
      <c r="H119" s="2">
        <v>0.7</v>
      </c>
      <c r="I119" s="3">
        <v>0.49</v>
      </c>
      <c r="J119" s="22">
        <f t="shared" si="12"/>
        <v>0.625</v>
      </c>
      <c r="K119" s="24">
        <f t="shared" si="12"/>
        <v>0.41499999999999998</v>
      </c>
      <c r="L119" s="2">
        <f t="shared" si="13"/>
        <v>0.52</v>
      </c>
      <c r="M119" s="3">
        <f t="shared" si="14"/>
        <v>6.0840000000000005</v>
      </c>
      <c r="N119" s="2"/>
      <c r="O119" s="2"/>
      <c r="P119" s="1"/>
      <c r="Q119" s="9"/>
      <c r="R119" s="1"/>
    </row>
    <row r="120" spans="1:18">
      <c r="A120" s="25">
        <v>458</v>
      </c>
      <c r="B120" s="1" t="s">
        <v>174</v>
      </c>
      <c r="C120" s="1" t="s">
        <v>175</v>
      </c>
      <c r="D120" s="9">
        <v>1</v>
      </c>
      <c r="E120" s="1">
        <v>2</v>
      </c>
      <c r="F120" s="1">
        <v>0</v>
      </c>
      <c r="G120" s="1">
        <v>0.45</v>
      </c>
      <c r="H120" s="2">
        <v>0.95</v>
      </c>
      <c r="I120" s="3">
        <v>0.51</v>
      </c>
      <c r="J120" s="22">
        <f t="shared" si="12"/>
        <v>0.875</v>
      </c>
      <c r="K120" s="24">
        <f t="shared" si="12"/>
        <v>0.435</v>
      </c>
      <c r="L120" s="2">
        <f t="shared" si="13"/>
        <v>0.65500000000000003</v>
      </c>
      <c r="M120" s="3">
        <f t="shared" si="14"/>
        <v>0</v>
      </c>
      <c r="N120" s="2"/>
      <c r="O120" s="2"/>
      <c r="P120" s="1"/>
      <c r="Q120" s="9"/>
      <c r="R120" s="1"/>
    </row>
    <row r="121" spans="1:18">
      <c r="A121" s="25" t="s">
        <v>117</v>
      </c>
      <c r="B121" s="1" t="s">
        <v>174</v>
      </c>
      <c r="C121" s="1" t="s">
        <v>175</v>
      </c>
      <c r="D121" s="9">
        <v>1</v>
      </c>
      <c r="E121" s="1">
        <v>2</v>
      </c>
      <c r="F121" s="1">
        <v>7</v>
      </c>
      <c r="G121" s="1">
        <v>0.45</v>
      </c>
      <c r="H121" s="2">
        <v>0.95</v>
      </c>
      <c r="I121" s="3">
        <v>0.51</v>
      </c>
      <c r="J121" s="22">
        <f t="shared" si="12"/>
        <v>0.875</v>
      </c>
      <c r="K121" s="24">
        <f t="shared" si="12"/>
        <v>0.435</v>
      </c>
      <c r="L121" s="2">
        <f t="shared" si="13"/>
        <v>0.65500000000000003</v>
      </c>
      <c r="M121" s="3">
        <f t="shared" si="14"/>
        <v>4.1265000000000001</v>
      </c>
      <c r="N121" s="2"/>
      <c r="O121" s="2"/>
      <c r="P121" s="1"/>
      <c r="Q121" s="9"/>
      <c r="R121" s="1"/>
    </row>
    <row r="122" spans="1:18">
      <c r="A122" s="25" t="s">
        <v>118</v>
      </c>
      <c r="B122" s="1" t="s">
        <v>174</v>
      </c>
      <c r="C122" s="1" t="s">
        <v>175</v>
      </c>
      <c r="D122" s="9">
        <v>1</v>
      </c>
      <c r="E122" s="1">
        <v>2</v>
      </c>
      <c r="F122" s="1">
        <v>10</v>
      </c>
      <c r="G122" s="1">
        <v>0.45</v>
      </c>
      <c r="H122" s="2">
        <v>0.96</v>
      </c>
      <c r="I122" s="3">
        <v>0.51</v>
      </c>
      <c r="J122" s="22">
        <f t="shared" si="12"/>
        <v>0.88500000000000001</v>
      </c>
      <c r="K122" s="24">
        <f t="shared" si="12"/>
        <v>0.435</v>
      </c>
      <c r="L122" s="2">
        <f t="shared" si="13"/>
        <v>0.66</v>
      </c>
      <c r="M122" s="3">
        <f t="shared" si="14"/>
        <v>5.94</v>
      </c>
      <c r="N122" s="2"/>
      <c r="O122" s="2"/>
      <c r="P122" s="1"/>
      <c r="Q122" s="9"/>
      <c r="R122" s="1"/>
    </row>
    <row r="123" spans="1:18">
      <c r="A123" s="25" t="s">
        <v>119</v>
      </c>
      <c r="B123" s="1" t="s">
        <v>174</v>
      </c>
      <c r="C123" s="1" t="s">
        <v>175</v>
      </c>
      <c r="D123" s="9">
        <v>1</v>
      </c>
      <c r="E123" s="1">
        <v>2</v>
      </c>
      <c r="F123" s="1">
        <v>10</v>
      </c>
      <c r="G123" s="1">
        <v>0.45</v>
      </c>
      <c r="H123" s="2">
        <v>0.91</v>
      </c>
      <c r="I123" s="3">
        <v>0.52</v>
      </c>
      <c r="J123" s="22">
        <f t="shared" si="12"/>
        <v>0.83500000000000008</v>
      </c>
      <c r="K123" s="24">
        <f t="shared" si="12"/>
        <v>0.44500000000000001</v>
      </c>
      <c r="L123" s="2">
        <f t="shared" si="13"/>
        <v>0.64</v>
      </c>
      <c r="M123" s="3">
        <f t="shared" si="14"/>
        <v>5.76</v>
      </c>
      <c r="N123" s="2"/>
      <c r="O123" s="2"/>
      <c r="P123" s="1"/>
      <c r="Q123" s="9"/>
      <c r="R123" s="1"/>
    </row>
    <row r="124" spans="1:18">
      <c r="A124" s="25" t="s">
        <v>120</v>
      </c>
      <c r="B124" s="1" t="s">
        <v>174</v>
      </c>
      <c r="C124" s="1" t="s">
        <v>175</v>
      </c>
      <c r="D124" s="9">
        <v>1</v>
      </c>
      <c r="E124" s="1">
        <v>2</v>
      </c>
      <c r="F124" s="1">
        <v>10</v>
      </c>
      <c r="G124" s="1">
        <v>0.45</v>
      </c>
      <c r="H124" s="2">
        <v>0.89</v>
      </c>
      <c r="I124" s="3">
        <v>0.48</v>
      </c>
      <c r="J124" s="22">
        <f t="shared" si="12"/>
        <v>0.81500000000000006</v>
      </c>
      <c r="K124" s="24">
        <f t="shared" si="12"/>
        <v>0.40499999999999997</v>
      </c>
      <c r="L124" s="2">
        <f t="shared" si="13"/>
        <v>0.61</v>
      </c>
      <c r="M124" s="3">
        <f t="shared" si="14"/>
        <v>5.49</v>
      </c>
      <c r="N124" s="2"/>
      <c r="O124" s="2"/>
      <c r="P124" s="1"/>
      <c r="Q124" s="9"/>
      <c r="R124" s="1"/>
    </row>
    <row r="125" spans="1:18">
      <c r="A125" s="25" t="s">
        <v>121</v>
      </c>
      <c r="B125" s="1" t="s">
        <v>174</v>
      </c>
      <c r="C125" s="1" t="s">
        <v>175</v>
      </c>
      <c r="D125" s="9">
        <v>1</v>
      </c>
      <c r="E125" s="1">
        <v>2</v>
      </c>
      <c r="F125" s="1">
        <v>10</v>
      </c>
      <c r="G125" s="1">
        <v>0.45</v>
      </c>
      <c r="H125" s="2">
        <v>0.95</v>
      </c>
      <c r="I125" s="3">
        <v>0.53</v>
      </c>
      <c r="J125" s="22">
        <f t="shared" si="12"/>
        <v>0.875</v>
      </c>
      <c r="K125" s="24">
        <f t="shared" si="12"/>
        <v>0.45500000000000002</v>
      </c>
      <c r="L125" s="2">
        <f t="shared" si="13"/>
        <v>0.66500000000000004</v>
      </c>
      <c r="M125" s="3">
        <f t="shared" si="14"/>
        <v>5.9850000000000003</v>
      </c>
      <c r="N125" s="2"/>
      <c r="O125" s="2"/>
      <c r="P125" s="1"/>
      <c r="Q125" s="9"/>
      <c r="R125" s="1"/>
    </row>
    <row r="126" spans="1:18">
      <c r="A126" s="25" t="s">
        <v>122</v>
      </c>
      <c r="B126" s="1" t="s">
        <v>174</v>
      </c>
      <c r="C126" s="1" t="s">
        <v>175</v>
      </c>
      <c r="D126" s="9">
        <v>1</v>
      </c>
      <c r="E126" s="1">
        <v>2</v>
      </c>
      <c r="F126" s="1">
        <v>10</v>
      </c>
      <c r="G126" s="1">
        <v>0.45</v>
      </c>
      <c r="H126" s="2">
        <v>1.05</v>
      </c>
      <c r="I126" s="3">
        <v>0.54</v>
      </c>
      <c r="J126" s="22">
        <f t="shared" si="12"/>
        <v>0.97500000000000009</v>
      </c>
      <c r="K126" s="24">
        <f t="shared" si="12"/>
        <v>0.46500000000000002</v>
      </c>
      <c r="L126" s="2">
        <f t="shared" si="13"/>
        <v>0.72000000000000008</v>
      </c>
      <c r="M126" s="3">
        <f t="shared" si="14"/>
        <v>6.48</v>
      </c>
      <c r="N126" s="2"/>
      <c r="O126" s="2"/>
      <c r="P126" s="1"/>
      <c r="Q126" s="9"/>
      <c r="R126" s="1"/>
    </row>
    <row r="127" spans="1:18">
      <c r="A127" s="25" t="s">
        <v>123</v>
      </c>
      <c r="B127" s="1" t="s">
        <v>174</v>
      </c>
      <c r="C127" s="1" t="s">
        <v>175</v>
      </c>
      <c r="D127" s="9">
        <v>1</v>
      </c>
      <c r="E127" s="1">
        <v>2</v>
      </c>
      <c r="F127" s="1">
        <v>10</v>
      </c>
      <c r="G127" s="1">
        <v>0.45</v>
      </c>
      <c r="H127" s="2">
        <v>0.98</v>
      </c>
      <c r="I127" s="3">
        <v>0.51</v>
      </c>
      <c r="J127" s="22">
        <f t="shared" si="12"/>
        <v>0.90500000000000003</v>
      </c>
      <c r="K127" s="24">
        <f t="shared" si="12"/>
        <v>0.435</v>
      </c>
      <c r="L127" s="2">
        <f t="shared" si="13"/>
        <v>0.67</v>
      </c>
      <c r="M127" s="3">
        <f t="shared" si="14"/>
        <v>6.03</v>
      </c>
      <c r="N127" s="2"/>
      <c r="O127" s="2"/>
      <c r="P127" s="1"/>
      <c r="Q127" s="9"/>
      <c r="R127" s="1"/>
    </row>
    <row r="128" spans="1:18">
      <c r="A128" s="25" t="s">
        <v>124</v>
      </c>
      <c r="B128" s="1" t="s">
        <v>174</v>
      </c>
      <c r="C128" s="1" t="s">
        <v>175</v>
      </c>
      <c r="D128" s="9">
        <v>1</v>
      </c>
      <c r="E128" s="1">
        <v>2</v>
      </c>
      <c r="F128" s="1">
        <v>10</v>
      </c>
      <c r="G128" s="1">
        <v>0.45</v>
      </c>
      <c r="H128" s="2">
        <v>1</v>
      </c>
      <c r="I128" s="3">
        <v>0.5</v>
      </c>
      <c r="J128" s="22">
        <f t="shared" si="12"/>
        <v>0.92500000000000004</v>
      </c>
      <c r="K128" s="24">
        <f t="shared" si="12"/>
        <v>0.42499999999999999</v>
      </c>
      <c r="L128" s="2">
        <f t="shared" si="13"/>
        <v>0.67500000000000004</v>
      </c>
      <c r="M128" s="3">
        <f t="shared" si="14"/>
        <v>6.0750000000000002</v>
      </c>
      <c r="N128" s="2"/>
      <c r="O128" s="2"/>
      <c r="P128" s="1"/>
      <c r="Q128" s="9"/>
      <c r="R128" s="1"/>
    </row>
    <row r="129" spans="1:18">
      <c r="A129" s="25" t="s">
        <v>125</v>
      </c>
      <c r="B129" s="1" t="s">
        <v>174</v>
      </c>
      <c r="C129" s="1" t="s">
        <v>175</v>
      </c>
      <c r="D129" s="9">
        <v>1</v>
      </c>
      <c r="E129" s="1">
        <v>2</v>
      </c>
      <c r="F129" s="1">
        <v>10</v>
      </c>
      <c r="G129" s="1">
        <v>0.45</v>
      </c>
      <c r="H129" s="2">
        <v>1</v>
      </c>
      <c r="I129" s="3">
        <v>0.51</v>
      </c>
      <c r="J129" s="22">
        <f t="shared" si="12"/>
        <v>0.92500000000000004</v>
      </c>
      <c r="K129" s="24">
        <f t="shared" si="12"/>
        <v>0.435</v>
      </c>
      <c r="L129" s="2">
        <f t="shared" si="13"/>
        <v>0.68</v>
      </c>
      <c r="M129" s="3">
        <f t="shared" si="14"/>
        <v>6.12</v>
      </c>
      <c r="N129" s="2"/>
      <c r="O129" s="2"/>
      <c r="P129" s="1"/>
      <c r="Q129" s="9"/>
      <c r="R129" s="1"/>
    </row>
    <row r="130" spans="1:18">
      <c r="A130" s="25" t="s">
        <v>126</v>
      </c>
      <c r="B130" s="1" t="s">
        <v>174</v>
      </c>
      <c r="C130" s="1" t="s">
        <v>175</v>
      </c>
      <c r="D130" s="9">
        <v>1</v>
      </c>
      <c r="E130" s="1">
        <v>2</v>
      </c>
      <c r="F130" s="1">
        <v>10</v>
      </c>
      <c r="G130" s="1">
        <v>0.45</v>
      </c>
      <c r="H130" s="2">
        <v>0.97</v>
      </c>
      <c r="I130" s="3">
        <v>0.54</v>
      </c>
      <c r="J130" s="22">
        <f t="shared" si="12"/>
        <v>0.89500000000000002</v>
      </c>
      <c r="K130" s="24">
        <f t="shared" si="12"/>
        <v>0.46500000000000002</v>
      </c>
      <c r="L130" s="2">
        <f t="shared" si="13"/>
        <v>0.68</v>
      </c>
      <c r="M130" s="3">
        <f t="shared" si="14"/>
        <v>6.12</v>
      </c>
      <c r="N130" s="2"/>
      <c r="O130" s="2"/>
      <c r="P130" s="1"/>
      <c r="Q130" s="9"/>
      <c r="R130" s="1"/>
    </row>
    <row r="131" spans="1:18">
      <c r="A131" s="25" t="s">
        <v>127</v>
      </c>
      <c r="B131" s="1" t="s">
        <v>174</v>
      </c>
      <c r="C131" s="1" t="s">
        <v>175</v>
      </c>
      <c r="D131" s="9">
        <v>1</v>
      </c>
      <c r="E131" s="1">
        <v>2</v>
      </c>
      <c r="F131" s="1">
        <v>10</v>
      </c>
      <c r="G131" s="1">
        <v>0.45</v>
      </c>
      <c r="H131" s="2">
        <v>0.93</v>
      </c>
      <c r="I131" s="3">
        <v>0.54</v>
      </c>
      <c r="J131" s="22">
        <f t="shared" si="12"/>
        <v>0.85500000000000009</v>
      </c>
      <c r="K131" s="24">
        <f t="shared" si="12"/>
        <v>0.46500000000000002</v>
      </c>
      <c r="L131" s="2">
        <f t="shared" si="13"/>
        <v>0.66</v>
      </c>
      <c r="M131" s="3">
        <f t="shared" si="14"/>
        <v>5.94</v>
      </c>
      <c r="N131" s="2"/>
      <c r="O131" s="2"/>
      <c r="P131" s="1"/>
      <c r="Q131" s="9"/>
      <c r="R131" s="1"/>
    </row>
    <row r="132" spans="1:18">
      <c r="A132" s="25" t="s">
        <v>128</v>
      </c>
      <c r="B132" s="1" t="s">
        <v>174</v>
      </c>
      <c r="C132" s="1" t="s">
        <v>175</v>
      </c>
      <c r="D132" s="9">
        <v>1</v>
      </c>
      <c r="E132" s="1">
        <v>2</v>
      </c>
      <c r="F132" s="1">
        <v>10</v>
      </c>
      <c r="G132" s="1">
        <v>0.45</v>
      </c>
      <c r="H132" s="2">
        <v>0.95</v>
      </c>
      <c r="I132" s="3">
        <v>0.5</v>
      </c>
      <c r="J132" s="22">
        <f t="shared" si="12"/>
        <v>0.875</v>
      </c>
      <c r="K132" s="24">
        <f t="shared" si="12"/>
        <v>0.42499999999999999</v>
      </c>
      <c r="L132" s="2">
        <f t="shared" si="13"/>
        <v>0.65</v>
      </c>
      <c r="M132" s="3">
        <f t="shared" si="14"/>
        <v>5.8500000000000005</v>
      </c>
      <c r="N132" s="2"/>
      <c r="O132" s="2"/>
      <c r="P132" s="1"/>
      <c r="Q132" s="9"/>
      <c r="R132" s="1"/>
    </row>
    <row r="133" spans="1:18">
      <c r="A133" s="25" t="s">
        <v>129</v>
      </c>
      <c r="B133" s="1" t="s">
        <v>174</v>
      </c>
      <c r="C133" s="1" t="s">
        <v>175</v>
      </c>
      <c r="D133" s="9">
        <v>1</v>
      </c>
      <c r="E133" s="1">
        <v>2</v>
      </c>
      <c r="F133" s="1">
        <v>10</v>
      </c>
      <c r="G133" s="1">
        <v>0.45</v>
      </c>
      <c r="H133" s="2">
        <v>0.98</v>
      </c>
      <c r="I133" s="3">
        <v>0.51</v>
      </c>
      <c r="J133" s="22">
        <f t="shared" si="12"/>
        <v>0.90500000000000003</v>
      </c>
      <c r="K133" s="24">
        <f t="shared" si="12"/>
        <v>0.435</v>
      </c>
      <c r="L133" s="2">
        <f t="shared" si="13"/>
        <v>0.67</v>
      </c>
      <c r="M133" s="3">
        <f t="shared" si="14"/>
        <v>6.03</v>
      </c>
      <c r="N133" s="2"/>
      <c r="O133" s="2"/>
      <c r="P133" s="1"/>
      <c r="Q133" s="9"/>
      <c r="R133" s="1"/>
    </row>
    <row r="134" spans="1:18">
      <c r="A134" s="25" t="s">
        <v>130</v>
      </c>
      <c r="B134" s="1" t="s">
        <v>174</v>
      </c>
      <c r="C134" s="1" t="s">
        <v>175</v>
      </c>
      <c r="D134" s="9">
        <v>1</v>
      </c>
      <c r="E134" s="1">
        <v>2</v>
      </c>
      <c r="F134" s="1">
        <v>10</v>
      </c>
      <c r="G134" s="1">
        <v>0.45</v>
      </c>
      <c r="H134" s="2">
        <v>0.95</v>
      </c>
      <c r="I134" s="3">
        <v>0.5</v>
      </c>
      <c r="J134" s="22">
        <f t="shared" ref="J134:K141" si="15">H134-0.075</f>
        <v>0.875</v>
      </c>
      <c r="K134" s="24">
        <f t="shared" si="15"/>
        <v>0.42499999999999999</v>
      </c>
      <c r="L134" s="2">
        <f t="shared" si="13"/>
        <v>0.65</v>
      </c>
      <c r="M134" s="3">
        <f t="shared" si="14"/>
        <v>5.8500000000000005</v>
      </c>
      <c r="N134" s="2"/>
      <c r="O134" s="2"/>
      <c r="P134" s="1"/>
      <c r="Q134" s="9"/>
      <c r="R134" s="1"/>
    </row>
    <row r="135" spans="1:18">
      <c r="A135" s="25" t="s">
        <v>131</v>
      </c>
      <c r="B135" s="1" t="s">
        <v>174</v>
      </c>
      <c r="C135" s="1" t="s">
        <v>175</v>
      </c>
      <c r="D135" s="9">
        <v>1</v>
      </c>
      <c r="E135" s="1">
        <v>2</v>
      </c>
      <c r="F135" s="1">
        <v>11</v>
      </c>
      <c r="G135" s="1">
        <v>0.45</v>
      </c>
      <c r="H135" s="2">
        <v>0.95</v>
      </c>
      <c r="I135" s="3">
        <v>0.52</v>
      </c>
      <c r="J135" s="22">
        <f t="shared" si="15"/>
        <v>0.875</v>
      </c>
      <c r="K135" s="24">
        <f t="shared" si="15"/>
        <v>0.44500000000000001</v>
      </c>
      <c r="L135" s="2">
        <f t="shared" si="13"/>
        <v>0.66</v>
      </c>
      <c r="M135" s="3">
        <f t="shared" si="14"/>
        <v>6.5340000000000007</v>
      </c>
      <c r="N135" s="2"/>
      <c r="O135" s="2"/>
      <c r="P135" s="1"/>
      <c r="Q135" s="9"/>
      <c r="R135" s="1"/>
    </row>
    <row r="136" spans="1:18">
      <c r="A136" s="25">
        <v>606</v>
      </c>
      <c r="B136" s="1" t="s">
        <v>174</v>
      </c>
      <c r="C136" s="1" t="s">
        <v>175</v>
      </c>
      <c r="D136" s="9">
        <v>1</v>
      </c>
      <c r="E136" s="1">
        <v>2</v>
      </c>
      <c r="F136" s="1">
        <v>0</v>
      </c>
      <c r="G136" s="1">
        <v>0.45</v>
      </c>
      <c r="H136" s="2">
        <v>0.56999999999999995</v>
      </c>
      <c r="I136" s="3">
        <v>0.53</v>
      </c>
      <c r="J136" s="22">
        <f t="shared" si="15"/>
        <v>0.49499999999999994</v>
      </c>
      <c r="K136" s="24">
        <f t="shared" si="15"/>
        <v>0.45500000000000002</v>
      </c>
      <c r="L136" s="2">
        <f t="shared" si="13"/>
        <v>0.47499999999999998</v>
      </c>
      <c r="M136" s="3">
        <f t="shared" si="14"/>
        <v>0</v>
      </c>
      <c r="N136" s="2"/>
      <c r="O136" s="2"/>
      <c r="P136" s="1"/>
      <c r="Q136" s="9"/>
      <c r="R136" s="1"/>
    </row>
    <row r="137" spans="1:18">
      <c r="A137" s="25" t="s">
        <v>132</v>
      </c>
      <c r="B137" s="1" t="s">
        <v>174</v>
      </c>
      <c r="C137" s="1" t="s">
        <v>175</v>
      </c>
      <c r="D137" s="9">
        <v>1</v>
      </c>
      <c r="E137" s="1">
        <v>2</v>
      </c>
      <c r="F137" s="1">
        <v>9</v>
      </c>
      <c r="G137" s="1">
        <v>0.45</v>
      </c>
      <c r="H137" s="2">
        <v>0.56999999999999995</v>
      </c>
      <c r="I137" s="3">
        <v>0.53</v>
      </c>
      <c r="J137" s="22">
        <f t="shared" si="15"/>
        <v>0.49499999999999994</v>
      </c>
      <c r="K137" s="24">
        <f t="shared" si="15"/>
        <v>0.45500000000000002</v>
      </c>
      <c r="L137" s="2">
        <f t="shared" si="13"/>
        <v>0.47499999999999998</v>
      </c>
      <c r="M137" s="3">
        <f t="shared" si="14"/>
        <v>3.8474999999999997</v>
      </c>
      <c r="N137" s="2"/>
      <c r="O137" s="2"/>
      <c r="P137" s="1"/>
      <c r="Q137" s="9"/>
      <c r="R137" s="1"/>
    </row>
    <row r="138" spans="1:18">
      <c r="A138" s="25" t="s">
        <v>133</v>
      </c>
      <c r="B138" s="1" t="s">
        <v>174</v>
      </c>
      <c r="C138" s="1" t="s">
        <v>175</v>
      </c>
      <c r="D138" s="9">
        <v>1</v>
      </c>
      <c r="E138" s="1">
        <v>2</v>
      </c>
      <c r="F138" s="1">
        <v>10</v>
      </c>
      <c r="G138" s="1">
        <v>0.45</v>
      </c>
      <c r="H138" s="2">
        <v>0.64</v>
      </c>
      <c r="I138" s="3">
        <v>0.52</v>
      </c>
      <c r="J138" s="22">
        <f t="shared" si="15"/>
        <v>0.56500000000000006</v>
      </c>
      <c r="K138" s="24">
        <f t="shared" si="15"/>
        <v>0.44500000000000001</v>
      </c>
      <c r="L138" s="2">
        <f t="shared" si="13"/>
        <v>0.505</v>
      </c>
      <c r="M138" s="3">
        <f t="shared" si="14"/>
        <v>4.5449999999999999</v>
      </c>
      <c r="N138" s="2"/>
      <c r="O138" s="2"/>
      <c r="P138" s="1"/>
      <c r="Q138" s="9"/>
      <c r="R138" s="1"/>
    </row>
    <row r="139" spans="1:18">
      <c r="A139" s="25" t="s">
        <v>134</v>
      </c>
      <c r="B139" s="1" t="s">
        <v>174</v>
      </c>
      <c r="C139" s="1" t="s">
        <v>175</v>
      </c>
      <c r="D139" s="9">
        <v>1</v>
      </c>
      <c r="E139" s="1">
        <v>2</v>
      </c>
      <c r="F139" s="1">
        <v>10</v>
      </c>
      <c r="G139" s="1">
        <v>0.45</v>
      </c>
      <c r="H139" s="2">
        <v>0.64</v>
      </c>
      <c r="I139" s="3">
        <v>0.5</v>
      </c>
      <c r="J139" s="22">
        <f t="shared" si="15"/>
        <v>0.56500000000000006</v>
      </c>
      <c r="K139" s="24">
        <f t="shared" si="15"/>
        <v>0.42499999999999999</v>
      </c>
      <c r="L139" s="2">
        <f t="shared" si="13"/>
        <v>0.495</v>
      </c>
      <c r="M139" s="3">
        <f t="shared" si="14"/>
        <v>4.4550000000000001</v>
      </c>
      <c r="N139" s="2"/>
      <c r="O139" s="2"/>
      <c r="P139" s="1"/>
      <c r="Q139" s="9"/>
      <c r="R139" s="1"/>
    </row>
    <row r="140" spans="1:18">
      <c r="A140" s="25" t="s">
        <v>135</v>
      </c>
      <c r="B140" s="1" t="s">
        <v>174</v>
      </c>
      <c r="C140" s="1" t="s">
        <v>175</v>
      </c>
      <c r="D140" s="9">
        <v>1</v>
      </c>
      <c r="E140" s="1">
        <v>2</v>
      </c>
      <c r="F140" s="1">
        <v>10</v>
      </c>
      <c r="G140" s="1">
        <v>0.45</v>
      </c>
      <c r="H140" s="2">
        <v>0.67</v>
      </c>
      <c r="I140" s="3">
        <v>0.55000000000000004</v>
      </c>
      <c r="J140" s="22">
        <f t="shared" si="15"/>
        <v>0.59500000000000008</v>
      </c>
      <c r="K140" s="24">
        <f t="shared" si="15"/>
        <v>0.47500000000000003</v>
      </c>
      <c r="L140" s="2">
        <f t="shared" si="13"/>
        <v>0.53500000000000003</v>
      </c>
      <c r="M140" s="3">
        <f t="shared" si="14"/>
        <v>4.8150000000000004</v>
      </c>
      <c r="N140" s="2"/>
      <c r="O140" s="2"/>
      <c r="P140" s="1"/>
      <c r="Q140" s="9"/>
      <c r="R140" s="1"/>
    </row>
    <row r="141" spans="1:18">
      <c r="A141" s="25" t="s">
        <v>136</v>
      </c>
      <c r="B141" s="1" t="s">
        <v>174</v>
      </c>
      <c r="C141" s="1" t="s">
        <v>175</v>
      </c>
      <c r="D141" s="9">
        <v>1</v>
      </c>
      <c r="E141" s="1">
        <v>2</v>
      </c>
      <c r="F141" s="1">
        <v>10</v>
      </c>
      <c r="G141" s="1">
        <v>0.45</v>
      </c>
      <c r="H141" s="2">
        <v>0.67</v>
      </c>
      <c r="I141" s="3">
        <v>0.55000000000000004</v>
      </c>
      <c r="J141" s="22">
        <f t="shared" si="15"/>
        <v>0.59500000000000008</v>
      </c>
      <c r="K141" s="24">
        <f t="shared" si="15"/>
        <v>0.47500000000000003</v>
      </c>
      <c r="L141" s="2">
        <f t="shared" si="13"/>
        <v>0.53500000000000003</v>
      </c>
      <c r="M141" s="3">
        <f t="shared" si="14"/>
        <v>4.8150000000000004</v>
      </c>
      <c r="N141" s="2"/>
      <c r="O141" s="2"/>
      <c r="P141" s="1"/>
      <c r="Q141" s="9"/>
      <c r="R141" s="1"/>
    </row>
    <row r="142" spans="1:18">
      <c r="A142" s="25"/>
      <c r="B142" s="1"/>
      <c r="C142" s="1"/>
      <c r="D142" s="1"/>
      <c r="E142" s="1"/>
      <c r="F142" s="5">
        <f>SUM(F118:F141)</f>
        <v>210</v>
      </c>
      <c r="G142" s="5"/>
      <c r="H142" s="11"/>
      <c r="I142" s="12"/>
      <c r="J142" s="12"/>
      <c r="K142" s="12"/>
      <c r="L142" s="11"/>
      <c r="M142" s="12">
        <f>SUM(M118:M141)</f>
        <v>116.89199999999998</v>
      </c>
      <c r="N142" s="2"/>
      <c r="O142" s="2"/>
      <c r="P142" s="1"/>
      <c r="Q142" s="9"/>
      <c r="R142" s="1"/>
    </row>
    <row r="143" spans="1:18" ht="30">
      <c r="A143" s="35" t="s">
        <v>231</v>
      </c>
      <c r="B143" s="1"/>
      <c r="C143" s="1"/>
      <c r="D143" s="1"/>
      <c r="E143" s="1"/>
      <c r="F143" s="1"/>
      <c r="G143" s="1"/>
      <c r="H143" s="2"/>
      <c r="I143" s="3"/>
      <c r="J143" s="22"/>
      <c r="K143" s="24"/>
      <c r="L143" s="2"/>
      <c r="M143" s="3"/>
      <c r="N143" s="2"/>
      <c r="O143" s="2"/>
      <c r="P143" s="1"/>
      <c r="Q143" s="9"/>
      <c r="R143" s="1"/>
    </row>
    <row r="144" spans="1:18">
      <c r="A144" s="122"/>
      <c r="B144" s="123"/>
      <c r="C144" s="123"/>
      <c r="D144" s="123"/>
      <c r="E144" s="123"/>
      <c r="F144" s="124"/>
      <c r="G144" s="1"/>
      <c r="H144" s="2"/>
      <c r="I144" s="3"/>
      <c r="J144" s="22"/>
      <c r="K144" s="24"/>
      <c r="L144" s="2"/>
      <c r="M144" s="3"/>
      <c r="N144" s="2"/>
      <c r="O144" s="2"/>
      <c r="P144" s="1"/>
      <c r="Q144" s="9"/>
      <c r="R144" s="1"/>
    </row>
    <row r="145" spans="1:18">
      <c r="A145" s="25">
        <v>845</v>
      </c>
      <c r="B145" s="1" t="s">
        <v>174</v>
      </c>
      <c r="C145" s="1" t="s">
        <v>175</v>
      </c>
      <c r="D145" s="9">
        <v>1</v>
      </c>
      <c r="E145" s="1">
        <v>2</v>
      </c>
      <c r="F145" s="1">
        <v>0</v>
      </c>
      <c r="G145" s="1">
        <v>0.45</v>
      </c>
      <c r="H145" s="2">
        <v>0.88</v>
      </c>
      <c r="I145" s="3">
        <v>0.62</v>
      </c>
      <c r="J145" s="22">
        <f t="shared" ref="J145:K160" si="16">H145-0.075</f>
        <v>0.80500000000000005</v>
      </c>
      <c r="K145" s="24">
        <f t="shared" si="16"/>
        <v>0.54500000000000004</v>
      </c>
      <c r="L145" s="2">
        <f t="shared" ref="L145:L168" si="17">(J145+K145)/2</f>
        <v>0.67500000000000004</v>
      </c>
      <c r="M145" s="3">
        <f t="shared" ref="M145:M168" si="18">E145*F145*G145*L145</f>
        <v>0</v>
      </c>
      <c r="N145" s="2"/>
      <c r="O145" s="2"/>
      <c r="P145" s="1"/>
      <c r="Q145" s="9"/>
      <c r="R145" s="1"/>
    </row>
    <row r="146" spans="1:18">
      <c r="A146" s="25" t="s">
        <v>138</v>
      </c>
      <c r="B146" s="1" t="s">
        <v>174</v>
      </c>
      <c r="C146" s="1" t="s">
        <v>175</v>
      </c>
      <c r="D146" s="9">
        <v>1</v>
      </c>
      <c r="E146" s="1">
        <v>2</v>
      </c>
      <c r="F146" s="1">
        <v>10</v>
      </c>
      <c r="G146" s="1">
        <v>0.45</v>
      </c>
      <c r="H146" s="2">
        <v>0.78</v>
      </c>
      <c r="I146" s="3">
        <v>0.52</v>
      </c>
      <c r="J146" s="22">
        <f t="shared" si="16"/>
        <v>0.70500000000000007</v>
      </c>
      <c r="K146" s="24">
        <f t="shared" si="16"/>
        <v>0.44500000000000001</v>
      </c>
      <c r="L146" s="2">
        <f t="shared" si="17"/>
        <v>0.57500000000000007</v>
      </c>
      <c r="M146" s="3">
        <f t="shared" si="18"/>
        <v>5.1750000000000007</v>
      </c>
      <c r="N146" s="2"/>
      <c r="O146" s="2"/>
      <c r="P146" s="1"/>
      <c r="Q146" s="9"/>
      <c r="R146" s="1"/>
    </row>
    <row r="147" spans="1:18">
      <c r="A147" s="25" t="s">
        <v>139</v>
      </c>
      <c r="B147" s="1" t="s">
        <v>174</v>
      </c>
      <c r="C147" s="1" t="s">
        <v>175</v>
      </c>
      <c r="D147" s="9">
        <v>1</v>
      </c>
      <c r="E147" s="1">
        <v>2</v>
      </c>
      <c r="F147" s="1">
        <v>10</v>
      </c>
      <c r="G147" s="1">
        <v>0.45</v>
      </c>
      <c r="H147" s="2">
        <v>0.73</v>
      </c>
      <c r="I147" s="3">
        <v>0.45</v>
      </c>
      <c r="J147" s="22">
        <f t="shared" si="16"/>
        <v>0.65500000000000003</v>
      </c>
      <c r="K147" s="24">
        <f t="shared" si="16"/>
        <v>0.375</v>
      </c>
      <c r="L147" s="2">
        <f t="shared" si="17"/>
        <v>0.51500000000000001</v>
      </c>
      <c r="M147" s="3">
        <f t="shared" si="18"/>
        <v>4.6349999999999998</v>
      </c>
      <c r="N147" s="2"/>
      <c r="O147" s="2"/>
      <c r="P147" s="1"/>
      <c r="Q147" s="9"/>
      <c r="R147" s="1"/>
    </row>
    <row r="148" spans="1:18">
      <c r="A148" s="25" t="s">
        <v>140</v>
      </c>
      <c r="B148" s="1" t="s">
        <v>174</v>
      </c>
      <c r="C148" s="1" t="s">
        <v>175</v>
      </c>
      <c r="D148" s="9">
        <v>1</v>
      </c>
      <c r="E148" s="1">
        <v>2</v>
      </c>
      <c r="F148" s="1">
        <v>10</v>
      </c>
      <c r="G148" s="1">
        <v>0.45</v>
      </c>
      <c r="H148" s="2">
        <v>0.71</v>
      </c>
      <c r="I148" s="3">
        <v>0.46</v>
      </c>
      <c r="J148" s="22">
        <f t="shared" si="16"/>
        <v>0.63500000000000001</v>
      </c>
      <c r="K148" s="24">
        <f t="shared" si="16"/>
        <v>0.38500000000000001</v>
      </c>
      <c r="L148" s="2">
        <f t="shared" si="17"/>
        <v>0.51</v>
      </c>
      <c r="M148" s="3">
        <f t="shared" si="18"/>
        <v>4.59</v>
      </c>
      <c r="N148" s="2"/>
      <c r="O148" s="2"/>
      <c r="P148" s="1"/>
      <c r="Q148" s="9"/>
      <c r="R148" s="1"/>
    </row>
    <row r="149" spans="1:18">
      <c r="A149" s="25" t="s">
        <v>141</v>
      </c>
      <c r="B149" s="1" t="s">
        <v>174</v>
      </c>
      <c r="C149" s="1" t="s">
        <v>175</v>
      </c>
      <c r="D149" s="9">
        <v>1</v>
      </c>
      <c r="E149" s="1">
        <v>2</v>
      </c>
      <c r="F149" s="1">
        <v>10</v>
      </c>
      <c r="G149" s="1">
        <v>0.45</v>
      </c>
      <c r="H149" s="2">
        <v>0.7</v>
      </c>
      <c r="I149" s="3">
        <v>0.46</v>
      </c>
      <c r="J149" s="22">
        <f t="shared" si="16"/>
        <v>0.625</v>
      </c>
      <c r="K149" s="24">
        <f t="shared" si="16"/>
        <v>0.38500000000000001</v>
      </c>
      <c r="L149" s="2">
        <f t="shared" si="17"/>
        <v>0.505</v>
      </c>
      <c r="M149" s="3">
        <f t="shared" si="18"/>
        <v>4.5449999999999999</v>
      </c>
      <c r="N149" s="2"/>
      <c r="O149" s="2"/>
      <c r="P149" s="1"/>
      <c r="Q149" s="9"/>
      <c r="R149" s="1"/>
    </row>
    <row r="150" spans="1:18">
      <c r="A150" s="25" t="s">
        <v>142</v>
      </c>
      <c r="B150" s="1" t="s">
        <v>174</v>
      </c>
      <c r="C150" s="1" t="s">
        <v>175</v>
      </c>
      <c r="D150" s="9">
        <v>1</v>
      </c>
      <c r="E150" s="1">
        <v>2</v>
      </c>
      <c r="F150" s="1">
        <v>10</v>
      </c>
      <c r="G150" s="1">
        <v>0.45</v>
      </c>
      <c r="H150" s="2">
        <v>0.78</v>
      </c>
      <c r="I150" s="3">
        <v>0.51</v>
      </c>
      <c r="J150" s="22">
        <f t="shared" si="16"/>
        <v>0.70500000000000007</v>
      </c>
      <c r="K150" s="24">
        <f t="shared" si="16"/>
        <v>0.435</v>
      </c>
      <c r="L150" s="2">
        <f t="shared" si="17"/>
        <v>0.57000000000000006</v>
      </c>
      <c r="M150" s="3">
        <f t="shared" si="18"/>
        <v>5.1300000000000008</v>
      </c>
      <c r="N150" s="2"/>
      <c r="O150" s="2"/>
      <c r="P150" s="1"/>
      <c r="Q150" s="9"/>
      <c r="R150" s="1"/>
    </row>
    <row r="151" spans="1:18">
      <c r="A151" s="25" t="s">
        <v>143</v>
      </c>
      <c r="B151" s="1" t="s">
        <v>174</v>
      </c>
      <c r="C151" s="1" t="s">
        <v>175</v>
      </c>
      <c r="D151" s="9">
        <v>1</v>
      </c>
      <c r="E151" s="1">
        <v>2</v>
      </c>
      <c r="F151" s="1">
        <v>10</v>
      </c>
      <c r="G151" s="1">
        <v>0.45</v>
      </c>
      <c r="H151" s="2">
        <v>0.8</v>
      </c>
      <c r="I151" s="3">
        <v>0.59</v>
      </c>
      <c r="J151" s="22">
        <f t="shared" si="16"/>
        <v>0.72500000000000009</v>
      </c>
      <c r="K151" s="24">
        <f t="shared" si="16"/>
        <v>0.51500000000000001</v>
      </c>
      <c r="L151" s="2">
        <f t="shared" si="17"/>
        <v>0.62000000000000011</v>
      </c>
      <c r="M151" s="3">
        <f t="shared" si="18"/>
        <v>5.580000000000001</v>
      </c>
      <c r="N151" s="2"/>
      <c r="O151" s="2"/>
      <c r="P151" s="1"/>
      <c r="Q151" s="9"/>
      <c r="R151" s="1"/>
    </row>
    <row r="152" spans="1:18">
      <c r="A152" s="25" t="s">
        <v>144</v>
      </c>
      <c r="B152" s="1" t="s">
        <v>174</v>
      </c>
      <c r="C152" s="1" t="s">
        <v>175</v>
      </c>
      <c r="D152" s="9">
        <v>1</v>
      </c>
      <c r="E152" s="1">
        <v>2</v>
      </c>
      <c r="F152" s="1">
        <v>10</v>
      </c>
      <c r="G152" s="1">
        <v>0.45</v>
      </c>
      <c r="H152" s="2">
        <v>0.77</v>
      </c>
      <c r="I152" s="3">
        <v>0.56999999999999995</v>
      </c>
      <c r="J152" s="22">
        <f t="shared" si="16"/>
        <v>0.69500000000000006</v>
      </c>
      <c r="K152" s="24">
        <f t="shared" si="16"/>
        <v>0.49499999999999994</v>
      </c>
      <c r="L152" s="2">
        <f t="shared" si="17"/>
        <v>0.59499999999999997</v>
      </c>
      <c r="M152" s="3">
        <f t="shared" si="18"/>
        <v>5.3549999999999995</v>
      </c>
      <c r="N152" s="2"/>
      <c r="O152" s="2"/>
      <c r="P152" s="1"/>
      <c r="Q152" s="9"/>
      <c r="R152" s="1"/>
    </row>
    <row r="153" spans="1:18">
      <c r="A153" s="25" t="s">
        <v>145</v>
      </c>
      <c r="B153" s="1" t="s">
        <v>174</v>
      </c>
      <c r="C153" s="1" t="s">
        <v>175</v>
      </c>
      <c r="D153" s="9">
        <v>1</v>
      </c>
      <c r="E153" s="1">
        <v>2</v>
      </c>
      <c r="F153" s="1">
        <v>10</v>
      </c>
      <c r="G153" s="1">
        <v>0.45</v>
      </c>
      <c r="H153" s="2">
        <v>0.8</v>
      </c>
      <c r="I153" s="3">
        <v>0.57999999999999996</v>
      </c>
      <c r="J153" s="22">
        <f t="shared" si="16"/>
        <v>0.72500000000000009</v>
      </c>
      <c r="K153" s="24">
        <f t="shared" si="16"/>
        <v>0.505</v>
      </c>
      <c r="L153" s="2">
        <f t="shared" si="17"/>
        <v>0.61499999999999999</v>
      </c>
      <c r="M153" s="3">
        <f t="shared" si="18"/>
        <v>5.5350000000000001</v>
      </c>
      <c r="N153" s="2"/>
      <c r="O153" s="2"/>
      <c r="P153" s="1"/>
      <c r="Q153" s="9"/>
      <c r="R153" s="1"/>
    </row>
    <row r="154" spans="1:18">
      <c r="A154" s="25" t="s">
        <v>146</v>
      </c>
      <c r="B154" s="1" t="s">
        <v>174</v>
      </c>
      <c r="C154" s="1" t="s">
        <v>175</v>
      </c>
      <c r="D154" s="9">
        <v>1</v>
      </c>
      <c r="E154" s="1">
        <v>2</v>
      </c>
      <c r="F154" s="1">
        <v>10</v>
      </c>
      <c r="G154" s="1">
        <v>0.45</v>
      </c>
      <c r="H154" s="2">
        <v>0.86</v>
      </c>
      <c r="I154" s="3">
        <v>0.61</v>
      </c>
      <c r="J154" s="22">
        <f t="shared" si="16"/>
        <v>0.78500000000000003</v>
      </c>
      <c r="K154" s="24">
        <f t="shared" si="16"/>
        <v>0.53500000000000003</v>
      </c>
      <c r="L154" s="2">
        <f t="shared" si="17"/>
        <v>0.66</v>
      </c>
      <c r="M154" s="3">
        <f t="shared" si="18"/>
        <v>5.94</v>
      </c>
      <c r="N154" s="2"/>
      <c r="O154" s="2"/>
      <c r="P154" s="1"/>
      <c r="Q154" s="9"/>
      <c r="R154" s="1"/>
    </row>
    <row r="155" spans="1:18">
      <c r="A155" s="25" t="s">
        <v>147</v>
      </c>
      <c r="B155" s="1" t="s">
        <v>174</v>
      </c>
      <c r="C155" s="1" t="s">
        <v>175</v>
      </c>
      <c r="D155" s="9">
        <v>1</v>
      </c>
      <c r="E155" s="1">
        <v>2</v>
      </c>
      <c r="F155" s="1">
        <v>10</v>
      </c>
      <c r="G155" s="1">
        <v>0.45</v>
      </c>
      <c r="H155" s="2">
        <v>0.73</v>
      </c>
      <c r="I155" s="3">
        <v>0.4</v>
      </c>
      <c r="J155" s="22">
        <f t="shared" si="16"/>
        <v>0.65500000000000003</v>
      </c>
      <c r="K155" s="24">
        <f t="shared" si="16"/>
        <v>0.32500000000000001</v>
      </c>
      <c r="L155" s="2">
        <f t="shared" si="17"/>
        <v>0.49</v>
      </c>
      <c r="M155" s="3">
        <f t="shared" si="18"/>
        <v>4.41</v>
      </c>
      <c r="N155" s="2"/>
      <c r="O155" s="2"/>
      <c r="P155" s="1"/>
      <c r="Q155" s="9"/>
      <c r="R155" s="1"/>
    </row>
    <row r="156" spans="1:18">
      <c r="A156" s="25" t="s">
        <v>148</v>
      </c>
      <c r="B156" s="1" t="s">
        <v>174</v>
      </c>
      <c r="C156" s="1" t="s">
        <v>175</v>
      </c>
      <c r="D156" s="9">
        <v>1</v>
      </c>
      <c r="E156" s="1">
        <v>2</v>
      </c>
      <c r="F156" s="1">
        <v>10</v>
      </c>
      <c r="G156" s="1">
        <v>0.45</v>
      </c>
      <c r="H156" s="2">
        <v>0.81</v>
      </c>
      <c r="I156" s="3">
        <v>0.43</v>
      </c>
      <c r="J156" s="22">
        <f t="shared" si="16"/>
        <v>0.7350000000000001</v>
      </c>
      <c r="K156" s="24">
        <f t="shared" si="16"/>
        <v>0.35499999999999998</v>
      </c>
      <c r="L156" s="2">
        <f t="shared" si="17"/>
        <v>0.54500000000000004</v>
      </c>
      <c r="M156" s="3">
        <f t="shared" si="18"/>
        <v>4.9050000000000002</v>
      </c>
      <c r="N156" s="2"/>
      <c r="O156" s="2"/>
      <c r="P156" s="1"/>
      <c r="Q156" s="9"/>
      <c r="R156" s="1"/>
    </row>
    <row r="157" spans="1:18">
      <c r="A157" s="25" t="s">
        <v>149</v>
      </c>
      <c r="B157" s="1" t="s">
        <v>174</v>
      </c>
      <c r="C157" s="1" t="s">
        <v>175</v>
      </c>
      <c r="D157" s="9">
        <v>1</v>
      </c>
      <c r="E157" s="1">
        <v>2</v>
      </c>
      <c r="F157" s="1">
        <v>10</v>
      </c>
      <c r="G157" s="1">
        <v>0.45</v>
      </c>
      <c r="H157" s="2">
        <v>0.78</v>
      </c>
      <c r="I157" s="3">
        <v>0.38</v>
      </c>
      <c r="J157" s="22">
        <f t="shared" si="16"/>
        <v>0.70500000000000007</v>
      </c>
      <c r="K157" s="24">
        <f t="shared" si="16"/>
        <v>0.30499999999999999</v>
      </c>
      <c r="L157" s="2">
        <f t="shared" si="17"/>
        <v>0.505</v>
      </c>
      <c r="M157" s="3">
        <f t="shared" si="18"/>
        <v>4.5449999999999999</v>
      </c>
      <c r="N157" s="2"/>
      <c r="O157" s="2"/>
      <c r="P157" s="1"/>
      <c r="Q157" s="9"/>
      <c r="R157" s="1"/>
    </row>
    <row r="158" spans="1:18">
      <c r="A158" s="25" t="s">
        <v>150</v>
      </c>
      <c r="B158" s="1" t="s">
        <v>174</v>
      </c>
      <c r="C158" s="1" t="s">
        <v>175</v>
      </c>
      <c r="D158" s="9">
        <v>1</v>
      </c>
      <c r="E158" s="1">
        <v>2</v>
      </c>
      <c r="F158" s="1">
        <v>10</v>
      </c>
      <c r="G158" s="1">
        <v>0.45</v>
      </c>
      <c r="H158" s="2">
        <v>0.82</v>
      </c>
      <c r="I158" s="3">
        <v>0.42</v>
      </c>
      <c r="J158" s="22">
        <f t="shared" si="16"/>
        <v>0.745</v>
      </c>
      <c r="K158" s="24">
        <f t="shared" si="16"/>
        <v>0.34499999999999997</v>
      </c>
      <c r="L158" s="2">
        <f t="shared" si="17"/>
        <v>0.54499999999999993</v>
      </c>
      <c r="M158" s="3">
        <f t="shared" si="18"/>
        <v>4.9049999999999994</v>
      </c>
      <c r="N158" s="2"/>
      <c r="O158" s="2"/>
      <c r="P158" s="1"/>
      <c r="Q158" s="9"/>
      <c r="R158" s="1"/>
    </row>
    <row r="159" spans="1:18">
      <c r="A159" s="25" t="s">
        <v>151</v>
      </c>
      <c r="B159" s="1" t="s">
        <v>174</v>
      </c>
      <c r="C159" s="1" t="s">
        <v>175</v>
      </c>
      <c r="D159" s="9">
        <v>1</v>
      </c>
      <c r="E159" s="1">
        <v>2</v>
      </c>
      <c r="F159" s="1">
        <v>10</v>
      </c>
      <c r="G159" s="1">
        <v>0.45</v>
      </c>
      <c r="H159" s="2">
        <v>0.85</v>
      </c>
      <c r="I159" s="3">
        <v>0.43</v>
      </c>
      <c r="J159" s="22">
        <f t="shared" si="16"/>
        <v>0.77500000000000002</v>
      </c>
      <c r="K159" s="24">
        <f t="shared" si="16"/>
        <v>0.35499999999999998</v>
      </c>
      <c r="L159" s="2">
        <f t="shared" si="17"/>
        <v>0.56499999999999995</v>
      </c>
      <c r="M159" s="3">
        <f t="shared" si="18"/>
        <v>5.0849999999999991</v>
      </c>
      <c r="N159" s="2"/>
      <c r="O159" s="2"/>
      <c r="P159" s="1"/>
      <c r="Q159" s="9"/>
      <c r="R159" s="1"/>
    </row>
    <row r="160" spans="1:18">
      <c r="A160" s="25" t="s">
        <v>152</v>
      </c>
      <c r="B160" s="1" t="s">
        <v>174</v>
      </c>
      <c r="C160" s="1" t="s">
        <v>175</v>
      </c>
      <c r="D160" s="9">
        <v>1</v>
      </c>
      <c r="E160" s="1">
        <v>2</v>
      </c>
      <c r="F160" s="1">
        <v>10</v>
      </c>
      <c r="G160" s="1">
        <v>0.45</v>
      </c>
      <c r="H160" s="2">
        <v>0.8</v>
      </c>
      <c r="I160" s="3">
        <v>0.42</v>
      </c>
      <c r="J160" s="22">
        <f t="shared" si="16"/>
        <v>0.72500000000000009</v>
      </c>
      <c r="K160" s="24">
        <f t="shared" si="16"/>
        <v>0.34499999999999997</v>
      </c>
      <c r="L160" s="2">
        <f t="shared" si="17"/>
        <v>0.53500000000000003</v>
      </c>
      <c r="M160" s="3">
        <f t="shared" si="18"/>
        <v>4.8150000000000004</v>
      </c>
      <c r="N160" s="2"/>
      <c r="O160" s="2"/>
      <c r="P160" s="1"/>
      <c r="Q160" s="9"/>
      <c r="R160" s="1"/>
    </row>
    <row r="161" spans="1:18">
      <c r="A161" s="25" t="s">
        <v>153</v>
      </c>
      <c r="B161" s="1" t="s">
        <v>174</v>
      </c>
      <c r="C161" s="1" t="s">
        <v>175</v>
      </c>
      <c r="D161" s="9">
        <v>1</v>
      </c>
      <c r="E161" s="1">
        <v>2</v>
      </c>
      <c r="F161" s="1">
        <v>10</v>
      </c>
      <c r="G161" s="1">
        <v>0.45</v>
      </c>
      <c r="H161" s="2">
        <v>0.8</v>
      </c>
      <c r="I161" s="3">
        <v>0.42</v>
      </c>
      <c r="J161" s="22">
        <f t="shared" ref="J161:K168" si="19">H161-0.075</f>
        <v>0.72500000000000009</v>
      </c>
      <c r="K161" s="24">
        <f t="shared" si="19"/>
        <v>0.34499999999999997</v>
      </c>
      <c r="L161" s="2">
        <f t="shared" si="17"/>
        <v>0.53500000000000003</v>
      </c>
      <c r="M161" s="3">
        <f t="shared" si="18"/>
        <v>4.8150000000000004</v>
      </c>
      <c r="N161" s="2"/>
      <c r="O161" s="2"/>
      <c r="P161" s="1"/>
      <c r="Q161" s="9"/>
      <c r="R161" s="1"/>
    </row>
    <row r="162" spans="1:18">
      <c r="A162" s="25" t="s">
        <v>154</v>
      </c>
      <c r="B162" s="1" t="s">
        <v>174</v>
      </c>
      <c r="C162" s="1" t="s">
        <v>175</v>
      </c>
      <c r="D162" s="9">
        <v>1</v>
      </c>
      <c r="E162" s="1">
        <v>2</v>
      </c>
      <c r="F162" s="1">
        <v>10</v>
      </c>
      <c r="G162" s="1">
        <v>0.45</v>
      </c>
      <c r="H162" s="2">
        <v>0.8</v>
      </c>
      <c r="I162" s="3">
        <v>0.45</v>
      </c>
      <c r="J162" s="22">
        <f t="shared" si="19"/>
        <v>0.72500000000000009</v>
      </c>
      <c r="K162" s="24">
        <f t="shared" si="19"/>
        <v>0.375</v>
      </c>
      <c r="L162" s="2">
        <f t="shared" si="17"/>
        <v>0.55000000000000004</v>
      </c>
      <c r="M162" s="3">
        <f t="shared" si="18"/>
        <v>4.95</v>
      </c>
      <c r="N162" s="2"/>
      <c r="O162" s="2"/>
      <c r="P162" s="1"/>
      <c r="Q162" s="9"/>
      <c r="R162" s="1"/>
    </row>
    <row r="163" spans="1:18">
      <c r="A163" s="25">
        <v>15</v>
      </c>
      <c r="B163" s="1" t="s">
        <v>174</v>
      </c>
      <c r="C163" s="1" t="s">
        <v>175</v>
      </c>
      <c r="D163" s="9">
        <v>1</v>
      </c>
      <c r="E163" s="1">
        <v>2</v>
      </c>
      <c r="F163" s="1">
        <v>0</v>
      </c>
      <c r="G163" s="1">
        <v>0.45</v>
      </c>
      <c r="H163" s="2">
        <v>0.66</v>
      </c>
      <c r="I163" s="3">
        <v>0.66</v>
      </c>
      <c r="J163" s="22">
        <f t="shared" si="19"/>
        <v>0.58500000000000008</v>
      </c>
      <c r="K163" s="24">
        <f t="shared" si="19"/>
        <v>0.58500000000000008</v>
      </c>
      <c r="L163" s="2">
        <f t="shared" si="17"/>
        <v>0.58500000000000008</v>
      </c>
      <c r="M163" s="3">
        <f t="shared" si="18"/>
        <v>0</v>
      </c>
      <c r="N163" s="2"/>
      <c r="O163" s="2"/>
      <c r="P163" s="1"/>
      <c r="Q163" s="9"/>
      <c r="R163" s="1"/>
    </row>
    <row r="164" spans="1:18">
      <c r="A164" s="25" t="s">
        <v>155</v>
      </c>
      <c r="B164" s="1" t="s">
        <v>174</v>
      </c>
      <c r="C164" s="1" t="s">
        <v>175</v>
      </c>
      <c r="D164" s="9">
        <v>1</v>
      </c>
      <c r="E164" s="1">
        <v>2</v>
      </c>
      <c r="F164" s="1">
        <v>10</v>
      </c>
      <c r="G164" s="1">
        <v>0.45</v>
      </c>
      <c r="H164" s="2">
        <v>0.66</v>
      </c>
      <c r="I164" s="3">
        <v>0.66</v>
      </c>
      <c r="J164" s="22">
        <f t="shared" si="19"/>
        <v>0.58500000000000008</v>
      </c>
      <c r="K164" s="24">
        <f t="shared" si="19"/>
        <v>0.58500000000000008</v>
      </c>
      <c r="L164" s="2">
        <f t="shared" si="17"/>
        <v>0.58500000000000008</v>
      </c>
      <c r="M164" s="3">
        <f t="shared" si="18"/>
        <v>5.2650000000000006</v>
      </c>
      <c r="N164" s="2"/>
      <c r="O164" s="2"/>
      <c r="P164" s="1"/>
      <c r="Q164" s="9"/>
      <c r="R164" s="1"/>
    </row>
    <row r="165" spans="1:18">
      <c r="A165" s="25" t="s">
        <v>156</v>
      </c>
      <c r="B165" s="1" t="s">
        <v>174</v>
      </c>
      <c r="C165" s="1" t="s">
        <v>175</v>
      </c>
      <c r="D165" s="9">
        <v>1</v>
      </c>
      <c r="E165" s="1">
        <v>2</v>
      </c>
      <c r="F165" s="1">
        <v>10</v>
      </c>
      <c r="G165" s="1">
        <v>0.45</v>
      </c>
      <c r="H165" s="2">
        <v>0.64</v>
      </c>
      <c r="I165" s="3">
        <v>0.68</v>
      </c>
      <c r="J165" s="22">
        <f t="shared" si="19"/>
        <v>0.56500000000000006</v>
      </c>
      <c r="K165" s="24">
        <f t="shared" si="19"/>
        <v>0.60500000000000009</v>
      </c>
      <c r="L165" s="2">
        <f t="shared" si="17"/>
        <v>0.58500000000000008</v>
      </c>
      <c r="M165" s="3">
        <f t="shared" si="18"/>
        <v>5.2650000000000006</v>
      </c>
      <c r="N165" s="2"/>
      <c r="O165" s="2"/>
      <c r="P165" s="1"/>
      <c r="Q165" s="9"/>
      <c r="R165" s="1"/>
    </row>
    <row r="166" spans="1:18">
      <c r="A166" s="25" t="s">
        <v>157</v>
      </c>
      <c r="B166" s="1" t="s">
        <v>174</v>
      </c>
      <c r="C166" s="1" t="s">
        <v>175</v>
      </c>
      <c r="D166" s="9">
        <v>1</v>
      </c>
      <c r="E166" s="1">
        <v>2</v>
      </c>
      <c r="F166" s="1">
        <v>10</v>
      </c>
      <c r="G166" s="1">
        <v>0.45</v>
      </c>
      <c r="H166" s="2">
        <v>0.62</v>
      </c>
      <c r="I166" s="3">
        <v>0.64</v>
      </c>
      <c r="J166" s="22">
        <f t="shared" si="19"/>
        <v>0.54500000000000004</v>
      </c>
      <c r="K166" s="24">
        <f t="shared" si="19"/>
        <v>0.56500000000000006</v>
      </c>
      <c r="L166" s="2">
        <f t="shared" si="17"/>
        <v>0.55500000000000005</v>
      </c>
      <c r="M166" s="3">
        <f t="shared" si="18"/>
        <v>4.9950000000000001</v>
      </c>
      <c r="N166" s="2"/>
      <c r="O166" s="2"/>
      <c r="P166" s="1"/>
      <c r="Q166" s="9"/>
      <c r="R166" s="1"/>
    </row>
    <row r="167" spans="1:18">
      <c r="A167" s="25" t="s">
        <v>158</v>
      </c>
      <c r="B167" s="1" t="s">
        <v>174</v>
      </c>
      <c r="C167" s="1" t="s">
        <v>175</v>
      </c>
      <c r="D167" s="9">
        <v>1</v>
      </c>
      <c r="E167" s="1">
        <v>2</v>
      </c>
      <c r="F167" s="1">
        <v>10</v>
      </c>
      <c r="G167" s="1">
        <v>0.45</v>
      </c>
      <c r="H167" s="2">
        <v>0.67</v>
      </c>
      <c r="I167" s="3">
        <v>0.56999999999999995</v>
      </c>
      <c r="J167" s="22">
        <f t="shared" si="19"/>
        <v>0.59500000000000008</v>
      </c>
      <c r="K167" s="24">
        <f t="shared" si="19"/>
        <v>0.49499999999999994</v>
      </c>
      <c r="L167" s="2">
        <f t="shared" si="17"/>
        <v>0.54500000000000004</v>
      </c>
      <c r="M167" s="3">
        <f t="shared" si="18"/>
        <v>4.9050000000000002</v>
      </c>
      <c r="N167" s="2"/>
      <c r="O167" s="2"/>
      <c r="P167" s="1"/>
      <c r="Q167" s="9"/>
      <c r="R167" s="1"/>
    </row>
    <row r="168" spans="1:18">
      <c r="A168" s="25" t="s">
        <v>227</v>
      </c>
      <c r="B168" s="1" t="s">
        <v>174</v>
      </c>
      <c r="C168" s="1" t="s">
        <v>175</v>
      </c>
      <c r="D168" s="9">
        <v>1</v>
      </c>
      <c r="E168" s="1">
        <v>2</v>
      </c>
      <c r="F168" s="1">
        <v>12.7</v>
      </c>
      <c r="G168" s="1">
        <v>0.45</v>
      </c>
      <c r="H168" s="2">
        <v>0.75</v>
      </c>
      <c r="I168" s="3">
        <v>0.76</v>
      </c>
      <c r="J168" s="22">
        <f t="shared" si="19"/>
        <v>0.67500000000000004</v>
      </c>
      <c r="K168" s="24">
        <f t="shared" si="19"/>
        <v>0.68500000000000005</v>
      </c>
      <c r="L168" s="2">
        <f t="shared" si="17"/>
        <v>0.68</v>
      </c>
      <c r="M168" s="3">
        <f t="shared" si="18"/>
        <v>7.7724000000000002</v>
      </c>
      <c r="N168" s="2"/>
      <c r="O168" s="2"/>
      <c r="P168" s="1"/>
      <c r="Q168" s="9"/>
      <c r="R168" s="1"/>
    </row>
    <row r="169" spans="1:18">
      <c r="F169" s="15">
        <f>SUM(F145:F168)</f>
        <v>222.7</v>
      </c>
      <c r="G169" s="15"/>
      <c r="H169" s="15"/>
      <c r="I169" s="15"/>
      <c r="J169" s="15"/>
      <c r="K169" s="15"/>
      <c r="L169" s="15"/>
      <c r="M169" s="34">
        <f>SUM(M145:M168)</f>
        <v>113.1174</v>
      </c>
      <c r="N169" s="2"/>
      <c r="O169" s="2"/>
      <c r="P169" s="1"/>
      <c r="Q169" s="9"/>
      <c r="R169" s="1"/>
    </row>
    <row r="170" spans="1:18" ht="30">
      <c r="A170" s="35" t="s">
        <v>232</v>
      </c>
      <c r="B170" s="1"/>
      <c r="C170" s="1"/>
      <c r="D170" s="1"/>
      <c r="E170" s="1"/>
      <c r="F170" s="1"/>
      <c r="G170" s="1"/>
      <c r="H170" s="2"/>
      <c r="I170" s="3"/>
      <c r="J170" s="22"/>
      <c r="K170" s="24"/>
      <c r="L170" s="2"/>
      <c r="M170" s="3"/>
      <c r="N170" s="2"/>
      <c r="O170" s="2"/>
      <c r="P170" s="1"/>
      <c r="Q170" s="9"/>
      <c r="R170" s="1"/>
    </row>
    <row r="171" spans="1:18">
      <c r="A171" s="122"/>
      <c r="B171" s="123"/>
      <c r="C171" s="123"/>
      <c r="D171" s="123"/>
      <c r="E171" s="123"/>
      <c r="F171" s="124"/>
      <c r="G171" s="1"/>
      <c r="H171" s="2"/>
      <c r="I171" s="3"/>
      <c r="J171" s="22"/>
      <c r="K171" s="24"/>
      <c r="L171" s="2"/>
      <c r="M171" s="3"/>
      <c r="N171" s="2"/>
      <c r="O171" s="2"/>
      <c r="P171" s="1"/>
      <c r="Q171" s="9"/>
      <c r="R171" s="1"/>
    </row>
    <row r="172" spans="1:18">
      <c r="A172" s="25">
        <v>380</v>
      </c>
      <c r="B172" s="1" t="s">
        <v>174</v>
      </c>
      <c r="C172" s="1" t="s">
        <v>175</v>
      </c>
      <c r="D172" s="9">
        <v>1</v>
      </c>
      <c r="E172" s="1">
        <v>2</v>
      </c>
      <c r="F172" s="1">
        <v>0</v>
      </c>
      <c r="G172" s="1">
        <v>0.45</v>
      </c>
      <c r="H172" s="2">
        <v>0.87</v>
      </c>
      <c r="I172" s="3">
        <v>0.51</v>
      </c>
      <c r="J172" s="22">
        <f t="shared" ref="J172:K187" si="20">H172-0.075</f>
        <v>0.79500000000000004</v>
      </c>
      <c r="K172" s="24">
        <f t="shared" si="20"/>
        <v>0.435</v>
      </c>
      <c r="L172" s="2">
        <f t="shared" ref="L172:L190" si="21">(J172+K172)/2</f>
        <v>0.61499999999999999</v>
      </c>
      <c r="M172" s="3">
        <f t="shared" ref="M172:M190" si="22">E172*F172*G172*L172</f>
        <v>0</v>
      </c>
      <c r="N172" s="2"/>
      <c r="O172" s="2"/>
      <c r="P172" s="1"/>
      <c r="Q172" s="9"/>
      <c r="R172" s="1"/>
    </row>
    <row r="173" spans="1:18">
      <c r="A173" s="25" t="s">
        <v>162</v>
      </c>
      <c r="B173" s="1" t="s">
        <v>174</v>
      </c>
      <c r="C173" s="1" t="s">
        <v>175</v>
      </c>
      <c r="D173" s="9">
        <v>1</v>
      </c>
      <c r="E173" s="1">
        <v>2</v>
      </c>
      <c r="F173" s="1">
        <v>10</v>
      </c>
      <c r="G173" s="1">
        <v>0.45</v>
      </c>
      <c r="H173" s="2">
        <v>0.79</v>
      </c>
      <c r="I173" s="3">
        <v>0.45</v>
      </c>
      <c r="J173" s="22">
        <f t="shared" si="20"/>
        <v>0.71500000000000008</v>
      </c>
      <c r="K173" s="24">
        <f t="shared" si="20"/>
        <v>0.375</v>
      </c>
      <c r="L173" s="2">
        <f t="shared" si="21"/>
        <v>0.54500000000000004</v>
      </c>
      <c r="M173" s="3">
        <f t="shared" si="22"/>
        <v>4.9050000000000002</v>
      </c>
      <c r="N173" s="2"/>
      <c r="O173" s="2"/>
      <c r="P173" s="1"/>
      <c r="Q173" s="9"/>
      <c r="R173" s="1"/>
    </row>
    <row r="174" spans="1:18">
      <c r="A174" s="25" t="s">
        <v>163</v>
      </c>
      <c r="B174" s="1" t="s">
        <v>174</v>
      </c>
      <c r="C174" s="1" t="s">
        <v>175</v>
      </c>
      <c r="D174" s="9">
        <v>1</v>
      </c>
      <c r="E174" s="1">
        <v>2</v>
      </c>
      <c r="F174" s="1">
        <v>10</v>
      </c>
      <c r="G174" s="1">
        <v>0.45</v>
      </c>
      <c r="H174" s="2">
        <v>0.82</v>
      </c>
      <c r="I174" s="3">
        <v>0.56999999999999995</v>
      </c>
      <c r="J174" s="22">
        <f t="shared" si="20"/>
        <v>0.745</v>
      </c>
      <c r="K174" s="24">
        <f t="shared" si="20"/>
        <v>0.49499999999999994</v>
      </c>
      <c r="L174" s="2">
        <f t="shared" si="21"/>
        <v>0.62</v>
      </c>
      <c r="M174" s="3">
        <f t="shared" si="22"/>
        <v>5.58</v>
      </c>
      <c r="N174" s="2"/>
      <c r="O174" s="2"/>
      <c r="P174" s="1"/>
      <c r="Q174" s="9"/>
      <c r="R174" s="1"/>
    </row>
    <row r="175" spans="1:18">
      <c r="A175" s="25" t="s">
        <v>23</v>
      </c>
      <c r="B175" s="1" t="s">
        <v>174</v>
      </c>
      <c r="C175" s="1" t="s">
        <v>175</v>
      </c>
      <c r="D175" s="9">
        <v>1</v>
      </c>
      <c r="E175" s="1">
        <v>2</v>
      </c>
      <c r="F175" s="1">
        <v>10</v>
      </c>
      <c r="G175" s="1">
        <v>0.45</v>
      </c>
      <c r="H175" s="2">
        <v>0.79</v>
      </c>
      <c r="I175" s="3">
        <v>0.56999999999999995</v>
      </c>
      <c r="J175" s="22">
        <f t="shared" si="20"/>
        <v>0.71500000000000008</v>
      </c>
      <c r="K175" s="24">
        <f t="shared" si="20"/>
        <v>0.49499999999999994</v>
      </c>
      <c r="L175" s="2">
        <f t="shared" si="21"/>
        <v>0.60499999999999998</v>
      </c>
      <c r="M175" s="3">
        <f t="shared" si="22"/>
        <v>5.4450000000000003</v>
      </c>
      <c r="N175" s="2"/>
      <c r="O175" s="2"/>
      <c r="P175" s="1"/>
      <c r="Q175" s="9"/>
      <c r="R175" s="1"/>
    </row>
    <row r="176" spans="1:18">
      <c r="A176" s="25" t="s">
        <v>24</v>
      </c>
      <c r="B176" s="1" t="s">
        <v>174</v>
      </c>
      <c r="C176" s="1" t="s">
        <v>175</v>
      </c>
      <c r="D176" s="9">
        <v>1</v>
      </c>
      <c r="E176" s="1">
        <v>2</v>
      </c>
      <c r="F176" s="1">
        <v>10</v>
      </c>
      <c r="G176" s="1">
        <v>0.45</v>
      </c>
      <c r="H176" s="2">
        <v>0.85</v>
      </c>
      <c r="I176" s="3">
        <v>0.59</v>
      </c>
      <c r="J176" s="22">
        <f t="shared" si="20"/>
        <v>0.77500000000000002</v>
      </c>
      <c r="K176" s="24">
        <f t="shared" si="20"/>
        <v>0.51500000000000001</v>
      </c>
      <c r="L176" s="2">
        <f t="shared" si="21"/>
        <v>0.64500000000000002</v>
      </c>
      <c r="M176" s="3">
        <f t="shared" si="22"/>
        <v>5.8049999999999997</v>
      </c>
      <c r="N176" s="2"/>
      <c r="O176" s="2"/>
      <c r="P176" s="1"/>
      <c r="Q176" s="9"/>
      <c r="R176" s="1"/>
    </row>
    <row r="177" spans="1:18">
      <c r="A177" s="25" t="s">
        <v>25</v>
      </c>
      <c r="B177" s="1" t="s">
        <v>174</v>
      </c>
      <c r="C177" s="1" t="s">
        <v>175</v>
      </c>
      <c r="D177" s="9">
        <v>1</v>
      </c>
      <c r="E177" s="1">
        <v>2</v>
      </c>
      <c r="F177" s="1">
        <v>10</v>
      </c>
      <c r="G177" s="1">
        <v>0.45</v>
      </c>
      <c r="H177" s="2">
        <v>0.84</v>
      </c>
      <c r="I177" s="3">
        <v>0.57999999999999996</v>
      </c>
      <c r="J177" s="22">
        <f t="shared" si="20"/>
        <v>0.76500000000000001</v>
      </c>
      <c r="K177" s="24">
        <f t="shared" si="20"/>
        <v>0.505</v>
      </c>
      <c r="L177" s="2">
        <f t="shared" si="21"/>
        <v>0.63500000000000001</v>
      </c>
      <c r="M177" s="3">
        <f t="shared" si="22"/>
        <v>5.7149999999999999</v>
      </c>
      <c r="N177" s="2"/>
      <c r="O177" s="2"/>
      <c r="P177" s="1"/>
      <c r="Q177" s="9"/>
      <c r="R177" s="1"/>
    </row>
    <row r="178" spans="1:18">
      <c r="A178" s="25" t="s">
        <v>164</v>
      </c>
      <c r="B178" s="1" t="s">
        <v>174</v>
      </c>
      <c r="C178" s="1" t="s">
        <v>175</v>
      </c>
      <c r="D178" s="9">
        <v>1</v>
      </c>
      <c r="E178" s="1">
        <v>2</v>
      </c>
      <c r="F178" s="1">
        <v>10</v>
      </c>
      <c r="G178" s="1">
        <v>0.45</v>
      </c>
      <c r="H178" s="2">
        <v>0.86</v>
      </c>
      <c r="I178" s="3">
        <v>0.54</v>
      </c>
      <c r="J178" s="22">
        <f t="shared" si="20"/>
        <v>0.78500000000000003</v>
      </c>
      <c r="K178" s="24">
        <f t="shared" si="20"/>
        <v>0.46500000000000002</v>
      </c>
      <c r="L178" s="2">
        <f t="shared" si="21"/>
        <v>0.625</v>
      </c>
      <c r="M178" s="3">
        <f t="shared" si="22"/>
        <v>5.625</v>
      </c>
      <c r="N178" s="2"/>
      <c r="O178" s="2"/>
      <c r="P178" s="1"/>
      <c r="Q178" s="9"/>
      <c r="R178" s="1"/>
    </row>
    <row r="179" spans="1:18">
      <c r="A179" s="25" t="s">
        <v>165</v>
      </c>
      <c r="B179" s="1" t="s">
        <v>174</v>
      </c>
      <c r="C179" s="1" t="s">
        <v>175</v>
      </c>
      <c r="D179" s="9">
        <v>1</v>
      </c>
      <c r="E179" s="1">
        <v>2</v>
      </c>
      <c r="F179" s="1">
        <v>10</v>
      </c>
      <c r="G179" s="1">
        <v>0.45</v>
      </c>
      <c r="H179" s="2">
        <v>0.86</v>
      </c>
      <c r="I179" s="3">
        <v>0.57999999999999996</v>
      </c>
      <c r="J179" s="22">
        <f t="shared" si="20"/>
        <v>0.78500000000000003</v>
      </c>
      <c r="K179" s="24">
        <f t="shared" si="20"/>
        <v>0.505</v>
      </c>
      <c r="L179" s="2">
        <f t="shared" si="21"/>
        <v>0.64500000000000002</v>
      </c>
      <c r="M179" s="3">
        <f t="shared" si="22"/>
        <v>5.8049999999999997</v>
      </c>
      <c r="N179" s="2"/>
      <c r="O179" s="2"/>
      <c r="P179" s="1"/>
      <c r="Q179" s="9"/>
      <c r="R179" s="1"/>
    </row>
    <row r="180" spans="1:18">
      <c r="A180" s="25" t="s">
        <v>28</v>
      </c>
      <c r="B180" s="1" t="s">
        <v>174</v>
      </c>
      <c r="C180" s="1" t="s">
        <v>175</v>
      </c>
      <c r="D180" s="9">
        <v>1</v>
      </c>
      <c r="E180" s="1">
        <v>2</v>
      </c>
      <c r="F180" s="1">
        <v>10</v>
      </c>
      <c r="G180" s="1">
        <v>0.45</v>
      </c>
      <c r="H180" s="2">
        <v>0.83</v>
      </c>
      <c r="I180" s="3">
        <v>0.5</v>
      </c>
      <c r="J180" s="22">
        <f t="shared" si="20"/>
        <v>0.755</v>
      </c>
      <c r="K180" s="24">
        <f t="shared" si="20"/>
        <v>0.42499999999999999</v>
      </c>
      <c r="L180" s="2">
        <f t="shared" si="21"/>
        <v>0.59</v>
      </c>
      <c r="M180" s="3">
        <f t="shared" si="22"/>
        <v>5.31</v>
      </c>
      <c r="N180" s="2"/>
      <c r="O180" s="2"/>
      <c r="P180" s="1"/>
      <c r="Q180" s="9"/>
      <c r="R180" s="1"/>
    </row>
    <row r="181" spans="1:18">
      <c r="A181" s="25" t="s">
        <v>29</v>
      </c>
      <c r="B181" s="1" t="s">
        <v>174</v>
      </c>
      <c r="C181" s="1" t="s">
        <v>175</v>
      </c>
      <c r="D181" s="9">
        <v>1</v>
      </c>
      <c r="E181" s="1">
        <v>2</v>
      </c>
      <c r="F181" s="1">
        <v>10</v>
      </c>
      <c r="G181" s="1">
        <v>0.45</v>
      </c>
      <c r="H181" s="2">
        <v>0.8</v>
      </c>
      <c r="I181" s="3">
        <v>0.52</v>
      </c>
      <c r="J181" s="22">
        <f t="shared" si="20"/>
        <v>0.72500000000000009</v>
      </c>
      <c r="K181" s="24">
        <f t="shared" si="20"/>
        <v>0.44500000000000001</v>
      </c>
      <c r="L181" s="2">
        <f t="shared" si="21"/>
        <v>0.58500000000000008</v>
      </c>
      <c r="M181" s="3">
        <f t="shared" si="22"/>
        <v>5.2650000000000006</v>
      </c>
      <c r="N181" s="2"/>
      <c r="O181" s="2"/>
      <c r="P181" s="1"/>
      <c r="Q181" s="9"/>
      <c r="R181" s="1"/>
    </row>
    <row r="182" spans="1:18">
      <c r="A182" s="25" t="s">
        <v>30</v>
      </c>
      <c r="B182" s="1" t="s">
        <v>174</v>
      </c>
      <c r="C182" s="1" t="s">
        <v>175</v>
      </c>
      <c r="D182" s="9">
        <v>1</v>
      </c>
      <c r="E182" s="1">
        <v>2</v>
      </c>
      <c r="F182" s="1">
        <v>10</v>
      </c>
      <c r="G182" s="1">
        <v>0.45</v>
      </c>
      <c r="H182" s="2">
        <v>0.79</v>
      </c>
      <c r="I182" s="3">
        <v>0.48</v>
      </c>
      <c r="J182" s="22">
        <f t="shared" si="20"/>
        <v>0.71500000000000008</v>
      </c>
      <c r="K182" s="24">
        <f t="shared" si="20"/>
        <v>0.40499999999999997</v>
      </c>
      <c r="L182" s="2">
        <f t="shared" si="21"/>
        <v>0.56000000000000005</v>
      </c>
      <c r="M182" s="3">
        <f t="shared" si="22"/>
        <v>5.0400000000000009</v>
      </c>
      <c r="N182" s="2"/>
      <c r="O182" s="2"/>
      <c r="P182" s="1"/>
      <c r="Q182" s="9"/>
      <c r="R182" s="1"/>
    </row>
    <row r="183" spans="1:18">
      <c r="A183" s="25" t="s">
        <v>31</v>
      </c>
      <c r="B183" s="1" t="s">
        <v>174</v>
      </c>
      <c r="C183" s="1" t="s">
        <v>175</v>
      </c>
      <c r="D183" s="9">
        <v>1</v>
      </c>
      <c r="E183" s="1">
        <v>2</v>
      </c>
      <c r="F183" s="1">
        <v>10</v>
      </c>
      <c r="G183" s="1">
        <v>0.45</v>
      </c>
      <c r="H183" s="2">
        <v>0.87</v>
      </c>
      <c r="I183" s="3">
        <v>0.57999999999999996</v>
      </c>
      <c r="J183" s="22">
        <f t="shared" si="20"/>
        <v>0.79500000000000004</v>
      </c>
      <c r="K183" s="24">
        <f t="shared" si="20"/>
        <v>0.505</v>
      </c>
      <c r="L183" s="2">
        <f t="shared" si="21"/>
        <v>0.65</v>
      </c>
      <c r="M183" s="3">
        <f t="shared" si="22"/>
        <v>5.8500000000000005</v>
      </c>
      <c r="N183" s="2"/>
      <c r="O183" s="2"/>
      <c r="P183" s="1"/>
      <c r="Q183" s="9"/>
      <c r="R183" s="1"/>
    </row>
    <row r="184" spans="1:18">
      <c r="A184" s="25" t="s">
        <v>32</v>
      </c>
      <c r="B184" s="1" t="s">
        <v>174</v>
      </c>
      <c r="C184" s="1" t="s">
        <v>175</v>
      </c>
      <c r="D184" s="9">
        <v>1</v>
      </c>
      <c r="E184" s="1">
        <v>2</v>
      </c>
      <c r="F184" s="1">
        <v>10</v>
      </c>
      <c r="G184" s="1">
        <v>0.45</v>
      </c>
      <c r="H184" s="2">
        <v>0.83</v>
      </c>
      <c r="I184" s="3">
        <v>0.5</v>
      </c>
      <c r="J184" s="22">
        <f t="shared" si="20"/>
        <v>0.755</v>
      </c>
      <c r="K184" s="24">
        <f t="shared" si="20"/>
        <v>0.42499999999999999</v>
      </c>
      <c r="L184" s="2">
        <f t="shared" si="21"/>
        <v>0.59</v>
      </c>
      <c r="M184" s="3">
        <f t="shared" si="22"/>
        <v>5.31</v>
      </c>
      <c r="N184" s="2"/>
      <c r="O184" s="2"/>
      <c r="P184" s="1"/>
      <c r="Q184" s="9"/>
      <c r="R184" s="1"/>
    </row>
    <row r="185" spans="1:18">
      <c r="A185" s="25" t="s">
        <v>33</v>
      </c>
      <c r="B185" s="1" t="s">
        <v>174</v>
      </c>
      <c r="C185" s="1" t="s">
        <v>175</v>
      </c>
      <c r="D185" s="9">
        <v>1</v>
      </c>
      <c r="E185" s="1">
        <v>2</v>
      </c>
      <c r="F185" s="1">
        <v>10</v>
      </c>
      <c r="G185" s="1">
        <v>0.45</v>
      </c>
      <c r="H185" s="2">
        <v>0.84</v>
      </c>
      <c r="I185" s="3">
        <v>0.65</v>
      </c>
      <c r="J185" s="22">
        <f t="shared" si="20"/>
        <v>0.76500000000000001</v>
      </c>
      <c r="K185" s="24">
        <f t="shared" si="20"/>
        <v>0.57500000000000007</v>
      </c>
      <c r="L185" s="2">
        <f t="shared" si="21"/>
        <v>0.67</v>
      </c>
      <c r="M185" s="3">
        <f t="shared" si="22"/>
        <v>6.03</v>
      </c>
      <c r="N185" s="2"/>
      <c r="O185" s="2"/>
      <c r="P185" s="1"/>
      <c r="Q185" s="9"/>
      <c r="R185" s="1"/>
    </row>
    <row r="186" spans="1:18">
      <c r="A186" s="25" t="s">
        <v>34</v>
      </c>
      <c r="B186" s="1" t="s">
        <v>174</v>
      </c>
      <c r="C186" s="1" t="s">
        <v>175</v>
      </c>
      <c r="D186" s="9">
        <v>1</v>
      </c>
      <c r="E186" s="1">
        <v>2</v>
      </c>
      <c r="F186" s="1">
        <v>10</v>
      </c>
      <c r="G186" s="1">
        <v>0.45</v>
      </c>
      <c r="H186" s="2">
        <v>0.77</v>
      </c>
      <c r="I186" s="3">
        <v>0.64</v>
      </c>
      <c r="J186" s="22">
        <f t="shared" si="20"/>
        <v>0.69500000000000006</v>
      </c>
      <c r="K186" s="24">
        <f t="shared" si="20"/>
        <v>0.56500000000000006</v>
      </c>
      <c r="L186" s="2">
        <f t="shared" si="21"/>
        <v>0.63000000000000012</v>
      </c>
      <c r="M186" s="3">
        <f t="shared" si="22"/>
        <v>5.6700000000000008</v>
      </c>
      <c r="N186" s="2"/>
      <c r="O186" s="2"/>
      <c r="P186" s="1"/>
      <c r="Q186" s="9"/>
      <c r="R186" s="1"/>
    </row>
    <row r="187" spans="1:18">
      <c r="A187" s="25" t="s">
        <v>35</v>
      </c>
      <c r="B187" s="1" t="s">
        <v>174</v>
      </c>
      <c r="C187" s="1" t="s">
        <v>175</v>
      </c>
      <c r="D187" s="9">
        <v>1</v>
      </c>
      <c r="E187" s="1">
        <v>2</v>
      </c>
      <c r="F187" s="1">
        <v>10</v>
      </c>
      <c r="G187" s="1">
        <v>0.45</v>
      </c>
      <c r="H187" s="2">
        <v>0.8</v>
      </c>
      <c r="I187" s="3">
        <v>0.61</v>
      </c>
      <c r="J187" s="22">
        <f t="shared" si="20"/>
        <v>0.72500000000000009</v>
      </c>
      <c r="K187" s="24">
        <f t="shared" si="20"/>
        <v>0.53500000000000003</v>
      </c>
      <c r="L187" s="2">
        <f t="shared" si="21"/>
        <v>0.63000000000000012</v>
      </c>
      <c r="M187" s="3">
        <f t="shared" si="22"/>
        <v>5.6700000000000008</v>
      </c>
      <c r="N187" s="2"/>
      <c r="O187" s="2"/>
      <c r="P187" s="1"/>
      <c r="Q187" s="9"/>
      <c r="R187" s="1"/>
    </row>
    <row r="188" spans="1:18">
      <c r="A188" s="25" t="s">
        <v>36</v>
      </c>
      <c r="B188" s="1" t="s">
        <v>174</v>
      </c>
      <c r="C188" s="1" t="s">
        <v>175</v>
      </c>
      <c r="D188" s="9">
        <v>1</v>
      </c>
      <c r="E188" s="1">
        <v>2</v>
      </c>
      <c r="F188" s="1">
        <v>10</v>
      </c>
      <c r="G188" s="1">
        <v>0.45</v>
      </c>
      <c r="H188" s="2">
        <v>0.84</v>
      </c>
      <c r="I188" s="3">
        <v>0.64</v>
      </c>
      <c r="J188" s="22">
        <f t="shared" ref="J188:K190" si="23">H188-0.075</f>
        <v>0.76500000000000001</v>
      </c>
      <c r="K188" s="24">
        <f t="shared" si="23"/>
        <v>0.56500000000000006</v>
      </c>
      <c r="L188" s="2">
        <f t="shared" si="21"/>
        <v>0.66500000000000004</v>
      </c>
      <c r="M188" s="3">
        <f t="shared" si="22"/>
        <v>5.9850000000000003</v>
      </c>
      <c r="N188" s="2"/>
      <c r="O188" s="2"/>
      <c r="P188" s="1"/>
      <c r="Q188" s="9"/>
      <c r="R188" s="1"/>
    </row>
    <row r="189" spans="1:18">
      <c r="A189" s="25" t="s">
        <v>37</v>
      </c>
      <c r="B189" s="1" t="s">
        <v>174</v>
      </c>
      <c r="C189" s="1" t="s">
        <v>175</v>
      </c>
      <c r="D189" s="9">
        <v>1</v>
      </c>
      <c r="E189" s="1">
        <v>2</v>
      </c>
      <c r="F189" s="1">
        <v>10</v>
      </c>
      <c r="G189" s="1">
        <v>0.45</v>
      </c>
      <c r="H189" s="2">
        <v>0.83</v>
      </c>
      <c r="I189" s="3">
        <v>0.63</v>
      </c>
      <c r="J189" s="22">
        <f t="shared" si="23"/>
        <v>0.755</v>
      </c>
      <c r="K189" s="24">
        <f t="shared" si="23"/>
        <v>0.55500000000000005</v>
      </c>
      <c r="L189" s="2">
        <f t="shared" si="21"/>
        <v>0.65500000000000003</v>
      </c>
      <c r="M189" s="3">
        <f t="shared" si="22"/>
        <v>5.8950000000000005</v>
      </c>
      <c r="N189" s="2"/>
      <c r="O189" s="2"/>
      <c r="P189" s="1"/>
      <c r="Q189" s="9"/>
      <c r="R189" s="1"/>
    </row>
    <row r="190" spans="1:18">
      <c r="A190" s="25" t="s">
        <v>166</v>
      </c>
      <c r="B190" s="1" t="s">
        <v>174</v>
      </c>
      <c r="C190" s="1" t="s">
        <v>175</v>
      </c>
      <c r="D190" s="9">
        <v>1</v>
      </c>
      <c r="E190" s="1">
        <v>2</v>
      </c>
      <c r="F190" s="1">
        <v>4</v>
      </c>
      <c r="G190" s="1">
        <v>0.45</v>
      </c>
      <c r="H190" s="2">
        <v>0.85</v>
      </c>
      <c r="I190" s="3">
        <v>0.6</v>
      </c>
      <c r="J190" s="22">
        <f t="shared" si="23"/>
        <v>0.77500000000000002</v>
      </c>
      <c r="K190" s="24">
        <f t="shared" si="23"/>
        <v>0.52500000000000002</v>
      </c>
      <c r="L190" s="2">
        <f t="shared" si="21"/>
        <v>0.65</v>
      </c>
      <c r="M190" s="3">
        <f t="shared" si="22"/>
        <v>2.3400000000000003</v>
      </c>
      <c r="N190" s="2"/>
      <c r="O190" s="2"/>
      <c r="P190" s="1"/>
      <c r="Q190" s="9"/>
      <c r="R190" s="1"/>
    </row>
    <row r="191" spans="1:18">
      <c r="A191" s="25"/>
      <c r="B191" s="1"/>
      <c r="C191" s="1"/>
      <c r="D191" s="1"/>
      <c r="E191" s="1"/>
      <c r="F191" s="5">
        <f>SUM(F172:F190)</f>
        <v>174</v>
      </c>
      <c r="G191" s="5"/>
      <c r="H191" s="11"/>
      <c r="I191" s="12"/>
      <c r="J191" s="12"/>
      <c r="K191" s="12"/>
      <c r="L191" s="11"/>
      <c r="M191" s="12">
        <f>SUM(M172:M190)</f>
        <v>97.245000000000005</v>
      </c>
      <c r="N191" s="2"/>
      <c r="O191" s="2"/>
      <c r="P191" s="1"/>
      <c r="Q191" s="9"/>
      <c r="R191" s="1"/>
    </row>
    <row r="192" spans="1:18">
      <c r="A192" s="25"/>
      <c r="B192" s="1"/>
      <c r="C192" s="1"/>
      <c r="D192" s="1"/>
      <c r="E192" s="1"/>
      <c r="F192" s="1"/>
      <c r="G192" s="1"/>
      <c r="H192" s="2"/>
      <c r="I192" s="3"/>
      <c r="J192" s="22"/>
      <c r="K192" s="24"/>
      <c r="L192" s="2"/>
      <c r="M192" s="3"/>
      <c r="N192" s="2"/>
      <c r="O192" s="2"/>
      <c r="P192" s="1"/>
      <c r="Q192" s="9"/>
      <c r="R192" s="1"/>
    </row>
    <row r="193" spans="1:18">
      <c r="A193" s="38"/>
      <c r="B193" s="4"/>
      <c r="C193" s="4"/>
      <c r="D193" s="4"/>
      <c r="E193" s="1"/>
      <c r="F193" s="1"/>
      <c r="G193" s="1"/>
      <c r="H193" s="2"/>
      <c r="I193" s="1"/>
      <c r="J193" s="31"/>
      <c r="K193" s="32"/>
      <c r="L193" s="2"/>
      <c r="M193" s="3"/>
      <c r="N193" s="9"/>
      <c r="O193" s="1"/>
      <c r="P193" s="1"/>
      <c r="Q193" s="1"/>
      <c r="R193" s="1"/>
    </row>
    <row r="194" spans="1:18">
      <c r="A194" s="121"/>
      <c r="B194" s="121"/>
      <c r="C194" s="121"/>
      <c r="D194" s="121"/>
      <c r="E194" s="121"/>
      <c r="F194" s="121"/>
      <c r="G194" s="121"/>
      <c r="H194" s="121"/>
      <c r="I194" s="1"/>
      <c r="J194" s="31"/>
      <c r="K194" s="32"/>
      <c r="L194" s="2"/>
      <c r="M194" s="33"/>
      <c r="N194" s="9"/>
      <c r="O194" s="1"/>
      <c r="P194" s="1"/>
      <c r="Q194" s="1"/>
      <c r="R194" s="1"/>
    </row>
    <row r="195" spans="1:18">
      <c r="A195" s="15"/>
      <c r="B195" s="15"/>
      <c r="C195" s="15"/>
      <c r="D195" s="15"/>
      <c r="E195" s="15"/>
      <c r="F195" s="15"/>
      <c r="G195" s="15"/>
      <c r="H195" s="15"/>
      <c r="I195" s="1"/>
      <c r="J195" s="31"/>
      <c r="K195" s="32"/>
      <c r="L195" s="2"/>
      <c r="M195" s="33"/>
      <c r="N195" s="9"/>
      <c r="O195" s="1"/>
      <c r="P195" s="1"/>
      <c r="Q195" s="1"/>
      <c r="R195" s="1"/>
    </row>
    <row r="196" spans="1:18">
      <c r="A196" s="15"/>
      <c r="B196" s="15"/>
      <c r="C196" s="15"/>
      <c r="D196" s="15"/>
      <c r="E196" s="15"/>
      <c r="F196" s="15"/>
      <c r="G196" s="15"/>
      <c r="H196" s="15"/>
      <c r="I196" s="1"/>
      <c r="J196" s="31"/>
      <c r="K196" s="32"/>
      <c r="L196" s="2"/>
      <c r="M196" s="33"/>
      <c r="N196" s="9"/>
      <c r="O196" s="1"/>
      <c r="P196" s="1"/>
      <c r="Q196" s="1"/>
      <c r="R196" s="1"/>
    </row>
    <row r="197" spans="1:18">
      <c r="A197" s="15"/>
      <c r="B197" s="15"/>
      <c r="C197" s="15"/>
      <c r="D197" s="15"/>
      <c r="E197" s="15"/>
      <c r="F197" s="34"/>
      <c r="G197" s="15"/>
      <c r="H197" s="15"/>
      <c r="I197" s="1"/>
      <c r="J197" s="31"/>
      <c r="K197" s="32"/>
      <c r="L197" s="2"/>
      <c r="M197" s="33"/>
      <c r="N197" s="9"/>
      <c r="O197" s="1"/>
      <c r="P197" s="1"/>
      <c r="Q197" s="1"/>
      <c r="R197" s="1"/>
    </row>
    <row r="198" spans="1:18">
      <c r="A198" s="15"/>
      <c r="B198" s="15"/>
      <c r="C198" s="15"/>
      <c r="D198" s="15"/>
      <c r="E198" s="15"/>
      <c r="F198" s="34"/>
      <c r="G198" s="15"/>
      <c r="H198" s="15"/>
      <c r="I198" s="1"/>
      <c r="J198" s="31"/>
      <c r="K198" s="32"/>
      <c r="L198" s="2"/>
      <c r="M198" s="33"/>
      <c r="N198" s="9"/>
      <c r="O198" s="1"/>
      <c r="P198" s="1"/>
      <c r="Q198" s="1"/>
      <c r="R198" s="1"/>
    </row>
    <row r="199" spans="1:18">
      <c r="A199" s="15"/>
      <c r="B199" s="15"/>
      <c r="C199" s="15"/>
      <c r="D199" s="15"/>
      <c r="E199" s="15"/>
      <c r="F199" s="34"/>
      <c r="G199" s="15"/>
      <c r="H199" s="15"/>
      <c r="I199" s="1"/>
      <c r="J199" s="31"/>
      <c r="K199" s="32"/>
      <c r="L199" s="2"/>
      <c r="M199" s="33"/>
      <c r="N199" s="9"/>
      <c r="O199" s="1"/>
      <c r="P199" s="1"/>
      <c r="Q199" s="1"/>
      <c r="R199" s="1"/>
    </row>
    <row r="200" spans="1:18">
      <c r="A200" s="15"/>
      <c r="B200" s="15"/>
      <c r="C200" s="15"/>
      <c r="D200" s="15"/>
      <c r="E200" s="15"/>
      <c r="F200" s="15"/>
      <c r="G200" s="15"/>
      <c r="H200" s="15"/>
      <c r="I200" s="1"/>
      <c r="J200" s="31"/>
      <c r="K200" s="32"/>
      <c r="L200" s="2"/>
      <c r="M200" s="33"/>
      <c r="N200" s="9"/>
      <c r="O200" s="1"/>
      <c r="P200" s="1"/>
      <c r="Q200" s="1"/>
      <c r="R200" s="1"/>
    </row>
    <row r="201" spans="1:18">
      <c r="A201" s="15"/>
      <c r="B201" s="15"/>
      <c r="C201" s="15"/>
      <c r="D201" s="15"/>
      <c r="E201" s="15"/>
      <c r="F201" s="34"/>
      <c r="G201" s="15"/>
      <c r="H201" s="15"/>
      <c r="I201" s="1"/>
      <c r="J201" s="31"/>
      <c r="K201" s="32"/>
      <c r="L201" s="2"/>
      <c r="M201" s="33"/>
      <c r="N201" s="9"/>
      <c r="O201" s="1"/>
      <c r="P201" s="1"/>
      <c r="Q201" s="1"/>
      <c r="R201" s="1"/>
    </row>
    <row r="202" spans="1:18">
      <c r="A202" s="25"/>
      <c r="B202" s="1"/>
      <c r="C202" s="1"/>
      <c r="D202" s="1"/>
      <c r="E202" s="1"/>
      <c r="F202" s="1"/>
      <c r="G202" s="1"/>
      <c r="H202" s="2"/>
      <c r="I202" s="1"/>
      <c r="J202" s="31"/>
      <c r="K202" s="32"/>
      <c r="L202" s="2"/>
      <c r="M202" s="1"/>
      <c r="N202" s="9"/>
      <c r="O202" s="1"/>
      <c r="P202" s="1"/>
      <c r="Q202" s="1"/>
      <c r="R202" s="1"/>
    </row>
    <row r="203" spans="1:18">
      <c r="A203" s="15"/>
      <c r="B203" s="5"/>
      <c r="C203" s="5"/>
      <c r="D203" s="5"/>
      <c r="E203" s="1"/>
      <c r="F203" s="1"/>
      <c r="G203" s="1"/>
      <c r="H203" s="2"/>
      <c r="I203" s="3"/>
      <c r="J203" s="22"/>
      <c r="K203" s="24"/>
      <c r="L203" s="2"/>
      <c r="M203" s="1"/>
      <c r="N203" s="1"/>
      <c r="O203" s="1"/>
      <c r="P203" s="1"/>
      <c r="Q203" s="1"/>
      <c r="R203" s="1"/>
    </row>
    <row r="204" spans="1:18" s="1" customFormat="1">
      <c r="A204" s="25"/>
      <c r="G204" s="6"/>
      <c r="J204" s="31"/>
      <c r="K204" s="32"/>
      <c r="M204" s="3"/>
      <c r="N204" s="2"/>
    </row>
    <row r="205" spans="1:18" s="1" customFormat="1">
      <c r="A205" s="25"/>
      <c r="J205" s="31"/>
      <c r="K205" s="32"/>
      <c r="M205" s="18"/>
      <c r="N205" s="2"/>
    </row>
    <row r="206" spans="1:18" s="1" customFormat="1">
      <c r="A206" s="25"/>
      <c r="J206" s="31"/>
      <c r="K206" s="32"/>
      <c r="M206" s="3"/>
      <c r="N206" s="2"/>
    </row>
    <row r="207" spans="1:18" s="1" customFormat="1">
      <c r="A207" s="25"/>
      <c r="J207" s="31"/>
      <c r="K207" s="32"/>
      <c r="M207" s="3"/>
    </row>
    <row r="208" spans="1:18" s="1" customFormat="1">
      <c r="A208" s="15"/>
      <c r="B208" s="5"/>
      <c r="C208" s="5"/>
      <c r="D208" s="5"/>
      <c r="E208" s="5"/>
      <c r="F208" s="5"/>
      <c r="G208" s="5"/>
      <c r="H208" s="5"/>
      <c r="I208" s="5"/>
      <c r="J208" s="31"/>
      <c r="K208" s="32"/>
      <c r="L208" s="5"/>
      <c r="M208" s="11"/>
      <c r="N208" s="5"/>
      <c r="O208" s="5"/>
      <c r="P208" s="5"/>
      <c r="Q208" s="5"/>
    </row>
    <row r="209" spans="1:18" s="1" customFormat="1">
      <c r="A209" s="25"/>
      <c r="G209" s="3"/>
      <c r="J209" s="31"/>
      <c r="K209" s="32"/>
      <c r="M209" s="2"/>
      <c r="R209" s="3"/>
    </row>
    <row r="210" spans="1:18" s="1" customFormat="1">
      <c r="A210" s="25"/>
      <c r="J210" s="31"/>
      <c r="K210" s="32"/>
      <c r="M210" s="2"/>
    </row>
    <row r="211" spans="1:18" s="1" customFormat="1">
      <c r="A211" s="25"/>
      <c r="G211" s="6"/>
      <c r="J211" s="31"/>
      <c r="K211" s="32"/>
      <c r="M211" s="3"/>
      <c r="N211" s="2"/>
    </row>
    <row r="212" spans="1:18" s="1" customFormat="1">
      <c r="A212" s="25"/>
      <c r="J212" s="31"/>
      <c r="K212" s="32"/>
      <c r="M212" s="2"/>
    </row>
    <row r="213" spans="1:18" s="1" customFormat="1">
      <c r="A213" s="25"/>
      <c r="J213" s="31"/>
      <c r="K213" s="32"/>
      <c r="M213" s="2"/>
    </row>
    <row r="214" spans="1:18" s="1" customFormat="1">
      <c r="A214" s="25"/>
      <c r="J214" s="31"/>
      <c r="K214" s="32"/>
      <c r="L214" s="13"/>
      <c r="M214" s="2"/>
    </row>
    <row r="215" spans="1:18" s="1" customFormat="1">
      <c r="A215" s="25"/>
      <c r="J215" s="31"/>
      <c r="K215" s="32"/>
      <c r="M215" s="2"/>
    </row>
    <row r="216" spans="1:18" s="1" customFormat="1">
      <c r="A216" s="25"/>
      <c r="J216" s="31"/>
      <c r="K216" s="32"/>
    </row>
    <row r="217" spans="1:18" s="1" customFormat="1">
      <c r="A217" s="25"/>
      <c r="J217" s="31"/>
      <c r="K217" s="32"/>
      <c r="M217" s="2"/>
      <c r="N217" s="2"/>
    </row>
    <row r="218" spans="1:18" s="1" customFormat="1">
      <c r="A218" s="25"/>
      <c r="J218" s="31"/>
      <c r="K218" s="32"/>
      <c r="M218" s="2"/>
      <c r="R218" s="3"/>
    </row>
    <row r="219" spans="1:18" s="1" customFormat="1">
      <c r="A219" s="25"/>
      <c r="J219" s="31"/>
      <c r="K219" s="32"/>
      <c r="M219" s="14"/>
    </row>
    <row r="220" spans="1:18" s="1" customFormat="1">
      <c r="A220" s="25"/>
      <c r="J220" s="31"/>
      <c r="K220" s="32"/>
      <c r="M220" s="2"/>
    </row>
    <row r="221" spans="1:18" s="1" customFormat="1">
      <c r="A221" s="25"/>
      <c r="J221" s="31"/>
      <c r="K221" s="32"/>
      <c r="M221" s="2"/>
    </row>
    <row r="222" spans="1:18" s="1" customFormat="1">
      <c r="A222" s="25"/>
      <c r="J222" s="31"/>
      <c r="K222" s="32"/>
      <c r="M222" s="14"/>
    </row>
    <row r="223" spans="1:18" s="1" customFormat="1">
      <c r="A223" s="25"/>
      <c r="J223" s="31"/>
      <c r="K223" s="32"/>
      <c r="M223" s="14"/>
    </row>
    <row r="224" spans="1:18" s="1" customFormat="1">
      <c r="A224" s="25"/>
      <c r="J224" s="31"/>
      <c r="K224" s="32"/>
      <c r="M224" s="14"/>
    </row>
    <row r="225" spans="1:13" s="1" customFormat="1">
      <c r="A225" s="25"/>
      <c r="J225" s="31"/>
      <c r="K225" s="32"/>
      <c r="M225" s="14"/>
    </row>
    <row r="226" spans="1:13" s="1" customFormat="1">
      <c r="A226" s="25"/>
      <c r="J226" s="31"/>
      <c r="K226" s="32"/>
      <c r="M226" s="14"/>
    </row>
    <row r="227" spans="1:13" s="1" customFormat="1">
      <c r="A227" s="25"/>
      <c r="J227" s="31"/>
      <c r="K227" s="32"/>
      <c r="M227" s="14"/>
    </row>
    <row r="228" spans="1:13" s="1" customFormat="1">
      <c r="A228" s="25"/>
      <c r="J228" s="31"/>
      <c r="K228" s="32"/>
      <c r="M228" s="2"/>
    </row>
    <row r="229" spans="1:13" s="1" customFormat="1">
      <c r="A229" s="25"/>
      <c r="J229" s="31"/>
      <c r="K229" s="32"/>
      <c r="M229" s="2"/>
    </row>
    <row r="230" spans="1:13" s="1" customFormat="1">
      <c r="A230" s="25"/>
      <c r="J230" s="31"/>
      <c r="K230" s="32"/>
      <c r="M230" s="2"/>
    </row>
    <row r="231" spans="1:13" s="1" customFormat="1">
      <c r="A231" s="25"/>
      <c r="J231" s="31"/>
      <c r="K231" s="32"/>
      <c r="M231" s="2"/>
    </row>
    <row r="232" spans="1:13" s="1" customFormat="1">
      <c r="A232" s="25"/>
      <c r="J232" s="31"/>
      <c r="K232" s="32"/>
      <c r="M232" s="2"/>
    </row>
    <row r="233" spans="1:13" s="1" customFormat="1">
      <c r="A233" s="25"/>
      <c r="J233" s="31"/>
      <c r="K233" s="32"/>
      <c r="M233" s="2"/>
    </row>
  </sheetData>
  <mergeCells count="8">
    <mergeCell ref="J4:K4"/>
    <mergeCell ref="A194:H194"/>
    <mergeCell ref="A6:F6"/>
    <mergeCell ref="A61:F61"/>
    <mergeCell ref="A102:F102"/>
    <mergeCell ref="A117:F117"/>
    <mergeCell ref="A144:F144"/>
    <mergeCell ref="A171:F17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34"/>
  <sheetViews>
    <sheetView workbookViewId="0">
      <pane ySplit="1" topLeftCell="A2" activePane="bottomLeft" state="frozen"/>
      <selection pane="bottomLeft" activeCell="O15" sqref="O15"/>
    </sheetView>
  </sheetViews>
  <sheetFormatPr defaultRowHeight="15"/>
  <cols>
    <col min="1" max="1" width="21" style="17" customWidth="1"/>
    <col min="2" max="2" width="10.5703125" style="17" bestFit="1" customWidth="1"/>
    <col min="3" max="3" width="5.7109375" style="17" bestFit="1" customWidth="1"/>
    <col min="4" max="4" width="8" style="17" hidden="1" customWidth="1"/>
    <col min="5" max="5" width="5.85546875" style="17" hidden="1" customWidth="1"/>
    <col min="6" max="6" width="9.28515625" style="17" bestFit="1" customWidth="1"/>
    <col min="7" max="7" width="6" style="17" bestFit="1" customWidth="1"/>
    <col min="8" max="8" width="6.5703125" style="17" bestFit="1" customWidth="1"/>
    <col min="9" max="9" width="10.7109375" style="61" bestFit="1" customWidth="1"/>
    <col min="10" max="10" width="13.5703125" style="61" bestFit="1" customWidth="1"/>
    <col min="11" max="11" width="19.42578125" style="61" bestFit="1" customWidth="1"/>
    <col min="12" max="12" width="8.85546875" style="52" bestFit="1" customWidth="1"/>
    <col min="13" max="13" width="8" style="17" bestFit="1" customWidth="1"/>
    <col min="14" max="14" width="6.5703125" style="17" bestFit="1" customWidth="1"/>
    <col min="15" max="15" width="20.5703125" style="17" bestFit="1" customWidth="1"/>
    <col min="16" max="16" width="6.85546875" style="17" bestFit="1" customWidth="1"/>
    <col min="17" max="17" width="12" style="17" hidden="1" customWidth="1"/>
    <col min="18" max="18" width="7.42578125" style="17" bestFit="1" customWidth="1"/>
    <col min="19" max="19" width="8.28515625" style="17" bestFit="1" customWidth="1"/>
    <col min="20" max="20" width="5" style="17" bestFit="1" customWidth="1"/>
    <col min="21" max="21" width="12" style="17" hidden="1" customWidth="1"/>
    <col min="22" max="22" width="12" style="17" bestFit="1" customWidth="1"/>
    <col min="23" max="23" width="5.140625" style="17" bestFit="1" customWidth="1"/>
    <col min="24" max="24" width="9.140625" style="17"/>
    <col min="25" max="25" width="7" style="17" bestFit="1" customWidth="1"/>
    <col min="26" max="16384" width="9.140625" style="17"/>
  </cols>
  <sheetData>
    <row r="1" spans="1:19">
      <c r="A1" s="20" t="s">
        <v>194</v>
      </c>
    </row>
    <row r="2" spans="1:19">
      <c r="A2" s="1" t="s">
        <v>195</v>
      </c>
      <c r="B2" s="20"/>
      <c r="C2" s="20"/>
      <c r="D2" s="20"/>
      <c r="E2" s="20"/>
      <c r="F2" s="20"/>
      <c r="G2" s="20"/>
      <c r="H2" s="20"/>
      <c r="I2" s="62"/>
      <c r="J2" s="121"/>
      <c r="K2" s="121"/>
      <c r="L2" s="121"/>
      <c r="M2" s="121"/>
      <c r="N2" s="1"/>
      <c r="O2" s="1"/>
      <c r="P2" s="1"/>
      <c r="Q2" s="1"/>
      <c r="R2" s="1"/>
      <c r="S2" s="1"/>
    </row>
    <row r="3" spans="1:19">
      <c r="A3" s="1" t="s">
        <v>196</v>
      </c>
      <c r="B3" s="20"/>
      <c r="C3" s="20"/>
      <c r="D3" s="20"/>
      <c r="E3" s="20"/>
      <c r="F3" s="20"/>
      <c r="G3" s="20"/>
      <c r="H3" s="20"/>
      <c r="I3" s="62"/>
      <c r="J3" s="63"/>
      <c r="K3" s="63"/>
      <c r="L3" s="26"/>
      <c r="M3" s="26"/>
      <c r="N3" s="1"/>
      <c r="O3" s="1"/>
      <c r="P3" s="1"/>
      <c r="Q3" s="1"/>
      <c r="R3" s="1"/>
      <c r="S3" s="1"/>
    </row>
    <row r="4" spans="1:19">
      <c r="A4" s="1" t="s">
        <v>197</v>
      </c>
      <c r="B4" s="20"/>
      <c r="C4" s="20"/>
      <c r="D4" s="20"/>
      <c r="E4" s="20"/>
      <c r="F4" s="20"/>
      <c r="G4" s="20"/>
      <c r="H4" s="20"/>
      <c r="I4" s="62"/>
      <c r="J4" s="63"/>
      <c r="K4" s="63"/>
      <c r="L4" s="26"/>
      <c r="M4" s="26"/>
      <c r="N4" s="1"/>
      <c r="O4" s="1"/>
      <c r="P4" s="1"/>
      <c r="Q4" s="1"/>
      <c r="R4" s="1"/>
      <c r="S4" s="1"/>
    </row>
    <row r="5" spans="1:19" ht="30" customHeight="1">
      <c r="B5" s="1" t="s">
        <v>16</v>
      </c>
      <c r="C5" s="1" t="s">
        <v>172</v>
      </c>
      <c r="D5" s="1" t="s">
        <v>15</v>
      </c>
      <c r="E5" s="1" t="s">
        <v>173</v>
      </c>
      <c r="F5" s="1" t="s">
        <v>176</v>
      </c>
      <c r="G5" s="1" t="s">
        <v>9</v>
      </c>
      <c r="H5" s="1" t="s">
        <v>0</v>
      </c>
      <c r="I5" s="2" t="s">
        <v>180</v>
      </c>
      <c r="J5" s="16" t="s">
        <v>182</v>
      </c>
      <c r="K5" s="101" t="s">
        <v>181</v>
      </c>
      <c r="L5" s="53" t="s">
        <v>183</v>
      </c>
      <c r="M5" s="16" t="s">
        <v>191</v>
      </c>
      <c r="N5" s="7"/>
      <c r="O5" s="7"/>
      <c r="P5" s="27"/>
      <c r="Q5" s="1"/>
      <c r="R5" s="19"/>
      <c r="S5" s="19"/>
    </row>
    <row r="6" spans="1:19">
      <c r="A6" s="1"/>
      <c r="B6" s="1"/>
      <c r="C6" s="1"/>
      <c r="D6" s="1"/>
      <c r="E6" s="1"/>
      <c r="F6" s="1"/>
      <c r="G6" s="1"/>
      <c r="H6" s="1"/>
      <c r="I6" s="2"/>
      <c r="J6" s="16"/>
      <c r="K6" s="101"/>
      <c r="L6" s="54"/>
      <c r="M6" s="16"/>
      <c r="N6" s="7"/>
      <c r="O6" s="7"/>
      <c r="P6" s="27"/>
      <c r="Q6" s="1"/>
      <c r="R6" s="19"/>
      <c r="S6" s="19"/>
    </row>
    <row r="7" spans="1:19">
      <c r="A7" s="5" t="s">
        <v>14</v>
      </c>
      <c r="C7" s="1"/>
      <c r="D7" s="1"/>
      <c r="E7" s="1"/>
      <c r="F7" s="1" t="s">
        <v>184</v>
      </c>
      <c r="G7" s="1" t="s">
        <v>185</v>
      </c>
      <c r="H7" s="1" t="s">
        <v>186</v>
      </c>
      <c r="I7" s="2" t="s">
        <v>187</v>
      </c>
      <c r="J7" s="2" t="s">
        <v>188</v>
      </c>
      <c r="K7" s="14" t="s">
        <v>189</v>
      </c>
      <c r="L7" s="51" t="s">
        <v>224</v>
      </c>
      <c r="M7" s="2" t="s">
        <v>192</v>
      </c>
      <c r="N7" s="3"/>
      <c r="O7" s="2"/>
      <c r="P7" s="2"/>
      <c r="Q7" s="1"/>
      <c r="R7" s="8"/>
      <c r="S7" s="19"/>
    </row>
    <row r="8" spans="1:19">
      <c r="A8" s="1" t="s">
        <v>17</v>
      </c>
      <c r="B8" s="1">
        <v>398</v>
      </c>
      <c r="C8" s="1" t="s">
        <v>174</v>
      </c>
      <c r="D8" s="1" t="s">
        <v>198</v>
      </c>
      <c r="E8" s="9">
        <v>1</v>
      </c>
      <c r="F8" s="1">
        <v>1</v>
      </c>
      <c r="G8" s="1">
        <v>0</v>
      </c>
      <c r="H8" s="1">
        <v>1.6</v>
      </c>
      <c r="I8" s="2">
        <v>0.15</v>
      </c>
      <c r="J8" s="14">
        <v>0.41</v>
      </c>
      <c r="K8" s="14">
        <v>0.7</v>
      </c>
      <c r="L8" s="51">
        <f>I8+J8+K8</f>
        <v>1.2599999999999998</v>
      </c>
      <c r="M8" s="2">
        <f>F8*G8*H8*L8</f>
        <v>0</v>
      </c>
      <c r="N8" s="3"/>
      <c r="O8" s="2"/>
      <c r="P8" s="2"/>
      <c r="Q8" s="1"/>
      <c r="R8" s="9"/>
      <c r="S8" s="1"/>
    </row>
    <row r="9" spans="1:19">
      <c r="A9" s="1" t="s">
        <v>18</v>
      </c>
      <c r="B9" s="1" t="s">
        <v>22</v>
      </c>
      <c r="C9" s="1" t="s">
        <v>174</v>
      </c>
      <c r="D9" s="1" t="s">
        <v>198</v>
      </c>
      <c r="E9" s="9">
        <v>1</v>
      </c>
      <c r="F9" s="1">
        <v>1</v>
      </c>
      <c r="G9" s="1">
        <v>2</v>
      </c>
      <c r="H9" s="1">
        <v>1.6</v>
      </c>
      <c r="I9" s="2">
        <v>0.15</v>
      </c>
      <c r="J9" s="2">
        <v>0.45</v>
      </c>
      <c r="K9" s="14">
        <v>0.7</v>
      </c>
      <c r="L9" s="51">
        <f t="shared" ref="L9:L59" si="0">I9+J9+K9</f>
        <v>1.2999999999999998</v>
      </c>
      <c r="M9" s="2">
        <f t="shared" ref="M9:M59" si="1">F9*G9*H9*L9</f>
        <v>4.1599999999999993</v>
      </c>
      <c r="N9" s="3"/>
      <c r="O9" s="2"/>
      <c r="P9" s="2"/>
      <c r="Q9" s="1"/>
      <c r="R9" s="9"/>
      <c r="S9" s="1"/>
    </row>
    <row r="10" spans="1:19">
      <c r="A10" s="3"/>
      <c r="B10" s="1" t="s">
        <v>23</v>
      </c>
      <c r="C10" s="1" t="s">
        <v>174</v>
      </c>
      <c r="D10" s="1" t="s">
        <v>198</v>
      </c>
      <c r="E10" s="9">
        <v>1</v>
      </c>
      <c r="F10" s="1">
        <v>1</v>
      </c>
      <c r="G10" s="1">
        <v>10</v>
      </c>
      <c r="H10" s="1">
        <v>1.6</v>
      </c>
      <c r="I10" s="2">
        <v>0.15</v>
      </c>
      <c r="J10" s="2">
        <v>0.46</v>
      </c>
      <c r="K10" s="14">
        <v>1.2</v>
      </c>
      <c r="L10" s="51">
        <f t="shared" si="0"/>
        <v>1.81</v>
      </c>
      <c r="M10" s="2">
        <f t="shared" si="1"/>
        <v>28.96</v>
      </c>
      <c r="N10" s="3"/>
      <c r="O10" s="14"/>
      <c r="P10" s="2"/>
      <c r="Q10" s="1"/>
      <c r="R10" s="9"/>
      <c r="S10" s="1"/>
    </row>
    <row r="11" spans="1:19">
      <c r="A11" s="1"/>
      <c r="B11" s="1" t="s">
        <v>24</v>
      </c>
      <c r="C11" s="1" t="s">
        <v>174</v>
      </c>
      <c r="D11" s="1" t="s">
        <v>198</v>
      </c>
      <c r="E11" s="9">
        <v>1</v>
      </c>
      <c r="F11" s="1">
        <v>1</v>
      </c>
      <c r="G11" s="1">
        <v>10</v>
      </c>
      <c r="H11" s="1">
        <v>1.6</v>
      </c>
      <c r="I11" s="2">
        <v>0.15</v>
      </c>
      <c r="J11" s="2">
        <v>0.44</v>
      </c>
      <c r="K11" s="14">
        <v>1.2</v>
      </c>
      <c r="L11" s="51">
        <f t="shared" si="0"/>
        <v>1.79</v>
      </c>
      <c r="M11" s="2">
        <f t="shared" si="1"/>
        <v>28.64</v>
      </c>
      <c r="N11" s="3"/>
      <c r="O11" s="2"/>
      <c r="P11" s="2"/>
      <c r="Q11" s="1"/>
      <c r="R11" s="9"/>
      <c r="S11" s="1"/>
    </row>
    <row r="12" spans="1:19">
      <c r="A12" s="6"/>
      <c r="B12" s="6" t="s">
        <v>25</v>
      </c>
      <c r="C12" s="1" t="s">
        <v>174</v>
      </c>
      <c r="D12" s="1" t="s">
        <v>198</v>
      </c>
      <c r="E12" s="9">
        <v>1</v>
      </c>
      <c r="F12" s="1">
        <v>1</v>
      </c>
      <c r="G12" s="1">
        <v>10</v>
      </c>
      <c r="H12" s="1">
        <v>1.6</v>
      </c>
      <c r="I12" s="2">
        <v>0.15</v>
      </c>
      <c r="J12" s="2">
        <v>0.42</v>
      </c>
      <c r="K12" s="14">
        <v>1.2</v>
      </c>
      <c r="L12" s="51">
        <f t="shared" si="0"/>
        <v>1.77</v>
      </c>
      <c r="M12" s="2">
        <f t="shared" si="1"/>
        <v>28.32</v>
      </c>
      <c r="N12" s="3"/>
      <c r="O12" s="2"/>
      <c r="P12" s="2"/>
      <c r="Q12" s="1"/>
      <c r="R12" s="9"/>
      <c r="S12" s="1"/>
    </row>
    <row r="13" spans="1:19">
      <c r="A13" s="1"/>
      <c r="B13" s="1" t="s">
        <v>26</v>
      </c>
      <c r="C13" s="1" t="s">
        <v>174</v>
      </c>
      <c r="D13" s="1" t="s">
        <v>198</v>
      </c>
      <c r="E13" s="9">
        <v>1</v>
      </c>
      <c r="F13" s="1">
        <v>1</v>
      </c>
      <c r="G13" s="1">
        <v>17.5</v>
      </c>
      <c r="H13" s="1">
        <v>1.6</v>
      </c>
      <c r="I13" s="2">
        <v>0.15</v>
      </c>
      <c r="J13" s="2">
        <v>0.49</v>
      </c>
      <c r="K13" s="14">
        <v>1.2</v>
      </c>
      <c r="L13" s="51">
        <f t="shared" si="0"/>
        <v>1.8399999999999999</v>
      </c>
      <c r="M13" s="2">
        <f t="shared" si="1"/>
        <v>51.519999999999996</v>
      </c>
      <c r="N13" s="3"/>
      <c r="O13" s="2"/>
      <c r="P13" s="2"/>
      <c r="Q13" s="1"/>
      <c r="R13" s="9"/>
      <c r="S13" s="1"/>
    </row>
    <row r="14" spans="1:19">
      <c r="A14" s="1"/>
      <c r="B14" s="1">
        <v>447.5</v>
      </c>
      <c r="C14" s="1" t="s">
        <v>174</v>
      </c>
      <c r="D14" s="1" t="s">
        <v>198</v>
      </c>
      <c r="E14" s="9">
        <v>1</v>
      </c>
      <c r="F14" s="1">
        <v>1</v>
      </c>
      <c r="G14" s="1">
        <v>0</v>
      </c>
      <c r="H14" s="1">
        <v>1.6</v>
      </c>
      <c r="I14" s="2">
        <v>0.15</v>
      </c>
      <c r="J14" s="2">
        <v>0.69</v>
      </c>
      <c r="K14" s="14">
        <v>1.2</v>
      </c>
      <c r="L14" s="51">
        <f t="shared" si="0"/>
        <v>2.04</v>
      </c>
      <c r="M14" s="2">
        <f t="shared" si="1"/>
        <v>0</v>
      </c>
      <c r="N14" s="3"/>
      <c r="O14" s="2"/>
      <c r="P14" s="2"/>
      <c r="Q14" s="1"/>
      <c r="R14" s="9"/>
      <c r="S14" s="1"/>
    </row>
    <row r="15" spans="1:19">
      <c r="A15" s="1"/>
      <c r="B15" s="1" t="s">
        <v>27</v>
      </c>
      <c r="C15" s="1" t="s">
        <v>174</v>
      </c>
      <c r="D15" s="1" t="s">
        <v>198</v>
      </c>
      <c r="E15" s="9">
        <v>1</v>
      </c>
      <c r="F15" s="1">
        <v>1</v>
      </c>
      <c r="G15" s="1">
        <v>2.5</v>
      </c>
      <c r="H15" s="1">
        <v>1.6</v>
      </c>
      <c r="I15" s="2">
        <v>0.15</v>
      </c>
      <c r="J15" s="2">
        <v>0.68</v>
      </c>
      <c r="K15" s="14">
        <v>1.2</v>
      </c>
      <c r="L15" s="51">
        <f t="shared" si="0"/>
        <v>2.0300000000000002</v>
      </c>
      <c r="M15" s="2">
        <f t="shared" si="1"/>
        <v>8.120000000000001</v>
      </c>
      <c r="N15" s="3"/>
      <c r="O15" s="2"/>
      <c r="P15" s="2"/>
      <c r="Q15" s="1"/>
      <c r="R15" s="9"/>
      <c r="S15" s="1"/>
    </row>
    <row r="16" spans="1:19">
      <c r="A16" s="1"/>
      <c r="B16" s="1" t="s">
        <v>28</v>
      </c>
      <c r="C16" s="1" t="s">
        <v>174</v>
      </c>
      <c r="D16" s="1" t="s">
        <v>198</v>
      </c>
      <c r="E16" s="9">
        <v>1</v>
      </c>
      <c r="F16" s="1">
        <v>1</v>
      </c>
      <c r="G16" s="1">
        <v>10</v>
      </c>
      <c r="H16" s="1">
        <v>1.6</v>
      </c>
      <c r="I16" s="2">
        <v>0.15</v>
      </c>
      <c r="J16" s="2">
        <v>0.72</v>
      </c>
      <c r="K16" s="14">
        <v>1.2</v>
      </c>
      <c r="L16" s="51">
        <f t="shared" si="0"/>
        <v>2.0699999999999998</v>
      </c>
      <c r="M16" s="2">
        <f t="shared" si="1"/>
        <v>33.119999999999997</v>
      </c>
      <c r="N16" s="3"/>
      <c r="O16" s="14"/>
      <c r="P16" s="2"/>
      <c r="Q16" s="1"/>
      <c r="R16" s="9"/>
      <c r="S16" s="1"/>
    </row>
    <row r="17" spans="1:19">
      <c r="A17" s="1"/>
      <c r="B17" s="1" t="s">
        <v>29</v>
      </c>
      <c r="C17" s="1" t="s">
        <v>174</v>
      </c>
      <c r="D17" s="1" t="s">
        <v>198</v>
      </c>
      <c r="E17" s="9">
        <v>1</v>
      </c>
      <c r="F17" s="1">
        <v>1</v>
      </c>
      <c r="G17" s="1">
        <v>10</v>
      </c>
      <c r="H17" s="1">
        <v>1.6</v>
      </c>
      <c r="I17" s="2">
        <v>0.15</v>
      </c>
      <c r="J17" s="2">
        <v>0.75</v>
      </c>
      <c r="K17" s="14">
        <v>1.2</v>
      </c>
      <c r="L17" s="51">
        <f t="shared" si="0"/>
        <v>2.1</v>
      </c>
      <c r="M17" s="2">
        <f t="shared" si="1"/>
        <v>33.6</v>
      </c>
      <c r="N17" s="3"/>
      <c r="O17" s="2"/>
      <c r="P17" s="2"/>
      <c r="Q17" s="1"/>
      <c r="R17" s="9"/>
      <c r="S17" s="1"/>
    </row>
    <row r="18" spans="1:19">
      <c r="A18" s="1"/>
      <c r="B18" s="1" t="s">
        <v>30</v>
      </c>
      <c r="C18" s="1" t="s">
        <v>174</v>
      </c>
      <c r="D18" s="1" t="s">
        <v>198</v>
      </c>
      <c r="E18" s="9">
        <v>1</v>
      </c>
      <c r="F18" s="1">
        <v>1</v>
      </c>
      <c r="G18" s="1">
        <v>10</v>
      </c>
      <c r="H18" s="1">
        <v>1.6</v>
      </c>
      <c r="I18" s="2">
        <v>0.15</v>
      </c>
      <c r="J18" s="2">
        <v>0.68</v>
      </c>
      <c r="K18" s="14">
        <v>1.2</v>
      </c>
      <c r="L18" s="51">
        <f t="shared" si="0"/>
        <v>2.0300000000000002</v>
      </c>
      <c r="M18" s="2">
        <f t="shared" si="1"/>
        <v>32.480000000000004</v>
      </c>
      <c r="N18" s="3"/>
      <c r="O18" s="2"/>
      <c r="P18" s="2"/>
      <c r="Q18" s="1"/>
      <c r="R18" s="9"/>
      <c r="S18" s="1"/>
    </row>
    <row r="19" spans="1:19">
      <c r="A19" s="1"/>
      <c r="B19" s="1" t="s">
        <v>31</v>
      </c>
      <c r="C19" s="1" t="s">
        <v>174</v>
      </c>
      <c r="D19" s="1" t="s">
        <v>198</v>
      </c>
      <c r="E19" s="9">
        <v>1</v>
      </c>
      <c r="F19" s="1">
        <v>1</v>
      </c>
      <c r="G19" s="1">
        <v>10</v>
      </c>
      <c r="H19" s="1">
        <v>1.6</v>
      </c>
      <c r="I19" s="2">
        <v>0.15</v>
      </c>
      <c r="J19" s="2">
        <v>0.72</v>
      </c>
      <c r="K19" s="14">
        <v>1.2</v>
      </c>
      <c r="L19" s="51">
        <f t="shared" si="0"/>
        <v>2.0699999999999998</v>
      </c>
      <c r="M19" s="2">
        <f t="shared" si="1"/>
        <v>33.119999999999997</v>
      </c>
      <c r="N19" s="3"/>
      <c r="O19" s="2"/>
      <c r="P19" s="2"/>
      <c r="Q19" s="1"/>
      <c r="R19" s="9"/>
      <c r="S19" s="1"/>
    </row>
    <row r="20" spans="1:19">
      <c r="A20" s="1"/>
      <c r="B20" s="1" t="s">
        <v>32</v>
      </c>
      <c r="C20" s="1" t="s">
        <v>174</v>
      </c>
      <c r="D20" s="1" t="s">
        <v>198</v>
      </c>
      <c r="E20" s="9">
        <v>1</v>
      </c>
      <c r="F20" s="1">
        <v>1</v>
      </c>
      <c r="G20" s="1">
        <v>10</v>
      </c>
      <c r="H20" s="1">
        <v>1.6</v>
      </c>
      <c r="I20" s="2">
        <v>0.15</v>
      </c>
      <c r="J20" s="2">
        <v>0.76</v>
      </c>
      <c r="K20" s="14">
        <v>1.2</v>
      </c>
      <c r="L20" s="51">
        <f t="shared" si="0"/>
        <v>2.11</v>
      </c>
      <c r="M20" s="2">
        <f t="shared" si="1"/>
        <v>33.76</v>
      </c>
      <c r="N20" s="3"/>
      <c r="O20" s="2"/>
      <c r="P20" s="2"/>
      <c r="Q20" s="1"/>
      <c r="R20" s="9"/>
      <c r="S20" s="1"/>
    </row>
    <row r="21" spans="1:19">
      <c r="A21" s="1"/>
      <c r="B21" s="1" t="s">
        <v>33</v>
      </c>
      <c r="C21" s="1" t="s">
        <v>174</v>
      </c>
      <c r="D21" s="1" t="s">
        <v>198</v>
      </c>
      <c r="E21" s="9">
        <v>1</v>
      </c>
      <c r="F21" s="1">
        <v>1</v>
      </c>
      <c r="G21" s="1">
        <v>10</v>
      </c>
      <c r="H21" s="1">
        <v>1.6</v>
      </c>
      <c r="I21" s="2">
        <v>0.15</v>
      </c>
      <c r="J21" s="2">
        <v>0.77</v>
      </c>
      <c r="K21" s="14">
        <v>1.2</v>
      </c>
      <c r="L21" s="51">
        <f t="shared" si="0"/>
        <v>2.12</v>
      </c>
      <c r="M21" s="2">
        <f t="shared" si="1"/>
        <v>33.92</v>
      </c>
      <c r="N21" s="3"/>
      <c r="O21" s="2"/>
      <c r="P21" s="2"/>
      <c r="Q21" s="1"/>
      <c r="R21" s="9"/>
      <c r="S21" s="1"/>
    </row>
    <row r="22" spans="1:19">
      <c r="A22" s="1"/>
      <c r="B22" s="1" t="s">
        <v>34</v>
      </c>
      <c r="C22" s="1" t="s">
        <v>174</v>
      </c>
      <c r="D22" s="1" t="s">
        <v>198</v>
      </c>
      <c r="E22" s="9">
        <v>1</v>
      </c>
      <c r="F22" s="1">
        <v>1</v>
      </c>
      <c r="G22" s="1">
        <v>10</v>
      </c>
      <c r="H22" s="1">
        <v>1.6</v>
      </c>
      <c r="I22" s="2">
        <v>0.15</v>
      </c>
      <c r="J22" s="2">
        <v>0.84</v>
      </c>
      <c r="K22" s="14">
        <v>1.2</v>
      </c>
      <c r="L22" s="51">
        <f t="shared" si="0"/>
        <v>2.19</v>
      </c>
      <c r="M22" s="2">
        <f t="shared" si="1"/>
        <v>35.04</v>
      </c>
      <c r="N22" s="3"/>
      <c r="O22" s="2"/>
      <c r="P22" s="2"/>
      <c r="Q22" s="1"/>
      <c r="R22" s="9"/>
      <c r="S22" s="1"/>
    </row>
    <row r="23" spans="1:19">
      <c r="A23" s="1"/>
      <c r="B23" s="1" t="s">
        <v>35</v>
      </c>
      <c r="C23" s="1" t="s">
        <v>174</v>
      </c>
      <c r="D23" s="1" t="s">
        <v>198</v>
      </c>
      <c r="E23" s="9">
        <v>1</v>
      </c>
      <c r="F23" s="1">
        <v>1</v>
      </c>
      <c r="G23" s="1">
        <v>10</v>
      </c>
      <c r="H23" s="1">
        <v>1.6</v>
      </c>
      <c r="I23" s="2">
        <v>0.15</v>
      </c>
      <c r="J23" s="2">
        <v>0.83</v>
      </c>
      <c r="K23" s="14">
        <v>1.5</v>
      </c>
      <c r="L23" s="51">
        <f t="shared" si="0"/>
        <v>2.48</v>
      </c>
      <c r="M23" s="2">
        <f t="shared" si="1"/>
        <v>39.68</v>
      </c>
      <c r="N23" s="3"/>
      <c r="O23" s="2"/>
      <c r="P23" s="2"/>
      <c r="Q23" s="1"/>
      <c r="R23" s="9"/>
      <c r="S23" s="1"/>
    </row>
    <row r="24" spans="1:19">
      <c r="A24" s="1"/>
      <c r="B24" s="1" t="s">
        <v>36</v>
      </c>
      <c r="C24" s="1" t="s">
        <v>174</v>
      </c>
      <c r="D24" s="1" t="s">
        <v>198</v>
      </c>
      <c r="E24" s="9">
        <v>1</v>
      </c>
      <c r="F24" s="1">
        <v>1</v>
      </c>
      <c r="G24" s="1">
        <v>10</v>
      </c>
      <c r="H24" s="1">
        <v>1.6</v>
      </c>
      <c r="I24" s="2">
        <v>0.15</v>
      </c>
      <c r="J24" s="2">
        <v>0.74</v>
      </c>
      <c r="K24" s="14">
        <v>1.5</v>
      </c>
      <c r="L24" s="51">
        <f t="shared" si="0"/>
        <v>2.39</v>
      </c>
      <c r="M24" s="2">
        <f t="shared" si="1"/>
        <v>38.24</v>
      </c>
      <c r="N24" s="3"/>
      <c r="O24" s="2"/>
      <c r="P24" s="2"/>
      <c r="Q24" s="1"/>
      <c r="R24" s="9"/>
      <c r="S24" s="1"/>
    </row>
    <row r="25" spans="1:19">
      <c r="A25" s="1"/>
      <c r="B25" s="1" t="s">
        <v>37</v>
      </c>
      <c r="C25" s="1" t="s">
        <v>174</v>
      </c>
      <c r="D25" s="1" t="s">
        <v>198</v>
      </c>
      <c r="E25" s="9">
        <v>1</v>
      </c>
      <c r="F25" s="1">
        <v>1</v>
      </c>
      <c r="G25" s="1">
        <v>10</v>
      </c>
      <c r="H25" s="1">
        <v>1.6</v>
      </c>
      <c r="I25" s="2">
        <v>0.15</v>
      </c>
      <c r="J25" s="2">
        <v>0.72</v>
      </c>
      <c r="K25" s="14">
        <v>1.5</v>
      </c>
      <c r="L25" s="51">
        <f t="shared" si="0"/>
        <v>2.37</v>
      </c>
      <c r="M25" s="2">
        <f t="shared" si="1"/>
        <v>37.92</v>
      </c>
      <c r="N25" s="3"/>
      <c r="O25" s="2"/>
      <c r="P25" s="2"/>
      <c r="Q25" s="1"/>
      <c r="R25" s="9"/>
      <c r="S25" s="1"/>
    </row>
    <row r="26" spans="1:19">
      <c r="A26" s="1"/>
      <c r="B26" s="1" t="s">
        <v>38</v>
      </c>
      <c r="C26" s="1" t="s">
        <v>174</v>
      </c>
      <c r="D26" s="1" t="s">
        <v>198</v>
      </c>
      <c r="E26" s="9">
        <v>1</v>
      </c>
      <c r="F26" s="1">
        <v>1</v>
      </c>
      <c r="G26" s="1">
        <v>10</v>
      </c>
      <c r="H26" s="1">
        <v>1.6</v>
      </c>
      <c r="I26" s="2">
        <v>0.15</v>
      </c>
      <c r="J26" s="14">
        <v>0.7</v>
      </c>
      <c r="K26" s="14">
        <v>1.5</v>
      </c>
      <c r="L26" s="51">
        <f t="shared" si="0"/>
        <v>2.35</v>
      </c>
      <c r="M26" s="2">
        <f t="shared" si="1"/>
        <v>37.6</v>
      </c>
      <c r="N26" s="3"/>
      <c r="O26" s="2"/>
      <c r="P26" s="2"/>
      <c r="Q26" s="1"/>
      <c r="R26" s="9"/>
      <c r="S26" s="1"/>
    </row>
    <row r="27" spans="1:19">
      <c r="A27" s="1"/>
      <c r="B27" s="1" t="s">
        <v>39</v>
      </c>
      <c r="C27" s="1" t="s">
        <v>174</v>
      </c>
      <c r="D27" s="1" t="s">
        <v>198</v>
      </c>
      <c r="E27" s="9">
        <v>1</v>
      </c>
      <c r="F27" s="1">
        <v>1</v>
      </c>
      <c r="G27" s="1">
        <v>10</v>
      </c>
      <c r="H27" s="1">
        <v>1.6</v>
      </c>
      <c r="I27" s="2">
        <v>0.15</v>
      </c>
      <c r="J27" s="2">
        <v>0.76</v>
      </c>
      <c r="K27" s="14">
        <v>1.5</v>
      </c>
      <c r="L27" s="51">
        <f t="shared" si="0"/>
        <v>2.41</v>
      </c>
      <c r="M27" s="2">
        <f t="shared" si="1"/>
        <v>38.56</v>
      </c>
      <c r="N27" s="3"/>
      <c r="O27" s="2"/>
      <c r="P27" s="2"/>
      <c r="Q27" s="1"/>
      <c r="R27" s="9"/>
      <c r="S27" s="1"/>
    </row>
    <row r="28" spans="1:19">
      <c r="A28" s="1"/>
      <c r="B28" s="1" t="s">
        <v>40</v>
      </c>
      <c r="C28" s="1" t="s">
        <v>174</v>
      </c>
      <c r="D28" s="1" t="s">
        <v>198</v>
      </c>
      <c r="E28" s="9">
        <v>1</v>
      </c>
      <c r="F28" s="1">
        <v>1</v>
      </c>
      <c r="G28" s="1">
        <v>10</v>
      </c>
      <c r="H28" s="1">
        <v>1.6</v>
      </c>
      <c r="I28" s="2">
        <v>0.15</v>
      </c>
      <c r="J28" s="2">
        <v>0.67</v>
      </c>
      <c r="K28" s="14">
        <v>1.5</v>
      </c>
      <c r="L28" s="51">
        <f t="shared" si="0"/>
        <v>2.3200000000000003</v>
      </c>
      <c r="M28" s="2">
        <f t="shared" si="1"/>
        <v>37.120000000000005</v>
      </c>
      <c r="N28" s="3"/>
      <c r="O28" s="2"/>
      <c r="P28" s="2"/>
      <c r="Q28" s="1"/>
      <c r="R28" s="9"/>
      <c r="S28" s="1"/>
    </row>
    <row r="29" spans="1:19">
      <c r="A29" s="1"/>
      <c r="B29" s="1" t="s">
        <v>41</v>
      </c>
      <c r="C29" s="1" t="s">
        <v>174</v>
      </c>
      <c r="D29" s="1" t="s">
        <v>198</v>
      </c>
      <c r="E29" s="9">
        <v>1</v>
      </c>
      <c r="F29" s="1">
        <v>1</v>
      </c>
      <c r="G29" s="1">
        <v>10</v>
      </c>
      <c r="H29" s="1">
        <v>1.6</v>
      </c>
      <c r="I29" s="2">
        <v>0.15</v>
      </c>
      <c r="J29" s="2">
        <v>0.68</v>
      </c>
      <c r="K29" s="14">
        <v>1.5</v>
      </c>
      <c r="L29" s="51">
        <f t="shared" si="0"/>
        <v>2.33</v>
      </c>
      <c r="M29" s="2">
        <f t="shared" si="1"/>
        <v>37.28</v>
      </c>
      <c r="N29" s="3"/>
      <c r="O29" s="2"/>
      <c r="P29" s="2"/>
      <c r="Q29" s="1"/>
      <c r="R29" s="9"/>
      <c r="S29" s="1"/>
    </row>
    <row r="30" spans="1:19">
      <c r="A30" s="1"/>
      <c r="B30" s="1" t="s">
        <v>42</v>
      </c>
      <c r="C30" s="1" t="s">
        <v>174</v>
      </c>
      <c r="D30" s="1" t="s">
        <v>198</v>
      </c>
      <c r="E30" s="9">
        <v>1</v>
      </c>
      <c r="F30" s="1">
        <v>1</v>
      </c>
      <c r="G30" s="1">
        <v>10</v>
      </c>
      <c r="H30" s="1">
        <v>1.6</v>
      </c>
      <c r="I30" s="2">
        <v>0.15</v>
      </c>
      <c r="J30" s="2">
        <v>0.63</v>
      </c>
      <c r="K30" s="14">
        <v>1.5</v>
      </c>
      <c r="L30" s="51">
        <f t="shared" si="0"/>
        <v>2.2800000000000002</v>
      </c>
      <c r="M30" s="2">
        <f t="shared" si="1"/>
        <v>36.480000000000004</v>
      </c>
      <c r="N30" s="3"/>
      <c r="O30" s="2"/>
      <c r="P30" s="2"/>
      <c r="Q30" s="1"/>
      <c r="R30" s="9"/>
      <c r="S30" s="1"/>
    </row>
    <row r="31" spans="1:19">
      <c r="A31" s="1"/>
      <c r="B31" s="1" t="s">
        <v>43</v>
      </c>
      <c r="C31" s="1" t="s">
        <v>174</v>
      </c>
      <c r="D31" s="1" t="s">
        <v>198</v>
      </c>
      <c r="E31" s="9">
        <v>1</v>
      </c>
      <c r="F31" s="1">
        <v>1</v>
      </c>
      <c r="G31" s="1">
        <v>10</v>
      </c>
      <c r="H31" s="1">
        <v>1.6</v>
      </c>
      <c r="I31" s="2">
        <v>0.15</v>
      </c>
      <c r="J31" s="2">
        <v>0.63</v>
      </c>
      <c r="K31" s="14">
        <v>1</v>
      </c>
      <c r="L31" s="51">
        <f t="shared" si="0"/>
        <v>1.78</v>
      </c>
      <c r="M31" s="2">
        <f t="shared" si="1"/>
        <v>28.48</v>
      </c>
      <c r="N31" s="3"/>
      <c r="O31" s="2"/>
      <c r="P31" s="2"/>
      <c r="Q31" s="1"/>
      <c r="R31" s="9"/>
      <c r="S31" s="1"/>
    </row>
    <row r="32" spans="1:19">
      <c r="A32" s="1"/>
      <c r="B32" s="1" t="s">
        <v>44</v>
      </c>
      <c r="C32" s="1" t="s">
        <v>174</v>
      </c>
      <c r="D32" s="1" t="s">
        <v>198</v>
      </c>
      <c r="E32" s="9">
        <v>1</v>
      </c>
      <c r="F32" s="1">
        <v>1</v>
      </c>
      <c r="G32" s="1">
        <v>10</v>
      </c>
      <c r="H32" s="1">
        <v>1.6</v>
      </c>
      <c r="I32" s="2">
        <v>0.15</v>
      </c>
      <c r="J32" s="2">
        <v>0.66</v>
      </c>
      <c r="K32" s="14">
        <v>0.9</v>
      </c>
      <c r="L32" s="51">
        <f t="shared" si="0"/>
        <v>1.71</v>
      </c>
      <c r="M32" s="2">
        <f t="shared" si="1"/>
        <v>27.36</v>
      </c>
      <c r="N32" s="3"/>
      <c r="O32" s="2"/>
      <c r="P32" s="2"/>
      <c r="Q32" s="1"/>
      <c r="R32" s="9"/>
      <c r="S32" s="1"/>
    </row>
    <row r="33" spans="1:19">
      <c r="A33" s="1"/>
      <c r="B33" s="1" t="s">
        <v>45</v>
      </c>
      <c r="C33" s="1" t="s">
        <v>174</v>
      </c>
      <c r="D33" s="1" t="s">
        <v>198</v>
      </c>
      <c r="E33" s="9">
        <v>1</v>
      </c>
      <c r="F33" s="1">
        <v>1</v>
      </c>
      <c r="G33" s="1">
        <v>9.5</v>
      </c>
      <c r="H33" s="1">
        <v>1.6</v>
      </c>
      <c r="I33" s="2">
        <v>0.15</v>
      </c>
      <c r="J33" s="2">
        <v>0.63</v>
      </c>
      <c r="K33" s="14">
        <v>0.8</v>
      </c>
      <c r="L33" s="51">
        <f t="shared" si="0"/>
        <v>1.58</v>
      </c>
      <c r="M33" s="2">
        <f t="shared" si="1"/>
        <v>24.016000000000002</v>
      </c>
      <c r="N33" s="3"/>
      <c r="O33" s="2"/>
      <c r="P33" s="2"/>
      <c r="Q33" s="1"/>
      <c r="R33" s="9"/>
      <c r="S33" s="1"/>
    </row>
    <row r="34" spans="1:19">
      <c r="A34" s="1"/>
      <c r="B34" s="1">
        <v>629.5</v>
      </c>
      <c r="C34" s="1" t="s">
        <v>174</v>
      </c>
      <c r="D34" s="1" t="s">
        <v>198</v>
      </c>
      <c r="E34" s="9">
        <v>1</v>
      </c>
      <c r="F34" s="1">
        <v>1</v>
      </c>
      <c r="G34" s="1">
        <v>0</v>
      </c>
      <c r="H34" s="1">
        <v>1.6</v>
      </c>
      <c r="I34" s="2">
        <v>0.15</v>
      </c>
      <c r="J34" s="2">
        <v>0.91</v>
      </c>
      <c r="K34" s="14">
        <v>0.7</v>
      </c>
      <c r="L34" s="51">
        <f t="shared" si="0"/>
        <v>1.76</v>
      </c>
      <c r="M34" s="2">
        <f t="shared" si="1"/>
        <v>0</v>
      </c>
      <c r="N34" s="3"/>
      <c r="O34" s="2"/>
      <c r="P34" s="2"/>
      <c r="Q34" s="1"/>
      <c r="R34" s="9"/>
      <c r="S34" s="1"/>
    </row>
    <row r="35" spans="1:19">
      <c r="A35" s="1"/>
      <c r="B35" s="1" t="s">
        <v>46</v>
      </c>
      <c r="C35" s="1" t="s">
        <v>174</v>
      </c>
      <c r="D35" s="1" t="s">
        <v>198</v>
      </c>
      <c r="E35" s="9">
        <v>1</v>
      </c>
      <c r="F35" s="1">
        <v>1</v>
      </c>
      <c r="G35" s="1">
        <v>10.5</v>
      </c>
      <c r="H35" s="1">
        <v>1.6</v>
      </c>
      <c r="I35" s="2">
        <v>0.15</v>
      </c>
      <c r="J35" s="2">
        <v>0.92</v>
      </c>
      <c r="K35" s="14">
        <v>0.6</v>
      </c>
      <c r="L35" s="51">
        <f t="shared" si="0"/>
        <v>1.67</v>
      </c>
      <c r="M35" s="2">
        <f t="shared" si="1"/>
        <v>28.056000000000001</v>
      </c>
      <c r="N35" s="3"/>
      <c r="O35" s="2"/>
      <c r="P35" s="2"/>
      <c r="Q35" s="1"/>
      <c r="R35" s="9"/>
      <c r="S35" s="1"/>
    </row>
    <row r="36" spans="1:19">
      <c r="A36" s="1"/>
      <c r="B36" s="1" t="s">
        <v>47</v>
      </c>
      <c r="C36" s="1" t="s">
        <v>174</v>
      </c>
      <c r="D36" s="1" t="s">
        <v>198</v>
      </c>
      <c r="E36" s="9">
        <v>1</v>
      </c>
      <c r="F36" s="1">
        <v>1</v>
      </c>
      <c r="G36" s="1">
        <v>10</v>
      </c>
      <c r="H36" s="1">
        <v>1.6</v>
      </c>
      <c r="I36" s="2">
        <v>0.15</v>
      </c>
      <c r="J36" s="2">
        <v>0.97</v>
      </c>
      <c r="K36" s="14">
        <v>0.5</v>
      </c>
      <c r="L36" s="51">
        <f t="shared" si="0"/>
        <v>1.6199999999999999</v>
      </c>
      <c r="M36" s="2">
        <f t="shared" si="1"/>
        <v>25.919999999999998</v>
      </c>
      <c r="N36" s="3"/>
      <c r="O36" s="2"/>
      <c r="P36" s="2"/>
      <c r="Q36" s="1"/>
      <c r="R36" s="9"/>
      <c r="S36" s="1"/>
    </row>
    <row r="37" spans="1:19">
      <c r="A37" s="1"/>
      <c r="B37" s="1" t="s">
        <v>48</v>
      </c>
      <c r="C37" s="1" t="s">
        <v>174</v>
      </c>
      <c r="D37" s="1" t="s">
        <v>198</v>
      </c>
      <c r="E37" s="9">
        <v>1</v>
      </c>
      <c r="F37" s="1">
        <v>1</v>
      </c>
      <c r="G37" s="1">
        <v>10</v>
      </c>
      <c r="H37" s="1">
        <v>1.6</v>
      </c>
      <c r="I37" s="2">
        <v>0.15</v>
      </c>
      <c r="J37" s="2">
        <v>0.97</v>
      </c>
      <c r="K37" s="14">
        <v>0.5</v>
      </c>
      <c r="L37" s="51">
        <f t="shared" si="0"/>
        <v>1.6199999999999999</v>
      </c>
      <c r="M37" s="2">
        <f t="shared" si="1"/>
        <v>25.919999999999998</v>
      </c>
      <c r="N37" s="3"/>
      <c r="O37" s="2"/>
      <c r="P37" s="2"/>
      <c r="Q37" s="1"/>
      <c r="R37" s="9"/>
      <c r="S37" s="1"/>
    </row>
    <row r="38" spans="1:19">
      <c r="A38" s="1"/>
      <c r="B38" s="1" t="s">
        <v>49</v>
      </c>
      <c r="C38" s="1" t="s">
        <v>174</v>
      </c>
      <c r="D38" s="1" t="s">
        <v>198</v>
      </c>
      <c r="E38" s="9">
        <v>1</v>
      </c>
      <c r="F38" s="1">
        <v>1</v>
      </c>
      <c r="G38" s="1">
        <v>10</v>
      </c>
      <c r="H38" s="1">
        <v>1.6</v>
      </c>
      <c r="I38" s="2">
        <v>0.15</v>
      </c>
      <c r="J38" s="2">
        <v>0.95</v>
      </c>
      <c r="K38" s="14">
        <v>0.4</v>
      </c>
      <c r="L38" s="51">
        <f t="shared" si="0"/>
        <v>1.5</v>
      </c>
      <c r="M38" s="2">
        <f t="shared" si="1"/>
        <v>24</v>
      </c>
      <c r="N38" s="3"/>
      <c r="O38" s="2"/>
      <c r="P38" s="2"/>
      <c r="Q38" s="1"/>
      <c r="R38" s="9"/>
      <c r="S38" s="1"/>
    </row>
    <row r="39" spans="1:19">
      <c r="A39" s="1"/>
      <c r="B39" s="1" t="s">
        <v>50</v>
      </c>
      <c r="C39" s="1" t="s">
        <v>174</v>
      </c>
      <c r="D39" s="1" t="s">
        <v>198</v>
      </c>
      <c r="E39" s="9">
        <v>1</v>
      </c>
      <c r="F39" s="1">
        <v>1</v>
      </c>
      <c r="G39" s="1">
        <v>10</v>
      </c>
      <c r="H39" s="1">
        <v>1.6</v>
      </c>
      <c r="I39" s="2">
        <v>0.15</v>
      </c>
      <c r="J39" s="2">
        <v>0.95</v>
      </c>
      <c r="K39" s="14">
        <v>0.3</v>
      </c>
      <c r="L39" s="51">
        <f t="shared" si="0"/>
        <v>1.4</v>
      </c>
      <c r="M39" s="2">
        <f t="shared" si="1"/>
        <v>22.4</v>
      </c>
      <c r="N39" s="3"/>
      <c r="O39" s="2"/>
      <c r="P39" s="2"/>
      <c r="Q39" s="1"/>
      <c r="R39" s="9"/>
      <c r="S39" s="1"/>
    </row>
    <row r="40" spans="1:19">
      <c r="A40" s="1"/>
      <c r="B40" s="1" t="s">
        <v>51</v>
      </c>
      <c r="C40" s="1" t="s">
        <v>174</v>
      </c>
      <c r="D40" s="1" t="s">
        <v>198</v>
      </c>
      <c r="E40" s="9">
        <v>1</v>
      </c>
      <c r="F40" s="1">
        <v>1</v>
      </c>
      <c r="G40" s="1">
        <v>10</v>
      </c>
      <c r="H40" s="1">
        <v>1.6</v>
      </c>
      <c r="I40" s="2">
        <v>0.15</v>
      </c>
      <c r="J40" s="2">
        <v>0.97</v>
      </c>
      <c r="K40" s="14">
        <v>0.2</v>
      </c>
      <c r="L40" s="51">
        <f t="shared" si="0"/>
        <v>1.3199999999999998</v>
      </c>
      <c r="M40" s="2">
        <f t="shared" si="1"/>
        <v>21.119999999999997</v>
      </c>
      <c r="N40" s="3"/>
      <c r="O40" s="2"/>
      <c r="P40" s="2"/>
      <c r="Q40" s="1"/>
      <c r="R40" s="9"/>
      <c r="S40" s="1"/>
    </row>
    <row r="41" spans="1:19">
      <c r="A41" s="1"/>
      <c r="B41" s="1" t="s">
        <v>52</v>
      </c>
      <c r="C41" s="1" t="s">
        <v>174</v>
      </c>
      <c r="D41" s="1" t="s">
        <v>198</v>
      </c>
      <c r="E41" s="9">
        <v>1</v>
      </c>
      <c r="F41" s="1">
        <v>1</v>
      </c>
      <c r="G41" s="1">
        <v>10</v>
      </c>
      <c r="H41" s="1">
        <v>1.6</v>
      </c>
      <c r="I41" s="2">
        <v>0.15</v>
      </c>
      <c r="J41" s="2">
        <v>0.95</v>
      </c>
      <c r="K41" s="14">
        <v>0.1</v>
      </c>
      <c r="L41" s="51">
        <f t="shared" si="0"/>
        <v>1.2</v>
      </c>
      <c r="M41" s="2">
        <f t="shared" si="1"/>
        <v>19.2</v>
      </c>
      <c r="N41" s="3"/>
      <c r="O41" s="2"/>
      <c r="P41" s="2"/>
      <c r="Q41" s="1"/>
      <c r="R41" s="9"/>
      <c r="S41" s="1"/>
    </row>
    <row r="42" spans="1:19">
      <c r="A42" s="1"/>
      <c r="B42" s="1" t="s">
        <v>53</v>
      </c>
      <c r="C42" s="1" t="s">
        <v>174</v>
      </c>
      <c r="D42" s="1" t="s">
        <v>198</v>
      </c>
      <c r="E42" s="9">
        <v>1</v>
      </c>
      <c r="F42" s="1">
        <v>1</v>
      </c>
      <c r="G42" s="1">
        <v>10</v>
      </c>
      <c r="H42" s="1">
        <v>1.6</v>
      </c>
      <c r="I42" s="2">
        <v>0.15</v>
      </c>
      <c r="J42" s="2">
        <v>0.95</v>
      </c>
      <c r="K42" s="14">
        <v>0.1</v>
      </c>
      <c r="L42" s="51">
        <f t="shared" si="0"/>
        <v>1.2</v>
      </c>
      <c r="M42" s="2">
        <f t="shared" si="1"/>
        <v>19.2</v>
      </c>
      <c r="N42" s="3"/>
      <c r="O42" s="2"/>
      <c r="P42" s="2"/>
      <c r="Q42" s="1"/>
      <c r="R42" s="9"/>
      <c r="S42" s="1"/>
    </row>
    <row r="43" spans="1:19">
      <c r="A43" s="1"/>
      <c r="B43" s="1" t="s">
        <v>54</v>
      </c>
      <c r="C43" s="1" t="s">
        <v>174</v>
      </c>
      <c r="D43" s="1" t="s">
        <v>198</v>
      </c>
      <c r="E43" s="9">
        <v>1</v>
      </c>
      <c r="F43" s="1">
        <v>1</v>
      </c>
      <c r="G43" s="1">
        <v>10</v>
      </c>
      <c r="H43" s="1">
        <v>1.6</v>
      </c>
      <c r="I43" s="2">
        <v>0.15</v>
      </c>
      <c r="J43" s="2">
        <v>0.87</v>
      </c>
      <c r="K43" s="14">
        <v>0.1</v>
      </c>
      <c r="L43" s="51">
        <f t="shared" si="0"/>
        <v>1.1200000000000001</v>
      </c>
      <c r="M43" s="2">
        <f t="shared" si="1"/>
        <v>17.920000000000002</v>
      </c>
      <c r="N43" s="3"/>
      <c r="O43" s="2"/>
      <c r="P43" s="2"/>
      <c r="Q43" s="1"/>
      <c r="R43" s="9"/>
      <c r="S43" s="1"/>
    </row>
    <row r="44" spans="1:19">
      <c r="A44" s="1"/>
      <c r="B44" s="1" t="s">
        <v>55</v>
      </c>
      <c r="C44" s="1" t="s">
        <v>174</v>
      </c>
      <c r="D44" s="1" t="s">
        <v>198</v>
      </c>
      <c r="E44" s="9">
        <v>1</v>
      </c>
      <c r="F44" s="1">
        <v>1</v>
      </c>
      <c r="G44" s="1">
        <v>10</v>
      </c>
      <c r="H44" s="1">
        <v>1.6</v>
      </c>
      <c r="I44" s="2">
        <v>0.15</v>
      </c>
      <c r="J44" s="2">
        <v>0.95</v>
      </c>
      <c r="K44" s="14">
        <v>0.2</v>
      </c>
      <c r="L44" s="51">
        <f t="shared" si="0"/>
        <v>1.2999999999999998</v>
      </c>
      <c r="M44" s="2">
        <f t="shared" si="1"/>
        <v>20.799999999999997</v>
      </c>
      <c r="N44" s="3"/>
      <c r="O44" s="2"/>
      <c r="P44" s="2"/>
      <c r="Q44" s="1"/>
      <c r="R44" s="9"/>
      <c r="S44" s="1"/>
    </row>
    <row r="45" spans="1:19">
      <c r="A45" s="1"/>
      <c r="B45" s="1" t="s">
        <v>56</v>
      </c>
      <c r="C45" s="1" t="s">
        <v>174</v>
      </c>
      <c r="D45" s="1" t="s">
        <v>198</v>
      </c>
      <c r="E45" s="9">
        <v>1</v>
      </c>
      <c r="F45" s="1">
        <v>1</v>
      </c>
      <c r="G45" s="1">
        <v>10</v>
      </c>
      <c r="H45" s="1">
        <v>1.6</v>
      </c>
      <c r="I45" s="2">
        <v>0.15</v>
      </c>
      <c r="J45" s="2">
        <v>0.92</v>
      </c>
      <c r="K45" s="14">
        <v>0.2</v>
      </c>
      <c r="L45" s="51">
        <f t="shared" si="0"/>
        <v>1.27</v>
      </c>
      <c r="M45" s="2">
        <f t="shared" si="1"/>
        <v>20.32</v>
      </c>
      <c r="N45" s="3"/>
      <c r="O45" s="2"/>
      <c r="P45" s="2"/>
      <c r="Q45" s="1"/>
      <c r="R45" s="9"/>
      <c r="S45" s="1"/>
    </row>
    <row r="46" spans="1:19">
      <c r="A46" s="1"/>
      <c r="B46" s="1" t="s">
        <v>57</v>
      </c>
      <c r="C46" s="1" t="s">
        <v>174</v>
      </c>
      <c r="D46" s="1" t="s">
        <v>198</v>
      </c>
      <c r="E46" s="9">
        <v>1</v>
      </c>
      <c r="F46" s="1">
        <v>1</v>
      </c>
      <c r="G46" s="1">
        <v>8.5</v>
      </c>
      <c r="H46" s="1">
        <v>1.6</v>
      </c>
      <c r="I46" s="2">
        <v>0.15</v>
      </c>
      <c r="J46" s="2">
        <v>0.94</v>
      </c>
      <c r="K46" s="14">
        <v>0.1</v>
      </c>
      <c r="L46" s="51">
        <f t="shared" si="0"/>
        <v>1.19</v>
      </c>
      <c r="M46" s="2">
        <f t="shared" si="1"/>
        <v>16.184000000000001</v>
      </c>
      <c r="N46" s="3"/>
      <c r="O46" s="2"/>
      <c r="P46" s="2"/>
      <c r="Q46" s="1"/>
      <c r="R46" s="9"/>
      <c r="S46" s="1"/>
    </row>
    <row r="47" spans="1:19">
      <c r="A47" s="1"/>
      <c r="B47" s="1">
        <v>748.5</v>
      </c>
      <c r="C47" s="1" t="s">
        <v>174</v>
      </c>
      <c r="D47" s="1" t="s">
        <v>198</v>
      </c>
      <c r="E47" s="9">
        <v>1</v>
      </c>
      <c r="F47" s="1">
        <v>1</v>
      </c>
      <c r="G47" s="1">
        <v>0</v>
      </c>
      <c r="H47" s="1">
        <v>1.6</v>
      </c>
      <c r="I47" s="2">
        <v>0.15</v>
      </c>
      <c r="J47" s="2">
        <v>0.6</v>
      </c>
      <c r="K47" s="14">
        <v>0.1</v>
      </c>
      <c r="L47" s="51">
        <f t="shared" si="0"/>
        <v>0.85</v>
      </c>
      <c r="M47" s="2">
        <f t="shared" si="1"/>
        <v>0</v>
      </c>
      <c r="N47" s="3"/>
      <c r="O47" s="2"/>
      <c r="P47" s="2"/>
      <c r="Q47" s="1"/>
      <c r="R47" s="9"/>
      <c r="S47" s="1"/>
    </row>
    <row r="48" spans="1:19">
      <c r="A48" s="1"/>
      <c r="B48" s="1" t="s">
        <v>58</v>
      </c>
      <c r="C48" s="1" t="s">
        <v>174</v>
      </c>
      <c r="D48" s="1" t="s">
        <v>198</v>
      </c>
      <c r="E48" s="9">
        <v>1</v>
      </c>
      <c r="F48" s="1">
        <v>1</v>
      </c>
      <c r="G48" s="1">
        <v>11.5</v>
      </c>
      <c r="H48" s="1">
        <v>1.6</v>
      </c>
      <c r="I48" s="2">
        <v>0.15</v>
      </c>
      <c r="J48" s="2">
        <v>0.56999999999999995</v>
      </c>
      <c r="K48" s="14">
        <v>0.1</v>
      </c>
      <c r="L48" s="51">
        <f t="shared" si="0"/>
        <v>0.82</v>
      </c>
      <c r="M48" s="2">
        <f t="shared" si="1"/>
        <v>15.088000000000001</v>
      </c>
      <c r="N48" s="3"/>
      <c r="O48" s="2"/>
      <c r="P48" s="2"/>
      <c r="Q48" s="1"/>
      <c r="R48" s="9"/>
      <c r="S48" s="1"/>
    </row>
    <row r="49" spans="1:19">
      <c r="A49" s="1"/>
      <c r="B49" s="1" t="s">
        <v>59</v>
      </c>
      <c r="C49" s="1" t="s">
        <v>174</v>
      </c>
      <c r="D49" s="1" t="s">
        <v>198</v>
      </c>
      <c r="E49" s="9">
        <v>1</v>
      </c>
      <c r="F49" s="1">
        <v>1</v>
      </c>
      <c r="G49" s="1">
        <v>10</v>
      </c>
      <c r="H49" s="1">
        <v>1.6</v>
      </c>
      <c r="I49" s="2">
        <v>0.15</v>
      </c>
      <c r="J49" s="2">
        <v>0.53</v>
      </c>
      <c r="K49" s="14">
        <v>0.2</v>
      </c>
      <c r="L49" s="51">
        <f t="shared" si="0"/>
        <v>0.88000000000000012</v>
      </c>
      <c r="M49" s="2">
        <f t="shared" si="1"/>
        <v>14.080000000000002</v>
      </c>
      <c r="N49" s="3"/>
      <c r="O49" s="2"/>
      <c r="P49" s="2"/>
      <c r="Q49" s="1"/>
      <c r="R49" s="9"/>
      <c r="S49" s="1"/>
    </row>
    <row r="50" spans="1:19">
      <c r="A50" s="1"/>
      <c r="B50" s="1" t="s">
        <v>60</v>
      </c>
      <c r="C50" s="1" t="s">
        <v>174</v>
      </c>
      <c r="D50" s="1" t="s">
        <v>198</v>
      </c>
      <c r="E50" s="9">
        <v>1</v>
      </c>
      <c r="F50" s="1">
        <v>1</v>
      </c>
      <c r="G50" s="1">
        <v>10</v>
      </c>
      <c r="H50" s="1">
        <v>1.6</v>
      </c>
      <c r="I50" s="2">
        <v>0.15</v>
      </c>
      <c r="J50" s="2">
        <v>0.5</v>
      </c>
      <c r="K50" s="14">
        <v>0.2</v>
      </c>
      <c r="L50" s="51">
        <f t="shared" si="0"/>
        <v>0.85000000000000009</v>
      </c>
      <c r="M50" s="2">
        <f t="shared" si="1"/>
        <v>13.600000000000001</v>
      </c>
      <c r="N50" s="3"/>
      <c r="O50" s="2"/>
      <c r="P50" s="2"/>
      <c r="Q50" s="1"/>
      <c r="R50" s="9"/>
      <c r="S50" s="1"/>
    </row>
    <row r="51" spans="1:19">
      <c r="A51" s="1"/>
      <c r="B51" s="1" t="s">
        <v>61</v>
      </c>
      <c r="C51" s="1" t="s">
        <v>174</v>
      </c>
      <c r="D51" s="1" t="s">
        <v>198</v>
      </c>
      <c r="E51" s="9">
        <v>1</v>
      </c>
      <c r="F51" s="1">
        <v>1</v>
      </c>
      <c r="G51" s="1">
        <v>10</v>
      </c>
      <c r="H51" s="1">
        <v>1.6</v>
      </c>
      <c r="I51" s="2">
        <v>0.15</v>
      </c>
      <c r="J51" s="2">
        <v>0.49</v>
      </c>
      <c r="K51" s="14">
        <v>0.3</v>
      </c>
      <c r="L51" s="51">
        <f t="shared" si="0"/>
        <v>0.94</v>
      </c>
      <c r="M51" s="2">
        <f t="shared" si="1"/>
        <v>15.04</v>
      </c>
      <c r="N51" s="3"/>
      <c r="O51" s="2"/>
      <c r="P51" s="2"/>
      <c r="Q51" s="1"/>
      <c r="R51" s="9"/>
      <c r="S51" s="1"/>
    </row>
    <row r="52" spans="1:19">
      <c r="A52" s="1"/>
      <c r="B52" s="1" t="s">
        <v>62</v>
      </c>
      <c r="C52" s="1" t="s">
        <v>174</v>
      </c>
      <c r="D52" s="1" t="s">
        <v>198</v>
      </c>
      <c r="E52" s="9">
        <v>1</v>
      </c>
      <c r="F52" s="1">
        <v>1</v>
      </c>
      <c r="G52" s="1">
        <v>10</v>
      </c>
      <c r="H52" s="1">
        <v>1.6</v>
      </c>
      <c r="I52" s="2">
        <v>0.15</v>
      </c>
      <c r="J52" s="2">
        <v>0.49</v>
      </c>
      <c r="K52" s="14">
        <v>0.4</v>
      </c>
      <c r="L52" s="51">
        <f t="shared" si="0"/>
        <v>1.04</v>
      </c>
      <c r="M52" s="2">
        <f t="shared" si="1"/>
        <v>16.64</v>
      </c>
      <c r="N52" s="3"/>
      <c r="O52" s="2"/>
      <c r="P52" s="2"/>
      <c r="Q52" s="1"/>
      <c r="R52" s="9"/>
      <c r="S52" s="1"/>
    </row>
    <row r="53" spans="1:19">
      <c r="A53" s="1"/>
      <c r="B53" s="1" t="s">
        <v>63</v>
      </c>
      <c r="C53" s="1" t="s">
        <v>174</v>
      </c>
      <c r="D53" s="1" t="s">
        <v>198</v>
      </c>
      <c r="E53" s="9">
        <v>1</v>
      </c>
      <c r="F53" s="1">
        <v>1</v>
      </c>
      <c r="G53" s="1">
        <v>10</v>
      </c>
      <c r="H53" s="1">
        <v>1.6</v>
      </c>
      <c r="I53" s="2">
        <v>0.15</v>
      </c>
      <c r="J53" s="2">
        <v>0.51</v>
      </c>
      <c r="K53" s="14">
        <v>0.5</v>
      </c>
      <c r="L53" s="51">
        <f t="shared" si="0"/>
        <v>1.1600000000000001</v>
      </c>
      <c r="M53" s="2">
        <f t="shared" si="1"/>
        <v>18.560000000000002</v>
      </c>
      <c r="N53" s="3"/>
      <c r="O53" s="2"/>
      <c r="P53" s="2"/>
      <c r="Q53" s="1"/>
      <c r="R53" s="9"/>
      <c r="S53" s="1"/>
    </row>
    <row r="54" spans="1:19">
      <c r="A54" s="1"/>
      <c r="B54" s="1" t="s">
        <v>64</v>
      </c>
      <c r="C54" s="1" t="s">
        <v>174</v>
      </c>
      <c r="D54" s="1" t="s">
        <v>198</v>
      </c>
      <c r="E54" s="9">
        <v>1</v>
      </c>
      <c r="F54" s="1">
        <v>1</v>
      </c>
      <c r="G54" s="1">
        <v>10</v>
      </c>
      <c r="H54" s="1">
        <v>1.6</v>
      </c>
      <c r="I54" s="2">
        <v>0.15</v>
      </c>
      <c r="J54" s="2">
        <v>0.52</v>
      </c>
      <c r="K54" s="14">
        <v>0.5</v>
      </c>
      <c r="L54" s="51">
        <f t="shared" si="0"/>
        <v>1.17</v>
      </c>
      <c r="M54" s="2">
        <f t="shared" si="1"/>
        <v>18.72</v>
      </c>
      <c r="N54" s="3"/>
      <c r="O54" s="2"/>
      <c r="P54" s="2"/>
      <c r="Q54" s="1"/>
      <c r="R54" s="9"/>
      <c r="S54" s="1"/>
    </row>
    <row r="55" spans="1:19">
      <c r="A55" s="1"/>
      <c r="B55" s="1" t="s">
        <v>65</v>
      </c>
      <c r="C55" s="1" t="s">
        <v>174</v>
      </c>
      <c r="D55" s="1" t="s">
        <v>198</v>
      </c>
      <c r="E55" s="9">
        <v>1</v>
      </c>
      <c r="F55" s="1">
        <v>1</v>
      </c>
      <c r="G55" s="1">
        <v>10</v>
      </c>
      <c r="H55" s="1">
        <v>1.6</v>
      </c>
      <c r="I55" s="2">
        <v>0.15</v>
      </c>
      <c r="J55" s="2">
        <v>0.5</v>
      </c>
      <c r="K55" s="14">
        <v>0.5</v>
      </c>
      <c r="L55" s="51">
        <f t="shared" si="0"/>
        <v>1.1499999999999999</v>
      </c>
      <c r="M55" s="2">
        <f t="shared" si="1"/>
        <v>18.399999999999999</v>
      </c>
      <c r="N55" s="3"/>
      <c r="O55" s="2"/>
      <c r="P55" s="2"/>
      <c r="Q55" s="1"/>
      <c r="R55" s="9"/>
      <c r="S55" s="1"/>
    </row>
    <row r="56" spans="1:19">
      <c r="A56" s="1"/>
      <c r="B56" s="1" t="s">
        <v>66</v>
      </c>
      <c r="C56" s="1" t="s">
        <v>174</v>
      </c>
      <c r="D56" s="1" t="s">
        <v>198</v>
      </c>
      <c r="E56" s="9">
        <v>1</v>
      </c>
      <c r="F56" s="1">
        <v>1</v>
      </c>
      <c r="G56" s="1">
        <v>10</v>
      </c>
      <c r="H56" s="1">
        <v>1.6</v>
      </c>
      <c r="I56" s="2">
        <v>0.15</v>
      </c>
      <c r="J56" s="2">
        <v>0.47</v>
      </c>
      <c r="K56" s="14">
        <v>0.4</v>
      </c>
      <c r="L56" s="51">
        <f t="shared" si="0"/>
        <v>1.02</v>
      </c>
      <c r="M56" s="2">
        <f t="shared" si="1"/>
        <v>16.32</v>
      </c>
      <c r="N56" s="3"/>
      <c r="O56" s="2"/>
      <c r="P56" s="2"/>
      <c r="Q56" s="1"/>
      <c r="R56" s="9"/>
      <c r="S56" s="1"/>
    </row>
    <row r="57" spans="1:19">
      <c r="A57" s="1"/>
      <c r="B57" s="1" t="s">
        <v>67</v>
      </c>
      <c r="C57" s="1" t="s">
        <v>174</v>
      </c>
      <c r="D57" s="1" t="s">
        <v>198</v>
      </c>
      <c r="E57" s="9">
        <v>1</v>
      </c>
      <c r="F57" s="1">
        <v>1</v>
      </c>
      <c r="G57" s="1">
        <v>10</v>
      </c>
      <c r="H57" s="1">
        <v>1.6</v>
      </c>
      <c r="I57" s="2">
        <v>0.15</v>
      </c>
      <c r="J57" s="2">
        <v>0.49</v>
      </c>
      <c r="K57" s="14">
        <v>0.4</v>
      </c>
      <c r="L57" s="51">
        <f t="shared" si="0"/>
        <v>1.04</v>
      </c>
      <c r="M57" s="2">
        <f t="shared" si="1"/>
        <v>16.64</v>
      </c>
      <c r="N57" s="3"/>
      <c r="O57" s="2"/>
      <c r="P57" s="2"/>
      <c r="Q57" s="1"/>
      <c r="R57" s="9"/>
      <c r="S57" s="1"/>
    </row>
    <row r="58" spans="1:19">
      <c r="A58" s="1"/>
      <c r="B58" s="1" t="s">
        <v>68</v>
      </c>
      <c r="C58" s="1" t="s">
        <v>174</v>
      </c>
      <c r="D58" s="1" t="s">
        <v>198</v>
      </c>
      <c r="E58" s="9">
        <v>1</v>
      </c>
      <c r="F58" s="1">
        <v>1</v>
      </c>
      <c r="G58" s="1">
        <v>10</v>
      </c>
      <c r="H58" s="1">
        <v>1.6</v>
      </c>
      <c r="I58" s="2">
        <v>0.15</v>
      </c>
      <c r="J58" s="2">
        <v>0.46</v>
      </c>
      <c r="K58" s="14">
        <v>0.4</v>
      </c>
      <c r="L58" s="51">
        <f t="shared" si="0"/>
        <v>1.01</v>
      </c>
      <c r="M58" s="2">
        <f t="shared" si="1"/>
        <v>16.16</v>
      </c>
      <c r="N58" s="3"/>
      <c r="O58" s="2"/>
      <c r="P58" s="2"/>
      <c r="Q58" s="1"/>
      <c r="R58" s="9"/>
      <c r="S58" s="1"/>
    </row>
    <row r="59" spans="1:19">
      <c r="A59" s="1"/>
      <c r="B59" s="1" t="s">
        <v>69</v>
      </c>
      <c r="C59" s="1" t="s">
        <v>174</v>
      </c>
      <c r="D59" s="1" t="s">
        <v>198</v>
      </c>
      <c r="E59" s="9">
        <v>1</v>
      </c>
      <c r="F59" s="1">
        <v>1</v>
      </c>
      <c r="G59" s="1">
        <v>11</v>
      </c>
      <c r="H59" s="1">
        <v>1.6</v>
      </c>
      <c r="I59" s="2">
        <v>0.15</v>
      </c>
      <c r="J59" s="2">
        <v>0.48</v>
      </c>
      <c r="K59" s="14">
        <v>0.2</v>
      </c>
      <c r="L59" s="51">
        <f t="shared" si="0"/>
        <v>0.83000000000000007</v>
      </c>
      <c r="M59" s="2">
        <f t="shared" si="1"/>
        <v>14.608000000000002</v>
      </c>
      <c r="N59" s="3"/>
      <c r="O59" s="2"/>
      <c r="P59" s="2"/>
      <c r="Q59" s="1"/>
      <c r="R59" s="9"/>
      <c r="S59" s="1"/>
    </row>
    <row r="60" spans="1:19">
      <c r="A60" s="1"/>
      <c r="B60" s="1"/>
      <c r="C60" s="1"/>
      <c r="D60" s="1"/>
      <c r="E60" s="1"/>
      <c r="F60" s="1"/>
      <c r="G60" s="1">
        <f>SUM(G8:G59)</f>
        <v>473</v>
      </c>
      <c r="H60" s="1"/>
      <c r="I60" s="2"/>
      <c r="J60" s="2"/>
      <c r="K60" s="14"/>
      <c r="L60" s="51"/>
      <c r="M60" s="11">
        <f>SUM(M8:M59)</f>
        <v>1222.3920000000001</v>
      </c>
      <c r="N60" s="3"/>
      <c r="O60" s="2"/>
      <c r="P60" s="2"/>
      <c r="Q60" s="1"/>
      <c r="R60" s="9"/>
      <c r="S60" s="1"/>
    </row>
    <row r="61" spans="1:19">
      <c r="A61" s="5" t="s">
        <v>70</v>
      </c>
      <c r="B61" s="1"/>
      <c r="C61" s="1"/>
      <c r="D61" s="1"/>
      <c r="E61" s="1"/>
      <c r="F61" s="1"/>
      <c r="G61" s="1"/>
      <c r="H61" s="1"/>
      <c r="I61" s="2"/>
      <c r="J61" s="2"/>
      <c r="K61" s="14"/>
      <c r="L61" s="51"/>
      <c r="M61" s="2"/>
      <c r="N61" s="3"/>
      <c r="O61" s="2"/>
      <c r="P61" s="2"/>
      <c r="Q61" s="1"/>
      <c r="R61" s="9"/>
      <c r="S61" s="1"/>
    </row>
    <row r="62" spans="1:19">
      <c r="A62" s="1" t="s">
        <v>71</v>
      </c>
      <c r="B62" s="1"/>
      <c r="C62" s="1"/>
      <c r="D62" s="1"/>
      <c r="E62" s="1"/>
      <c r="F62" s="1" t="s">
        <v>184</v>
      </c>
      <c r="G62" s="1" t="s">
        <v>185</v>
      </c>
      <c r="H62" s="1" t="s">
        <v>186</v>
      </c>
      <c r="I62" s="2" t="s">
        <v>187</v>
      </c>
      <c r="J62" s="2" t="s">
        <v>188</v>
      </c>
      <c r="K62" s="14" t="s">
        <v>189</v>
      </c>
      <c r="L62" s="51" t="s">
        <v>190</v>
      </c>
      <c r="M62" s="2" t="s">
        <v>192</v>
      </c>
      <c r="N62" s="3"/>
      <c r="O62" s="2"/>
      <c r="P62" s="2"/>
      <c r="Q62" s="1"/>
      <c r="R62" s="9"/>
      <c r="S62" s="1"/>
    </row>
    <row r="63" spans="1:19">
      <c r="A63" s="1" t="s">
        <v>72</v>
      </c>
      <c r="B63" s="1">
        <v>922</v>
      </c>
      <c r="C63" s="1" t="s">
        <v>174</v>
      </c>
      <c r="D63" s="1" t="s">
        <v>198</v>
      </c>
      <c r="E63" s="9">
        <v>1</v>
      </c>
      <c r="F63" s="1">
        <v>1</v>
      </c>
      <c r="G63" s="1">
        <v>0</v>
      </c>
      <c r="H63" s="1">
        <v>1.6</v>
      </c>
      <c r="I63" s="2">
        <v>0.15</v>
      </c>
      <c r="J63" s="2">
        <v>0.68</v>
      </c>
      <c r="K63" s="2">
        <v>0</v>
      </c>
      <c r="L63" s="51">
        <f t="shared" ref="L63:L100" si="2">I63+J63+K63</f>
        <v>0.83000000000000007</v>
      </c>
      <c r="M63" s="2">
        <f t="shared" ref="M63:M100" si="3">F63*G63*H63*L63</f>
        <v>0</v>
      </c>
      <c r="N63" s="3"/>
      <c r="O63" s="2"/>
      <c r="P63" s="2"/>
      <c r="Q63" s="1"/>
      <c r="R63" s="9"/>
      <c r="S63" s="1"/>
    </row>
    <row r="64" spans="1:19">
      <c r="A64" s="1"/>
      <c r="B64" s="1" t="s">
        <v>73</v>
      </c>
      <c r="C64" s="1" t="s">
        <v>174</v>
      </c>
      <c r="D64" s="1" t="s">
        <v>198</v>
      </c>
      <c r="E64" s="9">
        <v>1</v>
      </c>
      <c r="F64" s="1">
        <v>1</v>
      </c>
      <c r="G64" s="1">
        <v>16.5</v>
      </c>
      <c r="H64" s="1">
        <v>1.6</v>
      </c>
      <c r="I64" s="2">
        <v>0.15</v>
      </c>
      <c r="J64" s="2">
        <v>0.61</v>
      </c>
      <c r="K64" s="2">
        <v>0</v>
      </c>
      <c r="L64" s="51">
        <f t="shared" si="2"/>
        <v>0.76</v>
      </c>
      <c r="M64" s="2">
        <f t="shared" si="3"/>
        <v>20.064000000000004</v>
      </c>
      <c r="N64" s="3"/>
      <c r="O64" s="2"/>
      <c r="P64" s="2"/>
      <c r="Q64" s="1"/>
      <c r="R64" s="9"/>
      <c r="S64" s="1"/>
    </row>
    <row r="65" spans="1:19">
      <c r="A65" s="1"/>
      <c r="B65" s="1">
        <v>938.5</v>
      </c>
      <c r="C65" s="1" t="s">
        <v>174</v>
      </c>
      <c r="D65" s="1" t="s">
        <v>198</v>
      </c>
      <c r="E65" s="9">
        <v>1</v>
      </c>
      <c r="F65" s="1">
        <v>1</v>
      </c>
      <c r="G65" s="1">
        <v>0</v>
      </c>
      <c r="H65" s="1">
        <v>1.6</v>
      </c>
      <c r="I65" s="2">
        <v>0.15</v>
      </c>
      <c r="J65" s="2">
        <v>0.95</v>
      </c>
      <c r="K65" s="2">
        <v>0.4</v>
      </c>
      <c r="L65" s="51">
        <f t="shared" si="2"/>
        <v>1.5</v>
      </c>
      <c r="M65" s="2">
        <f t="shared" si="3"/>
        <v>0</v>
      </c>
      <c r="N65" s="3"/>
      <c r="O65" s="2"/>
      <c r="P65" s="2"/>
      <c r="Q65" s="1"/>
      <c r="R65" s="9"/>
      <c r="S65" s="1"/>
    </row>
    <row r="66" spans="1:19">
      <c r="A66" s="1"/>
      <c r="B66" s="1" t="s">
        <v>74</v>
      </c>
      <c r="C66" s="1" t="s">
        <v>174</v>
      </c>
      <c r="D66" s="1" t="s">
        <v>198</v>
      </c>
      <c r="E66" s="9">
        <v>1</v>
      </c>
      <c r="F66" s="1">
        <v>1</v>
      </c>
      <c r="G66" s="1">
        <v>3.5</v>
      </c>
      <c r="H66" s="1">
        <v>1.6</v>
      </c>
      <c r="I66" s="2">
        <v>0.15</v>
      </c>
      <c r="J66" s="2">
        <v>0.92</v>
      </c>
      <c r="K66" s="14">
        <v>0.6</v>
      </c>
      <c r="L66" s="51">
        <f t="shared" si="2"/>
        <v>1.67</v>
      </c>
      <c r="M66" s="2">
        <f t="shared" si="3"/>
        <v>9.3520000000000003</v>
      </c>
      <c r="N66" s="3"/>
      <c r="O66" s="2"/>
      <c r="P66" s="2"/>
      <c r="Q66" s="1"/>
      <c r="R66" s="9"/>
      <c r="S66" s="1"/>
    </row>
    <row r="67" spans="1:19">
      <c r="A67" s="1"/>
      <c r="B67" s="1" t="s">
        <v>75</v>
      </c>
      <c r="C67" s="1" t="s">
        <v>174</v>
      </c>
      <c r="D67" s="1" t="s">
        <v>198</v>
      </c>
      <c r="E67" s="9">
        <v>1</v>
      </c>
      <c r="F67" s="1">
        <v>1</v>
      </c>
      <c r="G67" s="1">
        <v>10</v>
      </c>
      <c r="H67" s="1">
        <v>1.6</v>
      </c>
      <c r="I67" s="2">
        <v>0.15</v>
      </c>
      <c r="J67" s="2">
        <v>0.94</v>
      </c>
      <c r="K67" s="14">
        <v>0.6</v>
      </c>
      <c r="L67" s="51">
        <f t="shared" si="2"/>
        <v>1.69</v>
      </c>
      <c r="M67" s="2">
        <f t="shared" si="3"/>
        <v>27.04</v>
      </c>
      <c r="N67" s="3"/>
      <c r="O67" s="2"/>
      <c r="P67" s="2"/>
      <c r="Q67" s="1"/>
      <c r="R67" s="9"/>
      <c r="S67" s="1"/>
    </row>
    <row r="68" spans="1:19">
      <c r="A68" s="1"/>
      <c r="B68" s="1" t="s">
        <v>76</v>
      </c>
      <c r="C68" s="1" t="s">
        <v>174</v>
      </c>
      <c r="D68" s="1" t="s">
        <v>198</v>
      </c>
      <c r="E68" s="9">
        <v>1</v>
      </c>
      <c r="F68" s="1">
        <v>1</v>
      </c>
      <c r="G68" s="1">
        <v>10</v>
      </c>
      <c r="H68" s="1">
        <v>1.6</v>
      </c>
      <c r="I68" s="2">
        <v>0.15</v>
      </c>
      <c r="J68" s="2">
        <v>0.96</v>
      </c>
      <c r="K68" s="14">
        <v>0.8</v>
      </c>
      <c r="L68" s="51">
        <f t="shared" si="2"/>
        <v>1.91</v>
      </c>
      <c r="M68" s="2">
        <f t="shared" si="3"/>
        <v>30.56</v>
      </c>
      <c r="N68" s="3"/>
      <c r="O68" s="2"/>
      <c r="P68" s="2"/>
      <c r="Q68" s="1"/>
      <c r="R68" s="9"/>
      <c r="S68" s="1"/>
    </row>
    <row r="69" spans="1:19">
      <c r="A69" s="1"/>
      <c r="B69" s="1" t="s">
        <v>77</v>
      </c>
      <c r="C69" s="1" t="s">
        <v>174</v>
      </c>
      <c r="D69" s="1" t="s">
        <v>198</v>
      </c>
      <c r="E69" s="9">
        <v>1</v>
      </c>
      <c r="F69" s="1">
        <v>1</v>
      </c>
      <c r="G69" s="1">
        <v>10</v>
      </c>
      <c r="H69" s="1">
        <v>1.6</v>
      </c>
      <c r="I69" s="2">
        <v>0.15</v>
      </c>
      <c r="J69" s="2">
        <v>0.93</v>
      </c>
      <c r="K69" s="14">
        <v>1</v>
      </c>
      <c r="L69" s="51">
        <f t="shared" si="2"/>
        <v>2.08</v>
      </c>
      <c r="M69" s="2">
        <f t="shared" si="3"/>
        <v>33.28</v>
      </c>
      <c r="N69" s="3"/>
      <c r="O69" s="2"/>
      <c r="P69" s="2"/>
      <c r="Q69" s="1"/>
      <c r="R69" s="9"/>
      <c r="S69" s="1"/>
    </row>
    <row r="70" spans="1:19">
      <c r="A70" s="1"/>
      <c r="B70" s="1" t="s">
        <v>78</v>
      </c>
      <c r="C70" s="1" t="s">
        <v>174</v>
      </c>
      <c r="D70" s="1" t="s">
        <v>198</v>
      </c>
      <c r="E70" s="9">
        <v>1</v>
      </c>
      <c r="F70" s="1">
        <v>1</v>
      </c>
      <c r="G70" s="1">
        <v>10</v>
      </c>
      <c r="H70" s="1">
        <v>1.6</v>
      </c>
      <c r="I70" s="2">
        <v>0.15</v>
      </c>
      <c r="J70" s="2">
        <v>0.94</v>
      </c>
      <c r="K70" s="14">
        <v>1.2</v>
      </c>
      <c r="L70" s="51">
        <f t="shared" si="2"/>
        <v>2.29</v>
      </c>
      <c r="M70" s="2">
        <f t="shared" si="3"/>
        <v>36.64</v>
      </c>
      <c r="N70" s="3"/>
      <c r="O70" s="2"/>
      <c r="P70" s="2"/>
      <c r="Q70" s="1"/>
      <c r="R70" s="9"/>
      <c r="S70" s="1"/>
    </row>
    <row r="71" spans="1:19">
      <c r="A71" s="1"/>
      <c r="B71" s="1" t="s">
        <v>79</v>
      </c>
      <c r="C71" s="1" t="s">
        <v>174</v>
      </c>
      <c r="D71" s="1" t="s">
        <v>198</v>
      </c>
      <c r="E71" s="9">
        <v>1</v>
      </c>
      <c r="F71" s="1">
        <v>1</v>
      </c>
      <c r="G71" s="1">
        <v>10</v>
      </c>
      <c r="H71" s="1">
        <v>1.6</v>
      </c>
      <c r="I71" s="2">
        <v>0.15</v>
      </c>
      <c r="J71" s="2">
        <v>0.95</v>
      </c>
      <c r="K71" s="14">
        <v>1.3</v>
      </c>
      <c r="L71" s="51">
        <f t="shared" si="2"/>
        <v>2.4</v>
      </c>
      <c r="M71" s="2">
        <f t="shared" si="3"/>
        <v>38.4</v>
      </c>
      <c r="N71" s="3"/>
      <c r="O71" s="2"/>
      <c r="P71" s="2"/>
      <c r="Q71" s="1"/>
      <c r="R71" s="9"/>
      <c r="S71" s="1"/>
    </row>
    <row r="72" spans="1:19">
      <c r="A72" s="1"/>
      <c r="B72" s="1" t="s">
        <v>80</v>
      </c>
      <c r="C72" s="1" t="s">
        <v>174</v>
      </c>
      <c r="D72" s="1" t="s">
        <v>198</v>
      </c>
      <c r="E72" s="9">
        <v>1</v>
      </c>
      <c r="F72" s="1">
        <v>1</v>
      </c>
      <c r="G72" s="1">
        <v>10</v>
      </c>
      <c r="H72" s="1">
        <v>1.6</v>
      </c>
      <c r="I72" s="2">
        <v>0.15</v>
      </c>
      <c r="J72" s="2">
        <v>1.1000000000000001</v>
      </c>
      <c r="K72" s="14">
        <v>1.4</v>
      </c>
      <c r="L72" s="51">
        <f t="shared" si="2"/>
        <v>2.65</v>
      </c>
      <c r="M72" s="2">
        <f t="shared" si="3"/>
        <v>42.4</v>
      </c>
      <c r="N72" s="3"/>
      <c r="O72" s="2"/>
      <c r="P72" s="2"/>
      <c r="Q72" s="1"/>
      <c r="R72" s="9"/>
      <c r="S72" s="1"/>
    </row>
    <row r="73" spans="1:19">
      <c r="A73" s="1"/>
      <c r="B73" s="1" t="s">
        <v>81</v>
      </c>
      <c r="C73" s="1" t="s">
        <v>174</v>
      </c>
      <c r="D73" s="1" t="s">
        <v>198</v>
      </c>
      <c r="E73" s="9">
        <v>1</v>
      </c>
      <c r="F73" s="1">
        <v>1</v>
      </c>
      <c r="G73" s="1">
        <v>10</v>
      </c>
      <c r="H73" s="1">
        <v>1.6</v>
      </c>
      <c r="I73" s="2">
        <v>0.15</v>
      </c>
      <c r="J73" s="2">
        <v>1.1000000000000001</v>
      </c>
      <c r="K73" s="14">
        <v>1.4</v>
      </c>
      <c r="L73" s="51">
        <f t="shared" si="2"/>
        <v>2.65</v>
      </c>
      <c r="M73" s="2">
        <f t="shared" si="3"/>
        <v>42.4</v>
      </c>
      <c r="N73" s="3"/>
      <c r="O73" s="2"/>
      <c r="P73" s="2"/>
      <c r="Q73" s="1"/>
      <c r="R73" s="9"/>
      <c r="S73" s="1"/>
    </row>
    <row r="74" spans="1:19">
      <c r="A74" s="1"/>
      <c r="B74" s="1" t="s">
        <v>82</v>
      </c>
      <c r="C74" s="1" t="s">
        <v>174</v>
      </c>
      <c r="D74" s="1" t="s">
        <v>198</v>
      </c>
      <c r="E74" s="9">
        <v>1</v>
      </c>
      <c r="F74" s="1">
        <v>1</v>
      </c>
      <c r="G74" s="1">
        <v>10</v>
      </c>
      <c r="H74" s="1">
        <v>1.6</v>
      </c>
      <c r="I74" s="2">
        <v>0.15</v>
      </c>
      <c r="J74" s="2">
        <v>1.02</v>
      </c>
      <c r="K74" s="14">
        <v>1.3</v>
      </c>
      <c r="L74" s="51">
        <f t="shared" si="2"/>
        <v>2.4699999999999998</v>
      </c>
      <c r="M74" s="2">
        <f t="shared" si="3"/>
        <v>39.519999999999996</v>
      </c>
      <c r="N74" s="3"/>
      <c r="O74" s="2"/>
      <c r="P74" s="2"/>
      <c r="Q74" s="1"/>
      <c r="R74" s="9"/>
      <c r="S74" s="1"/>
    </row>
    <row r="75" spans="1:19">
      <c r="A75" s="1"/>
      <c r="B75" s="1" t="s">
        <v>83</v>
      </c>
      <c r="C75" s="1" t="s">
        <v>174</v>
      </c>
      <c r="D75" s="1" t="s">
        <v>198</v>
      </c>
      <c r="E75" s="9">
        <v>1</v>
      </c>
      <c r="F75" s="1">
        <v>1</v>
      </c>
      <c r="G75" s="1">
        <v>10</v>
      </c>
      <c r="H75" s="1">
        <v>1.6</v>
      </c>
      <c r="I75" s="2">
        <v>0.15</v>
      </c>
      <c r="J75" s="2">
        <v>1</v>
      </c>
      <c r="K75" s="14">
        <v>1</v>
      </c>
      <c r="L75" s="51">
        <f t="shared" si="2"/>
        <v>2.15</v>
      </c>
      <c r="M75" s="2">
        <f t="shared" si="3"/>
        <v>34.4</v>
      </c>
      <c r="N75" s="3"/>
      <c r="O75" s="2"/>
      <c r="P75" s="2"/>
      <c r="Q75" s="1"/>
      <c r="R75" s="9"/>
      <c r="S75" s="1"/>
    </row>
    <row r="76" spans="1:19">
      <c r="A76" s="1"/>
      <c r="B76" s="1" t="s">
        <v>84</v>
      </c>
      <c r="C76" s="1" t="s">
        <v>174</v>
      </c>
      <c r="D76" s="1" t="s">
        <v>198</v>
      </c>
      <c r="E76" s="9">
        <v>1</v>
      </c>
      <c r="F76" s="1">
        <v>1</v>
      </c>
      <c r="G76" s="1">
        <v>10</v>
      </c>
      <c r="H76" s="1">
        <v>1.6</v>
      </c>
      <c r="I76" s="2">
        <v>0.15</v>
      </c>
      <c r="J76" s="2">
        <v>0.96</v>
      </c>
      <c r="K76" s="14">
        <v>0.7</v>
      </c>
      <c r="L76" s="51">
        <f t="shared" si="2"/>
        <v>1.8099999999999998</v>
      </c>
      <c r="M76" s="2">
        <f t="shared" si="3"/>
        <v>28.959999999999997</v>
      </c>
      <c r="N76" s="3"/>
      <c r="O76" s="2"/>
      <c r="P76" s="2"/>
      <c r="Q76" s="1"/>
      <c r="R76" s="9"/>
      <c r="S76" s="1"/>
    </row>
    <row r="77" spans="1:19">
      <c r="A77" s="1"/>
      <c r="B77" s="1" t="s">
        <v>85</v>
      </c>
      <c r="C77" s="1" t="s">
        <v>174</v>
      </c>
      <c r="D77" s="1" t="s">
        <v>198</v>
      </c>
      <c r="E77" s="9">
        <v>1</v>
      </c>
      <c r="F77" s="1">
        <v>1</v>
      </c>
      <c r="G77" s="1">
        <v>10</v>
      </c>
      <c r="H77" s="1">
        <v>1.6</v>
      </c>
      <c r="I77" s="2">
        <v>0.15</v>
      </c>
      <c r="J77" s="2">
        <v>0.9</v>
      </c>
      <c r="K77" s="14">
        <v>0.5</v>
      </c>
      <c r="L77" s="51">
        <f t="shared" si="2"/>
        <v>1.55</v>
      </c>
      <c r="M77" s="2">
        <f t="shared" si="3"/>
        <v>24.8</v>
      </c>
      <c r="N77" s="3"/>
      <c r="O77" s="2"/>
      <c r="P77" s="2"/>
      <c r="Q77" s="1"/>
      <c r="R77" s="9"/>
      <c r="S77" s="1"/>
    </row>
    <row r="78" spans="1:19">
      <c r="A78" s="1"/>
      <c r="B78" s="1" t="s">
        <v>86</v>
      </c>
      <c r="C78" s="1" t="s">
        <v>174</v>
      </c>
      <c r="D78" s="1" t="s">
        <v>198</v>
      </c>
      <c r="E78" s="9">
        <v>1</v>
      </c>
      <c r="F78" s="1">
        <v>1</v>
      </c>
      <c r="G78" s="1">
        <v>10</v>
      </c>
      <c r="H78" s="1">
        <v>1.6</v>
      </c>
      <c r="I78" s="2">
        <v>0.15</v>
      </c>
      <c r="J78" s="2">
        <v>0.87</v>
      </c>
      <c r="K78" s="14">
        <v>0.5</v>
      </c>
      <c r="L78" s="51">
        <f t="shared" si="2"/>
        <v>1.52</v>
      </c>
      <c r="M78" s="2">
        <f t="shared" si="3"/>
        <v>24.32</v>
      </c>
      <c r="N78" s="3"/>
      <c r="O78" s="2"/>
      <c r="P78" s="2"/>
      <c r="Q78" s="1"/>
      <c r="R78" s="9"/>
      <c r="S78" s="1"/>
    </row>
    <row r="79" spans="1:19">
      <c r="A79" s="1"/>
      <c r="B79" s="1" t="s">
        <v>87</v>
      </c>
      <c r="C79" s="1" t="s">
        <v>174</v>
      </c>
      <c r="D79" s="1" t="s">
        <v>198</v>
      </c>
      <c r="E79" s="9">
        <v>1</v>
      </c>
      <c r="F79" s="1">
        <v>1</v>
      </c>
      <c r="G79" s="1">
        <v>10</v>
      </c>
      <c r="H79" s="1">
        <v>1.6</v>
      </c>
      <c r="I79" s="2">
        <v>0.15</v>
      </c>
      <c r="J79" s="2">
        <v>0.85</v>
      </c>
      <c r="K79" s="14">
        <v>0.4</v>
      </c>
      <c r="L79" s="51">
        <f t="shared" si="2"/>
        <v>1.4</v>
      </c>
      <c r="M79" s="2">
        <f t="shared" si="3"/>
        <v>22.4</v>
      </c>
      <c r="N79" s="3"/>
      <c r="O79" s="2"/>
      <c r="P79" s="2"/>
      <c r="Q79" s="1"/>
      <c r="R79" s="9"/>
      <c r="S79" s="1"/>
    </row>
    <row r="80" spans="1:19">
      <c r="A80" s="1"/>
      <c r="B80" s="1" t="s">
        <v>88</v>
      </c>
      <c r="C80" s="1" t="s">
        <v>174</v>
      </c>
      <c r="D80" s="1" t="s">
        <v>198</v>
      </c>
      <c r="E80" s="9">
        <v>1</v>
      </c>
      <c r="F80" s="1">
        <v>1</v>
      </c>
      <c r="G80" s="1">
        <v>10</v>
      </c>
      <c r="H80" s="1">
        <v>1.6</v>
      </c>
      <c r="I80" s="2">
        <v>0.15</v>
      </c>
      <c r="J80" s="2">
        <v>0.85</v>
      </c>
      <c r="K80" s="14">
        <v>0.4</v>
      </c>
      <c r="L80" s="51">
        <f t="shared" si="2"/>
        <v>1.4</v>
      </c>
      <c r="M80" s="2">
        <f t="shared" si="3"/>
        <v>22.4</v>
      </c>
      <c r="N80" s="3"/>
      <c r="O80" s="2"/>
      <c r="P80" s="2"/>
      <c r="Q80" s="1"/>
      <c r="R80" s="9"/>
      <c r="S80" s="1"/>
    </row>
    <row r="81" spans="1:19">
      <c r="A81" s="1"/>
      <c r="B81" s="1" t="s">
        <v>89</v>
      </c>
      <c r="C81" s="1" t="s">
        <v>174</v>
      </c>
      <c r="D81" s="1" t="s">
        <v>198</v>
      </c>
      <c r="E81" s="9">
        <v>1</v>
      </c>
      <c r="F81" s="1">
        <v>1</v>
      </c>
      <c r="G81" s="1">
        <v>10</v>
      </c>
      <c r="H81" s="1">
        <v>1.6</v>
      </c>
      <c r="I81" s="2">
        <v>0.15</v>
      </c>
      <c r="J81" s="2">
        <v>0.91</v>
      </c>
      <c r="K81" s="14">
        <v>0.4</v>
      </c>
      <c r="L81" s="51">
        <f t="shared" si="2"/>
        <v>1.46</v>
      </c>
      <c r="M81" s="2">
        <f t="shared" si="3"/>
        <v>23.36</v>
      </c>
      <c r="N81" s="3"/>
      <c r="O81" s="2"/>
      <c r="P81" s="2"/>
      <c r="Q81" s="1"/>
      <c r="R81" s="9"/>
      <c r="S81" s="1"/>
    </row>
    <row r="82" spans="1:19">
      <c r="A82" s="1"/>
      <c r="B82" s="1" t="s">
        <v>90</v>
      </c>
      <c r="C82" s="1" t="s">
        <v>174</v>
      </c>
      <c r="D82" s="1" t="s">
        <v>198</v>
      </c>
      <c r="E82" s="9">
        <v>1</v>
      </c>
      <c r="F82" s="1">
        <v>1</v>
      </c>
      <c r="G82" s="1">
        <v>10</v>
      </c>
      <c r="H82" s="1">
        <v>1.6</v>
      </c>
      <c r="I82" s="2">
        <v>0.15</v>
      </c>
      <c r="J82" s="2">
        <v>0.97</v>
      </c>
      <c r="K82" s="14">
        <v>0.4</v>
      </c>
      <c r="L82" s="51">
        <f t="shared" si="2"/>
        <v>1.52</v>
      </c>
      <c r="M82" s="2">
        <f t="shared" si="3"/>
        <v>24.32</v>
      </c>
      <c r="N82" s="3"/>
      <c r="O82" s="2"/>
      <c r="P82" s="2"/>
      <c r="Q82" s="1"/>
      <c r="R82" s="9"/>
      <c r="S82" s="1"/>
    </row>
    <row r="83" spans="1:19">
      <c r="A83" s="1"/>
      <c r="B83" s="1" t="s">
        <v>91</v>
      </c>
      <c r="C83" s="1" t="s">
        <v>174</v>
      </c>
      <c r="D83" s="1" t="s">
        <v>198</v>
      </c>
      <c r="E83" s="9">
        <v>1</v>
      </c>
      <c r="F83" s="1">
        <v>1</v>
      </c>
      <c r="G83" s="1">
        <v>10</v>
      </c>
      <c r="H83" s="1">
        <v>1.6</v>
      </c>
      <c r="I83" s="2">
        <v>0.15</v>
      </c>
      <c r="J83" s="2">
        <v>0.88</v>
      </c>
      <c r="K83" s="14">
        <v>0.4</v>
      </c>
      <c r="L83" s="51">
        <f t="shared" si="2"/>
        <v>1.4300000000000002</v>
      </c>
      <c r="M83" s="2">
        <f t="shared" si="3"/>
        <v>22.880000000000003</v>
      </c>
      <c r="N83" s="3"/>
      <c r="O83" s="2"/>
      <c r="P83" s="2"/>
      <c r="Q83" s="1"/>
      <c r="R83" s="9"/>
      <c r="S83" s="1"/>
    </row>
    <row r="84" spans="1:19">
      <c r="A84" s="1"/>
      <c r="B84" s="1" t="s">
        <v>92</v>
      </c>
      <c r="C84" s="1" t="s">
        <v>174</v>
      </c>
      <c r="D84" s="1" t="s">
        <v>198</v>
      </c>
      <c r="E84" s="9">
        <v>1</v>
      </c>
      <c r="F84" s="1">
        <v>1</v>
      </c>
      <c r="G84" s="1">
        <v>10</v>
      </c>
      <c r="H84" s="1">
        <v>1.6</v>
      </c>
      <c r="I84" s="2">
        <v>0.15</v>
      </c>
      <c r="J84" s="2">
        <v>0.92</v>
      </c>
      <c r="K84" s="14">
        <v>0.4</v>
      </c>
      <c r="L84" s="51">
        <f t="shared" si="2"/>
        <v>1.4700000000000002</v>
      </c>
      <c r="M84" s="2">
        <f t="shared" si="3"/>
        <v>23.520000000000003</v>
      </c>
      <c r="N84" s="3"/>
      <c r="O84" s="2"/>
      <c r="P84" s="2"/>
      <c r="Q84" s="1"/>
      <c r="R84" s="9"/>
      <c r="S84" s="1"/>
    </row>
    <row r="85" spans="1:19">
      <c r="A85" s="1"/>
      <c r="B85" s="1" t="s">
        <v>93</v>
      </c>
      <c r="C85" s="1" t="s">
        <v>174</v>
      </c>
      <c r="D85" s="1" t="s">
        <v>198</v>
      </c>
      <c r="E85" s="9">
        <v>1</v>
      </c>
      <c r="F85" s="1">
        <v>1</v>
      </c>
      <c r="G85" s="1">
        <v>10</v>
      </c>
      <c r="H85" s="1">
        <v>1.6</v>
      </c>
      <c r="I85" s="2">
        <v>0.15</v>
      </c>
      <c r="J85" s="2">
        <v>0.86</v>
      </c>
      <c r="K85" s="14">
        <v>0.3</v>
      </c>
      <c r="L85" s="51">
        <f t="shared" si="2"/>
        <v>1.31</v>
      </c>
      <c r="M85" s="2">
        <f t="shared" si="3"/>
        <v>20.96</v>
      </c>
      <c r="N85" s="3"/>
      <c r="O85" s="2"/>
      <c r="P85" s="2"/>
      <c r="Q85" s="1"/>
      <c r="R85" s="9"/>
      <c r="S85" s="1"/>
    </row>
    <row r="86" spans="1:19">
      <c r="A86" s="1"/>
      <c r="B86" s="1" t="s">
        <v>94</v>
      </c>
      <c r="C86" s="1" t="s">
        <v>174</v>
      </c>
      <c r="D86" s="1" t="s">
        <v>198</v>
      </c>
      <c r="E86" s="9">
        <v>1</v>
      </c>
      <c r="F86" s="1">
        <v>1</v>
      </c>
      <c r="G86" s="1">
        <v>10</v>
      </c>
      <c r="H86" s="1">
        <v>1.6</v>
      </c>
      <c r="I86" s="2">
        <v>0.15</v>
      </c>
      <c r="J86" s="2">
        <v>0.93</v>
      </c>
      <c r="K86" s="14">
        <v>0.2</v>
      </c>
      <c r="L86" s="51">
        <f t="shared" si="2"/>
        <v>1.28</v>
      </c>
      <c r="M86" s="2">
        <f t="shared" si="3"/>
        <v>20.48</v>
      </c>
      <c r="N86" s="3"/>
      <c r="O86" s="2"/>
      <c r="P86" s="2"/>
      <c r="Q86" s="1"/>
      <c r="R86" s="9"/>
      <c r="S86" s="1"/>
    </row>
    <row r="87" spans="1:19">
      <c r="A87" s="1"/>
      <c r="B87" s="1" t="s">
        <v>95</v>
      </c>
      <c r="C87" s="1" t="s">
        <v>174</v>
      </c>
      <c r="D87" s="1" t="s">
        <v>198</v>
      </c>
      <c r="E87" s="9">
        <v>1</v>
      </c>
      <c r="F87" s="1">
        <v>1</v>
      </c>
      <c r="G87" s="1">
        <v>10</v>
      </c>
      <c r="H87" s="1">
        <v>1.6</v>
      </c>
      <c r="I87" s="2">
        <v>0.15</v>
      </c>
      <c r="J87" s="2">
        <v>0.92</v>
      </c>
      <c r="K87" s="14">
        <v>0.2</v>
      </c>
      <c r="L87" s="51">
        <f t="shared" si="2"/>
        <v>1.27</v>
      </c>
      <c r="M87" s="2">
        <f t="shared" si="3"/>
        <v>20.32</v>
      </c>
      <c r="N87" s="3"/>
      <c r="O87" s="2"/>
      <c r="P87" s="2"/>
      <c r="Q87" s="1"/>
      <c r="R87" s="9"/>
      <c r="S87" s="1"/>
    </row>
    <row r="88" spans="1:19">
      <c r="A88" s="1"/>
      <c r="B88" s="1" t="s">
        <v>96</v>
      </c>
      <c r="C88" s="1" t="s">
        <v>174</v>
      </c>
      <c r="D88" s="1" t="s">
        <v>198</v>
      </c>
      <c r="E88" s="9">
        <v>1</v>
      </c>
      <c r="F88" s="1">
        <v>1</v>
      </c>
      <c r="G88" s="1">
        <v>10</v>
      </c>
      <c r="H88" s="1">
        <v>1.6</v>
      </c>
      <c r="I88" s="2">
        <v>0.15</v>
      </c>
      <c r="J88" s="2">
        <v>0.86</v>
      </c>
      <c r="K88" s="14">
        <v>0.2</v>
      </c>
      <c r="L88" s="51">
        <f t="shared" si="2"/>
        <v>1.21</v>
      </c>
      <c r="M88" s="2">
        <f t="shared" si="3"/>
        <v>19.36</v>
      </c>
      <c r="N88" s="3"/>
      <c r="O88" s="2"/>
      <c r="P88" s="2"/>
      <c r="Q88" s="1"/>
      <c r="R88" s="9"/>
      <c r="S88" s="1"/>
    </row>
    <row r="89" spans="1:19">
      <c r="A89" s="1"/>
      <c r="B89" s="1" t="s">
        <v>97</v>
      </c>
      <c r="C89" s="1" t="s">
        <v>174</v>
      </c>
      <c r="D89" s="1" t="s">
        <v>198</v>
      </c>
      <c r="E89" s="9">
        <v>1</v>
      </c>
      <c r="F89" s="1">
        <v>1</v>
      </c>
      <c r="G89" s="1">
        <v>10</v>
      </c>
      <c r="H89" s="1">
        <v>1.6</v>
      </c>
      <c r="I89" s="2">
        <v>0.15</v>
      </c>
      <c r="J89" s="2">
        <v>0.86</v>
      </c>
      <c r="K89" s="14">
        <v>0.2</v>
      </c>
      <c r="L89" s="51">
        <f t="shared" si="2"/>
        <v>1.21</v>
      </c>
      <c r="M89" s="2">
        <f t="shared" si="3"/>
        <v>19.36</v>
      </c>
      <c r="N89" s="3"/>
      <c r="O89" s="2"/>
      <c r="P89" s="2"/>
      <c r="Q89" s="1"/>
      <c r="R89" s="9"/>
      <c r="S89" s="1"/>
    </row>
    <row r="90" spans="1:19">
      <c r="A90" s="1"/>
      <c r="B90" s="1" t="s">
        <v>98</v>
      </c>
      <c r="C90" s="1" t="s">
        <v>174</v>
      </c>
      <c r="D90" s="1" t="s">
        <v>198</v>
      </c>
      <c r="E90" s="9">
        <v>1</v>
      </c>
      <c r="F90" s="1">
        <v>1</v>
      </c>
      <c r="G90" s="1">
        <v>10</v>
      </c>
      <c r="H90" s="1">
        <v>1.6</v>
      </c>
      <c r="I90" s="2">
        <v>0.15</v>
      </c>
      <c r="J90" s="2">
        <v>0.93</v>
      </c>
      <c r="K90" s="14">
        <v>0.2</v>
      </c>
      <c r="L90" s="51">
        <f t="shared" si="2"/>
        <v>1.28</v>
      </c>
      <c r="M90" s="2">
        <f t="shared" si="3"/>
        <v>20.48</v>
      </c>
      <c r="N90" s="3"/>
      <c r="O90" s="2"/>
      <c r="P90" s="2"/>
      <c r="Q90" s="1"/>
      <c r="R90" s="9"/>
      <c r="S90" s="1"/>
    </row>
    <row r="91" spans="1:19">
      <c r="A91" s="1"/>
      <c r="B91" s="1" t="s">
        <v>99</v>
      </c>
      <c r="C91" s="1" t="s">
        <v>174</v>
      </c>
      <c r="D91" s="1" t="s">
        <v>198</v>
      </c>
      <c r="E91" s="9">
        <v>1</v>
      </c>
      <c r="F91" s="1">
        <v>1</v>
      </c>
      <c r="G91" s="1">
        <v>4</v>
      </c>
      <c r="H91" s="1">
        <v>1.6</v>
      </c>
      <c r="I91" s="2">
        <v>0.15</v>
      </c>
      <c r="J91" s="2">
        <v>0.93</v>
      </c>
      <c r="K91" s="14">
        <v>0.2</v>
      </c>
      <c r="L91" s="51">
        <f t="shared" si="2"/>
        <v>1.28</v>
      </c>
      <c r="M91" s="2">
        <f t="shared" si="3"/>
        <v>8.1920000000000002</v>
      </c>
      <c r="N91" s="3"/>
      <c r="O91" s="2"/>
      <c r="P91" s="2"/>
      <c r="Q91" s="1"/>
      <c r="R91" s="9"/>
      <c r="S91" s="1"/>
    </row>
    <row r="92" spans="1:19">
      <c r="A92" s="1"/>
      <c r="B92" s="1">
        <v>186</v>
      </c>
      <c r="C92" s="1" t="s">
        <v>174</v>
      </c>
      <c r="D92" s="1" t="s">
        <v>198</v>
      </c>
      <c r="E92" s="9">
        <v>1</v>
      </c>
      <c r="F92" s="1">
        <v>1</v>
      </c>
      <c r="G92" s="1">
        <v>0</v>
      </c>
      <c r="H92" s="1">
        <v>1.6</v>
      </c>
      <c r="I92" s="2">
        <v>0.15</v>
      </c>
      <c r="J92" s="2">
        <v>0.7</v>
      </c>
      <c r="K92" s="14">
        <v>0.3</v>
      </c>
      <c r="L92" s="51">
        <f t="shared" si="2"/>
        <v>1.1499999999999999</v>
      </c>
      <c r="M92" s="2">
        <f t="shared" si="3"/>
        <v>0</v>
      </c>
      <c r="N92" s="3"/>
      <c r="O92" s="2"/>
      <c r="P92" s="2"/>
      <c r="Q92" s="1"/>
      <c r="R92" s="9"/>
      <c r="S92" s="1"/>
    </row>
    <row r="93" spans="1:19">
      <c r="A93" s="1"/>
      <c r="B93" s="1" t="s">
        <v>100</v>
      </c>
      <c r="C93" s="1" t="s">
        <v>174</v>
      </c>
      <c r="D93" s="1" t="s">
        <v>198</v>
      </c>
      <c r="E93" s="9">
        <v>1</v>
      </c>
      <c r="F93" s="1">
        <v>1</v>
      </c>
      <c r="G93" s="1">
        <v>6</v>
      </c>
      <c r="H93" s="1">
        <v>1.6</v>
      </c>
      <c r="I93" s="2">
        <v>0.15</v>
      </c>
      <c r="J93" s="2">
        <v>0.7</v>
      </c>
      <c r="K93" s="14">
        <v>0.3</v>
      </c>
      <c r="L93" s="51">
        <f t="shared" si="2"/>
        <v>1.1499999999999999</v>
      </c>
      <c r="M93" s="2">
        <f t="shared" si="3"/>
        <v>11.040000000000001</v>
      </c>
      <c r="N93" s="3"/>
      <c r="O93" s="2"/>
      <c r="P93" s="2"/>
      <c r="Q93" s="1"/>
      <c r="R93" s="9"/>
      <c r="S93" s="1"/>
    </row>
    <row r="94" spans="1:19">
      <c r="A94" s="1"/>
      <c r="B94" s="1" t="s">
        <v>101</v>
      </c>
      <c r="C94" s="1" t="s">
        <v>174</v>
      </c>
      <c r="D94" s="1" t="s">
        <v>198</v>
      </c>
      <c r="E94" s="9">
        <v>1</v>
      </c>
      <c r="F94" s="1">
        <v>1</v>
      </c>
      <c r="G94" s="1">
        <v>10</v>
      </c>
      <c r="H94" s="1">
        <v>1.6</v>
      </c>
      <c r="I94" s="2">
        <v>0.15</v>
      </c>
      <c r="J94" s="2">
        <v>0.69</v>
      </c>
      <c r="K94" s="14">
        <v>0.2</v>
      </c>
      <c r="L94" s="51">
        <f t="shared" si="2"/>
        <v>1.04</v>
      </c>
      <c r="M94" s="2">
        <f t="shared" si="3"/>
        <v>16.64</v>
      </c>
      <c r="N94" s="3"/>
      <c r="O94" s="2"/>
      <c r="P94" s="2"/>
      <c r="Q94" s="1"/>
      <c r="R94" s="9"/>
      <c r="S94" s="1"/>
    </row>
    <row r="95" spans="1:19">
      <c r="A95" s="1"/>
      <c r="B95" s="1" t="s">
        <v>102</v>
      </c>
      <c r="C95" s="1" t="s">
        <v>174</v>
      </c>
      <c r="D95" s="1" t="s">
        <v>198</v>
      </c>
      <c r="E95" s="9">
        <v>1</v>
      </c>
      <c r="F95" s="1">
        <v>1</v>
      </c>
      <c r="G95" s="1">
        <v>10</v>
      </c>
      <c r="H95" s="1">
        <v>1.6</v>
      </c>
      <c r="I95" s="2">
        <v>0.15</v>
      </c>
      <c r="J95" s="2">
        <v>0.75</v>
      </c>
      <c r="K95" s="14">
        <v>0</v>
      </c>
      <c r="L95" s="51">
        <f t="shared" si="2"/>
        <v>0.9</v>
      </c>
      <c r="M95" s="2">
        <f t="shared" si="3"/>
        <v>14.4</v>
      </c>
      <c r="N95" s="3"/>
      <c r="O95" s="2"/>
      <c r="P95" s="2"/>
      <c r="Q95" s="1"/>
      <c r="R95" s="9"/>
      <c r="S95" s="1"/>
    </row>
    <row r="96" spans="1:19">
      <c r="A96" s="1"/>
      <c r="B96" s="1" t="s">
        <v>103</v>
      </c>
      <c r="C96" s="1" t="s">
        <v>174</v>
      </c>
      <c r="D96" s="1" t="s">
        <v>198</v>
      </c>
      <c r="E96" s="9">
        <v>1</v>
      </c>
      <c r="F96" s="1">
        <v>1</v>
      </c>
      <c r="G96" s="1">
        <v>10</v>
      </c>
      <c r="H96" s="1">
        <v>1.6</v>
      </c>
      <c r="I96" s="2">
        <v>0.15</v>
      </c>
      <c r="J96" s="2">
        <v>0.74</v>
      </c>
      <c r="K96" s="14">
        <v>0</v>
      </c>
      <c r="L96" s="51">
        <f t="shared" si="2"/>
        <v>0.89</v>
      </c>
      <c r="M96" s="2">
        <f t="shared" si="3"/>
        <v>14.24</v>
      </c>
      <c r="N96" s="3"/>
      <c r="O96" s="2"/>
      <c r="P96" s="2"/>
      <c r="Q96" s="1"/>
      <c r="R96" s="9"/>
      <c r="S96" s="1"/>
    </row>
    <row r="97" spans="1:19">
      <c r="A97" s="1"/>
      <c r="B97" s="1" t="s">
        <v>104</v>
      </c>
      <c r="C97" s="1" t="s">
        <v>174</v>
      </c>
      <c r="D97" s="1" t="s">
        <v>198</v>
      </c>
      <c r="E97" s="9">
        <v>1</v>
      </c>
      <c r="F97" s="1">
        <v>1</v>
      </c>
      <c r="G97" s="1">
        <v>10.5</v>
      </c>
      <c r="H97" s="1">
        <v>1.6</v>
      </c>
      <c r="I97" s="2">
        <v>0.15</v>
      </c>
      <c r="J97" s="2">
        <v>0.81</v>
      </c>
      <c r="K97" s="14">
        <v>0</v>
      </c>
      <c r="L97" s="51">
        <f t="shared" si="2"/>
        <v>0.96000000000000008</v>
      </c>
      <c r="M97" s="2">
        <f t="shared" si="3"/>
        <v>16.128000000000004</v>
      </c>
      <c r="N97" s="3"/>
      <c r="O97" s="2"/>
      <c r="P97" s="2"/>
      <c r="Q97" s="1"/>
      <c r="R97" s="9"/>
      <c r="S97" s="1"/>
    </row>
    <row r="98" spans="1:19">
      <c r="A98" s="1"/>
      <c r="B98" s="1">
        <v>232.5</v>
      </c>
      <c r="C98" s="1" t="s">
        <v>174</v>
      </c>
      <c r="D98" s="1" t="s">
        <v>198</v>
      </c>
      <c r="E98" s="9">
        <v>1</v>
      </c>
      <c r="F98" s="1">
        <v>1</v>
      </c>
      <c r="G98" s="1">
        <v>0</v>
      </c>
      <c r="H98" s="1">
        <v>1.6</v>
      </c>
      <c r="I98" s="2">
        <v>0.15</v>
      </c>
      <c r="J98" s="2">
        <v>0.55000000000000004</v>
      </c>
      <c r="K98" s="14">
        <v>0</v>
      </c>
      <c r="L98" s="51">
        <f t="shared" si="2"/>
        <v>0.70000000000000007</v>
      </c>
      <c r="M98" s="2">
        <f t="shared" si="3"/>
        <v>0</v>
      </c>
      <c r="N98" s="3"/>
      <c r="O98" s="2"/>
      <c r="P98" s="2"/>
      <c r="Q98" s="1"/>
      <c r="R98" s="9"/>
      <c r="S98" s="1"/>
    </row>
    <row r="99" spans="1:19">
      <c r="A99" s="1"/>
      <c r="B99" s="1" t="s">
        <v>105</v>
      </c>
      <c r="C99" s="1" t="s">
        <v>174</v>
      </c>
      <c r="D99" s="1" t="s">
        <v>198</v>
      </c>
      <c r="E99" s="9">
        <v>1</v>
      </c>
      <c r="F99" s="1">
        <v>1</v>
      </c>
      <c r="G99" s="1">
        <v>9.5</v>
      </c>
      <c r="H99" s="1">
        <v>1.6</v>
      </c>
      <c r="I99" s="2">
        <v>0.15</v>
      </c>
      <c r="J99" s="2">
        <v>0.61</v>
      </c>
      <c r="K99" s="14">
        <v>0</v>
      </c>
      <c r="L99" s="51">
        <f t="shared" si="2"/>
        <v>0.76</v>
      </c>
      <c r="M99" s="2">
        <f t="shared" si="3"/>
        <v>11.552000000000001</v>
      </c>
      <c r="N99" s="3"/>
      <c r="O99" s="2"/>
      <c r="P99" s="2"/>
      <c r="Q99" s="1"/>
      <c r="R99" s="9"/>
      <c r="S99" s="1"/>
    </row>
    <row r="100" spans="1:19">
      <c r="A100" s="1"/>
      <c r="B100" s="1" t="s">
        <v>106</v>
      </c>
      <c r="C100" s="1" t="s">
        <v>174</v>
      </c>
      <c r="D100" s="1" t="s">
        <v>198</v>
      </c>
      <c r="E100" s="9">
        <v>1</v>
      </c>
      <c r="F100" s="1">
        <v>1</v>
      </c>
      <c r="G100" s="1">
        <v>11</v>
      </c>
      <c r="H100" s="1">
        <v>1.6</v>
      </c>
      <c r="I100" s="2">
        <v>0.15</v>
      </c>
      <c r="J100" s="2">
        <v>0.56000000000000005</v>
      </c>
      <c r="K100" s="14">
        <v>0</v>
      </c>
      <c r="L100" s="51">
        <f t="shared" si="2"/>
        <v>0.71000000000000008</v>
      </c>
      <c r="M100" s="2">
        <f t="shared" si="3"/>
        <v>12.496000000000002</v>
      </c>
      <c r="N100" s="3"/>
      <c r="O100" s="2"/>
      <c r="P100" s="2"/>
      <c r="Q100" s="1"/>
      <c r="R100" s="9"/>
      <c r="S100" s="1"/>
    </row>
    <row r="101" spans="1:19">
      <c r="A101" s="1"/>
      <c r="B101" s="1"/>
      <c r="C101" s="1"/>
      <c r="D101" s="1"/>
      <c r="E101" s="1"/>
      <c r="F101" s="1"/>
      <c r="G101" s="1">
        <f>SUM(G63:G100)</f>
        <v>331</v>
      </c>
      <c r="H101" s="1"/>
      <c r="I101" s="2"/>
      <c r="J101" s="2"/>
      <c r="K101" s="14"/>
      <c r="L101" s="51"/>
      <c r="M101" s="11">
        <f>SUM(M63:M100)</f>
        <v>796.6640000000001</v>
      </c>
      <c r="N101" s="3"/>
      <c r="O101" s="2"/>
      <c r="P101" s="2"/>
      <c r="Q101" s="1"/>
      <c r="R101" s="9"/>
      <c r="S101" s="1"/>
    </row>
    <row r="102" spans="1:19">
      <c r="A102" s="5" t="s">
        <v>107</v>
      </c>
      <c r="B102" s="1"/>
      <c r="C102" s="1"/>
      <c r="D102" s="1"/>
      <c r="E102" s="1"/>
      <c r="F102" s="1"/>
      <c r="G102" s="1"/>
      <c r="H102" s="1"/>
      <c r="I102" s="2"/>
      <c r="J102" s="2"/>
      <c r="K102" s="14"/>
      <c r="L102" s="51"/>
      <c r="M102" s="2"/>
      <c r="N102" s="3"/>
      <c r="O102" s="2"/>
      <c r="P102" s="2"/>
      <c r="Q102" s="1"/>
      <c r="R102" s="9"/>
      <c r="S102" s="1"/>
    </row>
    <row r="103" spans="1:19">
      <c r="A103" s="1" t="s">
        <v>167</v>
      </c>
      <c r="B103" s="1"/>
      <c r="C103" s="1"/>
      <c r="D103" s="1"/>
      <c r="E103" s="1"/>
      <c r="F103" s="1" t="s">
        <v>184</v>
      </c>
      <c r="G103" s="1" t="s">
        <v>185</v>
      </c>
      <c r="H103" s="1" t="s">
        <v>186</v>
      </c>
      <c r="I103" s="2" t="s">
        <v>187</v>
      </c>
      <c r="J103" s="2" t="s">
        <v>188</v>
      </c>
      <c r="K103" s="14" t="s">
        <v>189</v>
      </c>
      <c r="L103" s="51" t="s">
        <v>190</v>
      </c>
      <c r="M103" s="2" t="s">
        <v>192</v>
      </c>
      <c r="N103" s="3"/>
      <c r="O103" s="2"/>
      <c r="P103" s="2"/>
      <c r="Q103" s="1"/>
      <c r="R103" s="9"/>
      <c r="S103" s="1"/>
    </row>
    <row r="104" spans="1:19">
      <c r="A104" s="1" t="s">
        <v>168</v>
      </c>
      <c r="B104" s="1">
        <v>748</v>
      </c>
      <c r="C104" s="1" t="s">
        <v>174</v>
      </c>
      <c r="D104" s="1" t="s">
        <v>198</v>
      </c>
      <c r="E104" s="9">
        <v>1</v>
      </c>
      <c r="F104" s="1">
        <v>1</v>
      </c>
      <c r="G104" s="1">
        <v>0</v>
      </c>
      <c r="H104" s="1">
        <v>1.6</v>
      </c>
      <c r="I104" s="2">
        <v>0.15</v>
      </c>
      <c r="J104" s="2">
        <v>0.91</v>
      </c>
      <c r="K104" s="14">
        <v>1.2</v>
      </c>
      <c r="L104" s="51">
        <f t="shared" ref="L104:L115" si="4">I104+J104+K104</f>
        <v>2.2599999999999998</v>
      </c>
      <c r="M104" s="2">
        <f t="shared" ref="M104:M115" si="5">F104*G104*H104*L104</f>
        <v>0</v>
      </c>
      <c r="N104" s="3"/>
      <c r="O104" s="2"/>
      <c r="P104" s="2"/>
      <c r="Q104" s="1"/>
      <c r="R104" s="9"/>
      <c r="S104" s="1"/>
    </row>
    <row r="105" spans="1:19">
      <c r="A105" s="1"/>
      <c r="B105" s="1" t="s">
        <v>108</v>
      </c>
      <c r="C105" s="1" t="s">
        <v>174</v>
      </c>
      <c r="D105" s="1" t="s">
        <v>198</v>
      </c>
      <c r="E105" s="9">
        <v>1</v>
      </c>
      <c r="F105" s="1">
        <v>1</v>
      </c>
      <c r="G105" s="1">
        <v>2</v>
      </c>
      <c r="H105" s="1">
        <v>1.6</v>
      </c>
      <c r="I105" s="2">
        <v>0.15</v>
      </c>
      <c r="J105" s="2">
        <v>0.92</v>
      </c>
      <c r="K105" s="14">
        <v>1.2</v>
      </c>
      <c r="L105" s="51">
        <f t="shared" si="4"/>
        <v>2.27</v>
      </c>
      <c r="M105" s="2">
        <f t="shared" si="5"/>
        <v>7.2640000000000002</v>
      </c>
      <c r="N105" s="3"/>
      <c r="O105" s="2"/>
      <c r="P105" s="2"/>
      <c r="Q105" s="1"/>
      <c r="R105" s="9"/>
      <c r="S105" s="1"/>
    </row>
    <row r="106" spans="1:19">
      <c r="A106" s="1"/>
      <c r="B106" s="1" t="s">
        <v>109</v>
      </c>
      <c r="C106" s="1" t="s">
        <v>174</v>
      </c>
      <c r="D106" s="1" t="s">
        <v>198</v>
      </c>
      <c r="E106" s="9">
        <v>1</v>
      </c>
      <c r="F106" s="1">
        <v>1</v>
      </c>
      <c r="G106" s="1">
        <v>10</v>
      </c>
      <c r="H106" s="1">
        <v>1.6</v>
      </c>
      <c r="I106" s="2">
        <v>0.15</v>
      </c>
      <c r="J106" s="2">
        <v>0.92</v>
      </c>
      <c r="K106" s="14">
        <v>1.1000000000000001</v>
      </c>
      <c r="L106" s="51">
        <f t="shared" si="4"/>
        <v>2.17</v>
      </c>
      <c r="M106" s="2">
        <f t="shared" si="5"/>
        <v>34.72</v>
      </c>
      <c r="N106" s="3"/>
      <c r="O106" s="2"/>
      <c r="P106" s="2"/>
      <c r="Q106" s="1"/>
      <c r="R106" s="9"/>
      <c r="S106" s="1"/>
    </row>
    <row r="107" spans="1:19">
      <c r="A107" s="1"/>
      <c r="B107" s="1" t="s">
        <v>59</v>
      </c>
      <c r="C107" s="1" t="s">
        <v>174</v>
      </c>
      <c r="D107" s="1" t="s">
        <v>198</v>
      </c>
      <c r="E107" s="9">
        <v>1</v>
      </c>
      <c r="F107" s="1">
        <v>1</v>
      </c>
      <c r="G107" s="1">
        <v>10</v>
      </c>
      <c r="H107" s="1">
        <v>1.6</v>
      </c>
      <c r="I107" s="2">
        <v>0.15</v>
      </c>
      <c r="J107" s="2">
        <v>0.92</v>
      </c>
      <c r="K107" s="14">
        <v>1</v>
      </c>
      <c r="L107" s="51">
        <f t="shared" si="4"/>
        <v>2.0700000000000003</v>
      </c>
      <c r="M107" s="2">
        <f t="shared" si="5"/>
        <v>33.120000000000005</v>
      </c>
      <c r="N107" s="3"/>
      <c r="O107" s="2"/>
      <c r="P107" s="2"/>
      <c r="Q107" s="1"/>
      <c r="R107" s="9"/>
      <c r="S107" s="1"/>
    </row>
    <row r="108" spans="1:19">
      <c r="A108" s="1"/>
      <c r="B108" s="1" t="s">
        <v>60</v>
      </c>
      <c r="C108" s="1" t="s">
        <v>174</v>
      </c>
      <c r="D108" s="1" t="s">
        <v>198</v>
      </c>
      <c r="E108" s="9">
        <v>1</v>
      </c>
      <c r="F108" s="1">
        <v>1</v>
      </c>
      <c r="G108" s="1">
        <v>10</v>
      </c>
      <c r="H108" s="1">
        <v>1.6</v>
      </c>
      <c r="I108" s="2">
        <v>0.15</v>
      </c>
      <c r="J108" s="2">
        <v>0.91</v>
      </c>
      <c r="K108" s="14">
        <v>0.7</v>
      </c>
      <c r="L108" s="51">
        <f t="shared" si="4"/>
        <v>1.76</v>
      </c>
      <c r="M108" s="2">
        <f t="shared" si="5"/>
        <v>28.16</v>
      </c>
      <c r="N108" s="3"/>
      <c r="O108" s="2"/>
      <c r="P108" s="2"/>
      <c r="Q108" s="1"/>
      <c r="R108" s="9"/>
      <c r="S108" s="1"/>
    </row>
    <row r="109" spans="1:19">
      <c r="A109" s="1"/>
      <c r="B109" s="1" t="s">
        <v>61</v>
      </c>
      <c r="C109" s="1" t="s">
        <v>174</v>
      </c>
      <c r="D109" s="1" t="s">
        <v>198</v>
      </c>
      <c r="E109" s="9">
        <v>1</v>
      </c>
      <c r="F109" s="1">
        <v>1</v>
      </c>
      <c r="G109" s="1">
        <v>10</v>
      </c>
      <c r="H109" s="1">
        <v>1.6</v>
      </c>
      <c r="I109" s="2">
        <v>0.15</v>
      </c>
      <c r="J109" s="2">
        <v>0.92</v>
      </c>
      <c r="K109" s="14">
        <v>0.6</v>
      </c>
      <c r="L109" s="51">
        <f t="shared" si="4"/>
        <v>1.67</v>
      </c>
      <c r="M109" s="2">
        <f t="shared" si="5"/>
        <v>26.72</v>
      </c>
      <c r="N109" s="3"/>
      <c r="O109" s="2"/>
      <c r="P109" s="2"/>
      <c r="Q109" s="1"/>
      <c r="R109" s="9"/>
      <c r="S109" s="1"/>
    </row>
    <row r="110" spans="1:19">
      <c r="A110" s="1"/>
      <c r="B110" s="1" t="s">
        <v>62</v>
      </c>
      <c r="C110" s="1" t="s">
        <v>174</v>
      </c>
      <c r="D110" s="1" t="s">
        <v>198</v>
      </c>
      <c r="E110" s="9">
        <v>1</v>
      </c>
      <c r="F110" s="1">
        <v>1</v>
      </c>
      <c r="G110" s="1">
        <v>10</v>
      </c>
      <c r="H110" s="1">
        <v>1.6</v>
      </c>
      <c r="I110" s="2">
        <v>0.15</v>
      </c>
      <c r="J110" s="2">
        <v>0.91</v>
      </c>
      <c r="K110" s="14">
        <v>0.4</v>
      </c>
      <c r="L110" s="51">
        <f t="shared" si="4"/>
        <v>1.46</v>
      </c>
      <c r="M110" s="2">
        <f t="shared" si="5"/>
        <v>23.36</v>
      </c>
      <c r="N110" s="3"/>
      <c r="O110" s="2"/>
      <c r="P110" s="2"/>
      <c r="Q110" s="1"/>
      <c r="R110" s="9"/>
      <c r="S110" s="1"/>
    </row>
    <row r="111" spans="1:19">
      <c r="A111" s="1"/>
      <c r="B111" s="1" t="s">
        <v>63</v>
      </c>
      <c r="C111" s="1" t="s">
        <v>174</v>
      </c>
      <c r="D111" s="1" t="s">
        <v>198</v>
      </c>
      <c r="E111" s="9">
        <v>1</v>
      </c>
      <c r="F111" s="1">
        <v>1</v>
      </c>
      <c r="G111" s="1">
        <v>10</v>
      </c>
      <c r="H111" s="1">
        <v>1.6</v>
      </c>
      <c r="I111" s="2">
        <v>0.15</v>
      </c>
      <c r="J111" s="2">
        <v>0.87</v>
      </c>
      <c r="K111" s="14">
        <v>0.4</v>
      </c>
      <c r="L111" s="51">
        <f t="shared" si="4"/>
        <v>1.42</v>
      </c>
      <c r="M111" s="2">
        <f t="shared" si="5"/>
        <v>22.72</v>
      </c>
      <c r="N111" s="3"/>
      <c r="O111" s="2"/>
      <c r="P111" s="2"/>
      <c r="Q111" s="1"/>
      <c r="R111" s="9"/>
      <c r="S111" s="1"/>
    </row>
    <row r="112" spans="1:19">
      <c r="A112" s="1"/>
      <c r="B112" s="1" t="s">
        <v>110</v>
      </c>
      <c r="C112" s="1" t="s">
        <v>174</v>
      </c>
      <c r="D112" s="1" t="s">
        <v>198</v>
      </c>
      <c r="E112" s="9">
        <v>1</v>
      </c>
      <c r="F112" s="1">
        <v>1</v>
      </c>
      <c r="G112" s="1">
        <v>9.5</v>
      </c>
      <c r="H112" s="1">
        <v>1.6</v>
      </c>
      <c r="I112" s="2">
        <v>0.15</v>
      </c>
      <c r="J112" s="2">
        <v>0.95</v>
      </c>
      <c r="K112" s="14">
        <v>0.3</v>
      </c>
      <c r="L112" s="51">
        <f t="shared" si="4"/>
        <v>1.4</v>
      </c>
      <c r="M112" s="2">
        <f t="shared" si="5"/>
        <v>21.28</v>
      </c>
      <c r="N112" s="3"/>
      <c r="O112" s="2"/>
      <c r="P112" s="2"/>
      <c r="Q112" s="1"/>
      <c r="R112" s="9"/>
      <c r="S112" s="1"/>
    </row>
    <row r="113" spans="1:19">
      <c r="A113" s="1"/>
      <c r="B113" s="1">
        <v>819.5</v>
      </c>
      <c r="C113" s="1" t="s">
        <v>174</v>
      </c>
      <c r="D113" s="1" t="s">
        <v>198</v>
      </c>
      <c r="E113" s="9">
        <v>1</v>
      </c>
      <c r="F113" s="1">
        <v>1</v>
      </c>
      <c r="G113" s="1">
        <v>0</v>
      </c>
      <c r="H113" s="1">
        <v>1.6</v>
      </c>
      <c r="I113" s="2">
        <v>0.15</v>
      </c>
      <c r="J113" s="2">
        <v>0.54</v>
      </c>
      <c r="K113" s="14">
        <v>0.2</v>
      </c>
      <c r="L113" s="51">
        <f t="shared" si="4"/>
        <v>0.89000000000000012</v>
      </c>
      <c r="M113" s="2">
        <f t="shared" si="5"/>
        <v>0</v>
      </c>
      <c r="N113" s="3"/>
      <c r="O113" s="2"/>
      <c r="P113" s="2"/>
      <c r="Q113" s="1"/>
      <c r="R113" s="9"/>
      <c r="S113" s="1"/>
    </row>
    <row r="114" spans="1:19">
      <c r="A114" s="1"/>
      <c r="B114" s="1" t="s">
        <v>111</v>
      </c>
      <c r="C114" s="1" t="s">
        <v>174</v>
      </c>
      <c r="D114" s="1" t="s">
        <v>198</v>
      </c>
      <c r="E114" s="9">
        <v>1</v>
      </c>
      <c r="F114" s="1">
        <v>1</v>
      </c>
      <c r="G114" s="1">
        <v>10.5</v>
      </c>
      <c r="H114" s="1">
        <v>1.6</v>
      </c>
      <c r="I114" s="2">
        <v>0.15</v>
      </c>
      <c r="J114" s="2">
        <v>0.55000000000000004</v>
      </c>
      <c r="K114" s="14">
        <v>0.2</v>
      </c>
      <c r="L114" s="51">
        <f t="shared" si="4"/>
        <v>0.90000000000000013</v>
      </c>
      <c r="M114" s="2">
        <f t="shared" si="5"/>
        <v>15.120000000000003</v>
      </c>
      <c r="N114" s="3"/>
      <c r="O114" s="2"/>
      <c r="P114" s="2"/>
      <c r="Q114" s="1"/>
      <c r="R114" s="9"/>
      <c r="S114" s="1"/>
    </row>
    <row r="115" spans="1:19">
      <c r="A115" s="1"/>
      <c r="B115" s="1" t="s">
        <v>112</v>
      </c>
      <c r="C115" s="1" t="s">
        <v>174</v>
      </c>
      <c r="D115" s="1" t="s">
        <v>198</v>
      </c>
      <c r="E115" s="9">
        <v>1</v>
      </c>
      <c r="F115" s="1">
        <v>1</v>
      </c>
      <c r="G115" s="1">
        <v>4.5</v>
      </c>
      <c r="H115" s="1">
        <v>1.6</v>
      </c>
      <c r="I115" s="2">
        <v>0.15</v>
      </c>
      <c r="J115" s="2">
        <v>0.56000000000000005</v>
      </c>
      <c r="K115" s="14">
        <v>0.1</v>
      </c>
      <c r="L115" s="51">
        <f t="shared" si="4"/>
        <v>0.81</v>
      </c>
      <c r="M115" s="2">
        <f t="shared" si="5"/>
        <v>5.8320000000000007</v>
      </c>
      <c r="N115" s="3"/>
      <c r="O115" s="2"/>
      <c r="P115" s="2"/>
      <c r="Q115" s="1"/>
      <c r="R115" s="9"/>
      <c r="S115" s="1"/>
    </row>
    <row r="116" spans="1:19">
      <c r="A116" s="1"/>
      <c r="B116" s="1"/>
      <c r="C116" s="1"/>
      <c r="D116" s="1"/>
      <c r="E116" s="1"/>
      <c r="F116" s="1"/>
      <c r="G116" s="1">
        <f>SUM(G104:G115)</f>
        <v>86.5</v>
      </c>
      <c r="H116" s="1"/>
      <c r="I116" s="2"/>
      <c r="J116" s="2"/>
      <c r="K116" s="14"/>
      <c r="L116" s="51"/>
      <c r="M116" s="11">
        <f>SUM(M104:M115)</f>
        <v>218.29599999999999</v>
      </c>
      <c r="N116" s="3"/>
      <c r="O116" s="2"/>
      <c r="P116" s="2"/>
      <c r="Q116" s="1"/>
      <c r="R116" s="9"/>
      <c r="S116" s="1"/>
    </row>
    <row r="117" spans="1:19">
      <c r="A117" s="5" t="s">
        <v>113</v>
      </c>
      <c r="B117" s="1"/>
      <c r="C117" s="1"/>
      <c r="D117" s="1"/>
      <c r="E117" s="1"/>
      <c r="F117" s="1"/>
      <c r="G117" s="1"/>
      <c r="H117" s="1"/>
      <c r="I117" s="2"/>
      <c r="J117" s="2"/>
      <c r="K117" s="14"/>
      <c r="L117" s="51"/>
      <c r="M117" s="2"/>
      <c r="N117" s="3"/>
      <c r="O117" s="2"/>
      <c r="P117" s="2"/>
      <c r="Q117" s="1"/>
      <c r="R117" s="9"/>
      <c r="S117" s="1"/>
    </row>
    <row r="118" spans="1:19">
      <c r="A118" s="1" t="s">
        <v>114</v>
      </c>
      <c r="B118" s="1"/>
      <c r="C118" s="1"/>
      <c r="D118" s="1"/>
      <c r="E118" s="1"/>
      <c r="F118" s="1" t="s">
        <v>184</v>
      </c>
      <c r="G118" s="1" t="s">
        <v>185</v>
      </c>
      <c r="H118" s="1" t="s">
        <v>186</v>
      </c>
      <c r="I118" s="2" t="s">
        <v>187</v>
      </c>
      <c r="J118" s="2" t="s">
        <v>188</v>
      </c>
      <c r="K118" s="14" t="s">
        <v>189</v>
      </c>
      <c r="L118" s="51" t="s">
        <v>190</v>
      </c>
      <c r="M118" s="2" t="s">
        <v>192</v>
      </c>
      <c r="N118" s="3"/>
      <c r="O118" s="2"/>
      <c r="P118" s="2"/>
      <c r="Q118" s="1"/>
      <c r="R118" s="9"/>
      <c r="S118" s="1"/>
    </row>
    <row r="119" spans="1:19">
      <c r="A119" s="1" t="s">
        <v>115</v>
      </c>
      <c r="B119" s="1">
        <v>445</v>
      </c>
      <c r="C119" s="1" t="s">
        <v>174</v>
      </c>
      <c r="D119" s="1" t="s">
        <v>198</v>
      </c>
      <c r="E119" s="9">
        <v>1</v>
      </c>
      <c r="F119" s="1">
        <v>1</v>
      </c>
      <c r="G119" s="1">
        <v>0</v>
      </c>
      <c r="H119" s="1">
        <v>1.6</v>
      </c>
      <c r="I119" s="2">
        <v>0.15</v>
      </c>
      <c r="J119" s="2">
        <v>0.66</v>
      </c>
      <c r="K119" s="14">
        <v>0.6</v>
      </c>
      <c r="L119" s="51">
        <f t="shared" ref="L119:L142" si="6">I119+J119+K119</f>
        <v>1.4100000000000001</v>
      </c>
      <c r="M119" s="2">
        <f t="shared" ref="M119:M142" si="7">F119*G119*H119*L119</f>
        <v>0</v>
      </c>
      <c r="N119" s="3"/>
      <c r="O119" s="2"/>
      <c r="P119" s="2"/>
      <c r="Q119" s="1"/>
      <c r="R119" s="9"/>
      <c r="S119" s="1"/>
    </row>
    <row r="120" spans="1:19">
      <c r="A120" s="1"/>
      <c r="B120" s="1" t="s">
        <v>116</v>
      </c>
      <c r="C120" s="1" t="s">
        <v>174</v>
      </c>
      <c r="D120" s="1" t="s">
        <v>198</v>
      </c>
      <c r="E120" s="9">
        <v>1</v>
      </c>
      <c r="F120" s="1">
        <v>1</v>
      </c>
      <c r="G120" s="1">
        <v>13</v>
      </c>
      <c r="H120" s="1">
        <v>1.6</v>
      </c>
      <c r="I120" s="2">
        <v>0.15</v>
      </c>
      <c r="J120" s="2">
        <v>0.7</v>
      </c>
      <c r="K120" s="14">
        <v>0.6</v>
      </c>
      <c r="L120" s="51">
        <f t="shared" si="6"/>
        <v>1.45</v>
      </c>
      <c r="M120" s="2">
        <f t="shared" si="7"/>
        <v>30.16</v>
      </c>
      <c r="N120" s="3"/>
      <c r="O120" s="2"/>
      <c r="P120" s="2"/>
      <c r="Q120" s="1"/>
      <c r="R120" s="9"/>
      <c r="S120" s="1"/>
    </row>
    <row r="121" spans="1:19">
      <c r="A121" s="1"/>
      <c r="B121" s="1">
        <v>458</v>
      </c>
      <c r="C121" s="1" t="s">
        <v>174</v>
      </c>
      <c r="D121" s="1" t="s">
        <v>198</v>
      </c>
      <c r="E121" s="9">
        <v>1</v>
      </c>
      <c r="F121" s="1">
        <v>1</v>
      </c>
      <c r="G121" s="1">
        <v>0</v>
      </c>
      <c r="H121" s="1">
        <v>1.6</v>
      </c>
      <c r="I121" s="2">
        <v>0.15</v>
      </c>
      <c r="J121" s="2">
        <v>0.95</v>
      </c>
      <c r="K121" s="14">
        <v>0.6</v>
      </c>
      <c r="L121" s="51">
        <f t="shared" si="6"/>
        <v>1.6999999999999997</v>
      </c>
      <c r="M121" s="2">
        <f t="shared" si="7"/>
        <v>0</v>
      </c>
      <c r="N121" s="3"/>
      <c r="O121" s="2"/>
      <c r="P121" s="2"/>
      <c r="Q121" s="1"/>
      <c r="R121" s="9"/>
      <c r="S121" s="1"/>
    </row>
    <row r="122" spans="1:19">
      <c r="A122" s="1"/>
      <c r="B122" s="1" t="s">
        <v>117</v>
      </c>
      <c r="C122" s="1" t="s">
        <v>174</v>
      </c>
      <c r="D122" s="1" t="s">
        <v>198</v>
      </c>
      <c r="E122" s="9">
        <v>1</v>
      </c>
      <c r="F122" s="1">
        <v>1</v>
      </c>
      <c r="G122" s="1">
        <v>7</v>
      </c>
      <c r="H122" s="1">
        <v>1.6</v>
      </c>
      <c r="I122" s="2">
        <v>0.15</v>
      </c>
      <c r="J122" s="2">
        <v>0.95</v>
      </c>
      <c r="K122" s="14">
        <v>1</v>
      </c>
      <c r="L122" s="51">
        <f t="shared" si="6"/>
        <v>2.0999999999999996</v>
      </c>
      <c r="M122" s="2">
        <f t="shared" si="7"/>
        <v>23.52</v>
      </c>
      <c r="N122" s="3"/>
      <c r="O122" s="2"/>
      <c r="P122" s="2"/>
      <c r="Q122" s="1"/>
      <c r="R122" s="9"/>
      <c r="S122" s="1"/>
    </row>
    <row r="123" spans="1:19">
      <c r="A123" s="1"/>
      <c r="B123" s="1" t="s">
        <v>118</v>
      </c>
      <c r="C123" s="1" t="s">
        <v>174</v>
      </c>
      <c r="D123" s="1" t="s">
        <v>198</v>
      </c>
      <c r="E123" s="9">
        <v>1</v>
      </c>
      <c r="F123" s="1">
        <v>1</v>
      </c>
      <c r="G123" s="1">
        <v>10</v>
      </c>
      <c r="H123" s="1">
        <v>1.6</v>
      </c>
      <c r="I123" s="2">
        <v>0.15</v>
      </c>
      <c r="J123" s="2">
        <v>0.96</v>
      </c>
      <c r="K123" s="14">
        <v>1.5</v>
      </c>
      <c r="L123" s="51">
        <f t="shared" si="6"/>
        <v>2.61</v>
      </c>
      <c r="M123" s="2">
        <f t="shared" si="7"/>
        <v>41.76</v>
      </c>
      <c r="N123" s="3"/>
      <c r="O123" s="2"/>
      <c r="P123" s="2"/>
      <c r="Q123" s="1"/>
      <c r="R123" s="9"/>
      <c r="S123" s="1"/>
    </row>
    <row r="124" spans="1:19">
      <c r="A124" s="1"/>
      <c r="B124" s="1" t="s">
        <v>119</v>
      </c>
      <c r="C124" s="1" t="s">
        <v>174</v>
      </c>
      <c r="D124" s="1" t="s">
        <v>198</v>
      </c>
      <c r="E124" s="9">
        <v>1</v>
      </c>
      <c r="F124" s="1">
        <v>1</v>
      </c>
      <c r="G124" s="1">
        <v>10</v>
      </c>
      <c r="H124" s="1">
        <v>1.6</v>
      </c>
      <c r="I124" s="2">
        <v>0.15</v>
      </c>
      <c r="J124" s="2">
        <v>0.91</v>
      </c>
      <c r="K124" s="14">
        <v>1.5</v>
      </c>
      <c r="L124" s="51">
        <f t="shared" si="6"/>
        <v>2.56</v>
      </c>
      <c r="M124" s="2">
        <f t="shared" si="7"/>
        <v>40.96</v>
      </c>
      <c r="N124" s="3"/>
      <c r="O124" s="2"/>
      <c r="P124" s="2"/>
      <c r="Q124" s="1"/>
      <c r="R124" s="9"/>
      <c r="S124" s="1"/>
    </row>
    <row r="125" spans="1:19">
      <c r="A125" s="1"/>
      <c r="B125" s="1" t="s">
        <v>120</v>
      </c>
      <c r="C125" s="1" t="s">
        <v>174</v>
      </c>
      <c r="D125" s="1" t="s">
        <v>198</v>
      </c>
      <c r="E125" s="9">
        <v>1</v>
      </c>
      <c r="F125" s="1">
        <v>1</v>
      </c>
      <c r="G125" s="1">
        <v>10</v>
      </c>
      <c r="H125" s="1">
        <v>1.6</v>
      </c>
      <c r="I125" s="2">
        <v>0.15</v>
      </c>
      <c r="J125" s="2">
        <v>0.89</v>
      </c>
      <c r="K125" s="14">
        <v>1.5</v>
      </c>
      <c r="L125" s="51">
        <f t="shared" si="6"/>
        <v>2.54</v>
      </c>
      <c r="M125" s="2">
        <f t="shared" si="7"/>
        <v>40.64</v>
      </c>
      <c r="N125" s="3"/>
      <c r="O125" s="2"/>
      <c r="P125" s="2"/>
      <c r="Q125" s="1"/>
      <c r="R125" s="9"/>
      <c r="S125" s="1"/>
    </row>
    <row r="126" spans="1:19">
      <c r="A126" s="1"/>
      <c r="B126" s="1" t="s">
        <v>121</v>
      </c>
      <c r="C126" s="1" t="s">
        <v>174</v>
      </c>
      <c r="D126" s="1" t="s">
        <v>198</v>
      </c>
      <c r="E126" s="9">
        <v>1</v>
      </c>
      <c r="F126" s="1">
        <v>1</v>
      </c>
      <c r="G126" s="1">
        <v>10</v>
      </c>
      <c r="H126" s="1">
        <v>1.6</v>
      </c>
      <c r="I126" s="2">
        <v>0.15</v>
      </c>
      <c r="J126" s="2">
        <v>0.95</v>
      </c>
      <c r="K126" s="14">
        <v>1.5</v>
      </c>
      <c r="L126" s="51">
        <f t="shared" si="6"/>
        <v>2.5999999999999996</v>
      </c>
      <c r="M126" s="2">
        <f t="shared" si="7"/>
        <v>41.599999999999994</v>
      </c>
      <c r="N126" s="3"/>
      <c r="O126" s="2"/>
      <c r="P126" s="2"/>
      <c r="Q126" s="1"/>
      <c r="R126" s="9"/>
      <c r="S126" s="1"/>
    </row>
    <row r="127" spans="1:19">
      <c r="A127" s="1"/>
      <c r="B127" s="1" t="s">
        <v>122</v>
      </c>
      <c r="C127" s="1" t="s">
        <v>174</v>
      </c>
      <c r="D127" s="1" t="s">
        <v>198</v>
      </c>
      <c r="E127" s="9">
        <v>1</v>
      </c>
      <c r="F127" s="1">
        <v>1</v>
      </c>
      <c r="G127" s="1">
        <v>10</v>
      </c>
      <c r="H127" s="1">
        <v>1.6</v>
      </c>
      <c r="I127" s="2">
        <v>0.15</v>
      </c>
      <c r="J127" s="2">
        <v>1.05</v>
      </c>
      <c r="K127" s="14">
        <v>1</v>
      </c>
      <c r="L127" s="51">
        <f t="shared" si="6"/>
        <v>2.2000000000000002</v>
      </c>
      <c r="M127" s="2">
        <f t="shared" si="7"/>
        <v>35.200000000000003</v>
      </c>
      <c r="N127" s="3"/>
      <c r="O127" s="2"/>
      <c r="P127" s="2"/>
      <c r="Q127" s="1"/>
      <c r="R127" s="9"/>
      <c r="S127" s="1"/>
    </row>
    <row r="128" spans="1:19">
      <c r="A128" s="1"/>
      <c r="B128" s="1" t="s">
        <v>123</v>
      </c>
      <c r="C128" s="1" t="s">
        <v>174</v>
      </c>
      <c r="D128" s="1" t="s">
        <v>198</v>
      </c>
      <c r="E128" s="9">
        <v>1</v>
      </c>
      <c r="F128" s="1">
        <v>1</v>
      </c>
      <c r="G128" s="1">
        <v>10</v>
      </c>
      <c r="H128" s="1">
        <v>1.6</v>
      </c>
      <c r="I128" s="2">
        <v>0.15</v>
      </c>
      <c r="J128" s="2">
        <v>0.98</v>
      </c>
      <c r="K128" s="14">
        <v>0.9</v>
      </c>
      <c r="L128" s="51">
        <f t="shared" si="6"/>
        <v>2.0299999999999998</v>
      </c>
      <c r="M128" s="2">
        <f t="shared" si="7"/>
        <v>32.479999999999997</v>
      </c>
      <c r="N128" s="3"/>
      <c r="O128" s="2"/>
      <c r="P128" s="2"/>
      <c r="Q128" s="1"/>
      <c r="R128" s="9"/>
      <c r="S128" s="1"/>
    </row>
    <row r="129" spans="1:19">
      <c r="A129" s="1"/>
      <c r="B129" s="1" t="s">
        <v>124</v>
      </c>
      <c r="C129" s="1" t="s">
        <v>174</v>
      </c>
      <c r="D129" s="1" t="s">
        <v>198</v>
      </c>
      <c r="E129" s="9">
        <v>1</v>
      </c>
      <c r="F129" s="1">
        <v>1</v>
      </c>
      <c r="G129" s="1">
        <v>10</v>
      </c>
      <c r="H129" s="1">
        <v>1.6</v>
      </c>
      <c r="I129" s="2">
        <v>0.15</v>
      </c>
      <c r="J129" s="2">
        <v>1</v>
      </c>
      <c r="K129" s="14">
        <v>0.9</v>
      </c>
      <c r="L129" s="51">
        <f t="shared" si="6"/>
        <v>2.0499999999999998</v>
      </c>
      <c r="M129" s="2">
        <f t="shared" si="7"/>
        <v>32.799999999999997</v>
      </c>
      <c r="N129" s="3"/>
      <c r="O129" s="2"/>
      <c r="P129" s="2"/>
      <c r="Q129" s="1"/>
      <c r="R129" s="9"/>
      <c r="S129" s="1"/>
    </row>
    <row r="130" spans="1:19">
      <c r="A130" s="1"/>
      <c r="B130" s="1" t="s">
        <v>125</v>
      </c>
      <c r="C130" s="1" t="s">
        <v>174</v>
      </c>
      <c r="D130" s="1" t="s">
        <v>198</v>
      </c>
      <c r="E130" s="9">
        <v>1</v>
      </c>
      <c r="F130" s="1">
        <v>1</v>
      </c>
      <c r="G130" s="1">
        <v>10</v>
      </c>
      <c r="H130" s="1">
        <v>1.6</v>
      </c>
      <c r="I130" s="2">
        <v>0.15</v>
      </c>
      <c r="J130" s="2">
        <v>1</v>
      </c>
      <c r="K130" s="14">
        <v>0.8</v>
      </c>
      <c r="L130" s="51">
        <f t="shared" si="6"/>
        <v>1.95</v>
      </c>
      <c r="M130" s="2">
        <f t="shared" si="7"/>
        <v>31.2</v>
      </c>
      <c r="N130" s="3"/>
      <c r="O130" s="2"/>
      <c r="P130" s="2"/>
      <c r="Q130" s="1"/>
      <c r="R130" s="9"/>
      <c r="S130" s="1"/>
    </row>
    <row r="131" spans="1:19">
      <c r="A131" s="1"/>
      <c r="B131" s="1" t="s">
        <v>126</v>
      </c>
      <c r="C131" s="1" t="s">
        <v>174</v>
      </c>
      <c r="D131" s="1" t="s">
        <v>198</v>
      </c>
      <c r="E131" s="9">
        <v>1</v>
      </c>
      <c r="F131" s="1">
        <v>1</v>
      </c>
      <c r="G131" s="1">
        <v>10</v>
      </c>
      <c r="H131" s="1">
        <v>1.6</v>
      </c>
      <c r="I131" s="2">
        <v>0.15</v>
      </c>
      <c r="J131" s="2">
        <v>0.97</v>
      </c>
      <c r="K131" s="14">
        <v>0.8</v>
      </c>
      <c r="L131" s="51">
        <f t="shared" si="6"/>
        <v>1.92</v>
      </c>
      <c r="M131" s="2">
        <f t="shared" si="7"/>
        <v>30.72</v>
      </c>
      <c r="N131" s="3"/>
      <c r="O131" s="2"/>
      <c r="P131" s="2"/>
      <c r="Q131" s="1"/>
      <c r="R131" s="9"/>
      <c r="S131" s="1"/>
    </row>
    <row r="132" spans="1:19">
      <c r="A132" s="1"/>
      <c r="B132" s="1" t="s">
        <v>127</v>
      </c>
      <c r="C132" s="1" t="s">
        <v>174</v>
      </c>
      <c r="D132" s="1" t="s">
        <v>198</v>
      </c>
      <c r="E132" s="9">
        <v>1</v>
      </c>
      <c r="F132" s="1">
        <v>1</v>
      </c>
      <c r="G132" s="1">
        <v>10</v>
      </c>
      <c r="H132" s="1">
        <v>1.6</v>
      </c>
      <c r="I132" s="2">
        <v>0.15</v>
      </c>
      <c r="J132" s="2">
        <v>0.93</v>
      </c>
      <c r="K132" s="14">
        <v>0.7</v>
      </c>
      <c r="L132" s="51">
        <f t="shared" si="6"/>
        <v>1.78</v>
      </c>
      <c r="M132" s="2">
        <f t="shared" si="7"/>
        <v>28.48</v>
      </c>
      <c r="N132" s="3"/>
      <c r="O132" s="2"/>
      <c r="P132" s="2"/>
      <c r="Q132" s="1"/>
      <c r="R132" s="9"/>
      <c r="S132" s="1"/>
    </row>
    <row r="133" spans="1:19">
      <c r="A133" s="1"/>
      <c r="B133" s="1" t="s">
        <v>128</v>
      </c>
      <c r="C133" s="1" t="s">
        <v>174</v>
      </c>
      <c r="D133" s="1" t="s">
        <v>198</v>
      </c>
      <c r="E133" s="9">
        <v>1</v>
      </c>
      <c r="F133" s="1">
        <v>1</v>
      </c>
      <c r="G133" s="1">
        <v>10</v>
      </c>
      <c r="H133" s="1">
        <v>1.6</v>
      </c>
      <c r="I133" s="2">
        <v>0.15</v>
      </c>
      <c r="J133" s="2">
        <v>0.95</v>
      </c>
      <c r="K133" s="14">
        <v>0.8</v>
      </c>
      <c r="L133" s="51">
        <f t="shared" si="6"/>
        <v>1.9</v>
      </c>
      <c r="M133" s="2">
        <f t="shared" si="7"/>
        <v>30.4</v>
      </c>
      <c r="N133" s="3"/>
      <c r="O133" s="2"/>
      <c r="P133" s="2"/>
      <c r="Q133" s="1"/>
      <c r="R133" s="9"/>
      <c r="S133" s="1"/>
    </row>
    <row r="134" spans="1:19">
      <c r="A134" s="1"/>
      <c r="B134" s="1" t="s">
        <v>129</v>
      </c>
      <c r="C134" s="1" t="s">
        <v>174</v>
      </c>
      <c r="D134" s="1" t="s">
        <v>198</v>
      </c>
      <c r="E134" s="9">
        <v>1</v>
      </c>
      <c r="F134" s="1">
        <v>1</v>
      </c>
      <c r="G134" s="1">
        <v>10</v>
      </c>
      <c r="H134" s="1">
        <v>1.6</v>
      </c>
      <c r="I134" s="2">
        <v>0.15</v>
      </c>
      <c r="J134" s="2">
        <v>0.98</v>
      </c>
      <c r="K134" s="14">
        <v>0.7</v>
      </c>
      <c r="L134" s="51">
        <f t="shared" si="6"/>
        <v>1.8299999999999998</v>
      </c>
      <c r="M134" s="2">
        <f t="shared" si="7"/>
        <v>29.279999999999998</v>
      </c>
      <c r="N134" s="3"/>
      <c r="O134" s="2"/>
      <c r="P134" s="2"/>
      <c r="Q134" s="1"/>
      <c r="R134" s="9"/>
      <c r="S134" s="1"/>
    </row>
    <row r="135" spans="1:19">
      <c r="A135" s="1"/>
      <c r="B135" s="1" t="s">
        <v>130</v>
      </c>
      <c r="C135" s="1" t="s">
        <v>174</v>
      </c>
      <c r="D135" s="1" t="s">
        <v>198</v>
      </c>
      <c r="E135" s="9">
        <v>1</v>
      </c>
      <c r="F135" s="1">
        <v>1</v>
      </c>
      <c r="G135" s="1">
        <v>10</v>
      </c>
      <c r="H135" s="1">
        <v>1.6</v>
      </c>
      <c r="I135" s="2">
        <v>0.15</v>
      </c>
      <c r="J135" s="2">
        <v>0.95</v>
      </c>
      <c r="K135" s="14">
        <v>0.6</v>
      </c>
      <c r="L135" s="51">
        <f t="shared" si="6"/>
        <v>1.6999999999999997</v>
      </c>
      <c r="M135" s="2">
        <f t="shared" si="7"/>
        <v>27.199999999999996</v>
      </c>
      <c r="N135" s="3"/>
      <c r="O135" s="2"/>
      <c r="P135" s="2"/>
      <c r="Q135" s="1"/>
      <c r="R135" s="9"/>
      <c r="S135" s="1"/>
    </row>
    <row r="136" spans="1:19">
      <c r="A136" s="1"/>
      <c r="B136" s="1" t="s">
        <v>131</v>
      </c>
      <c r="C136" s="1" t="s">
        <v>174</v>
      </c>
      <c r="D136" s="1" t="s">
        <v>198</v>
      </c>
      <c r="E136" s="9">
        <v>1</v>
      </c>
      <c r="F136" s="1">
        <v>1</v>
      </c>
      <c r="G136" s="1">
        <v>11</v>
      </c>
      <c r="H136" s="1">
        <v>1.6</v>
      </c>
      <c r="I136" s="2">
        <v>0.15</v>
      </c>
      <c r="J136" s="2">
        <v>0.95</v>
      </c>
      <c r="K136" s="14">
        <v>0.3</v>
      </c>
      <c r="L136" s="51">
        <f t="shared" si="6"/>
        <v>1.4</v>
      </c>
      <c r="M136" s="2">
        <f t="shared" si="7"/>
        <v>24.64</v>
      </c>
      <c r="N136" s="3"/>
      <c r="O136" s="2"/>
      <c r="P136" s="2"/>
      <c r="Q136" s="1"/>
      <c r="R136" s="9"/>
      <c r="S136" s="1"/>
    </row>
    <row r="137" spans="1:19">
      <c r="A137" s="1"/>
      <c r="B137" s="1">
        <v>606</v>
      </c>
      <c r="C137" s="1" t="s">
        <v>174</v>
      </c>
      <c r="D137" s="1" t="s">
        <v>198</v>
      </c>
      <c r="E137" s="9">
        <v>1</v>
      </c>
      <c r="F137" s="1">
        <v>1</v>
      </c>
      <c r="G137" s="1">
        <v>0</v>
      </c>
      <c r="H137" s="1">
        <v>1.6</v>
      </c>
      <c r="I137" s="2">
        <v>0.15</v>
      </c>
      <c r="J137" s="2">
        <v>0.56999999999999995</v>
      </c>
      <c r="K137" s="14">
        <v>0.2</v>
      </c>
      <c r="L137" s="51">
        <f t="shared" si="6"/>
        <v>0.91999999999999993</v>
      </c>
      <c r="M137" s="2">
        <f t="shared" si="7"/>
        <v>0</v>
      </c>
      <c r="N137" s="3"/>
      <c r="O137" s="2"/>
      <c r="P137" s="2"/>
      <c r="Q137" s="1"/>
      <c r="R137" s="9"/>
      <c r="S137" s="1"/>
    </row>
    <row r="138" spans="1:19">
      <c r="A138" s="1"/>
      <c r="B138" s="1" t="s">
        <v>132</v>
      </c>
      <c r="C138" s="1" t="s">
        <v>174</v>
      </c>
      <c r="D138" s="1" t="s">
        <v>198</v>
      </c>
      <c r="E138" s="9">
        <v>1</v>
      </c>
      <c r="F138" s="1">
        <v>1</v>
      </c>
      <c r="G138" s="1">
        <v>9</v>
      </c>
      <c r="H138" s="1">
        <v>1.6</v>
      </c>
      <c r="I138" s="2">
        <v>0.15</v>
      </c>
      <c r="J138" s="2">
        <v>0.56999999999999995</v>
      </c>
      <c r="K138" s="14">
        <v>0.2</v>
      </c>
      <c r="L138" s="51">
        <f t="shared" si="6"/>
        <v>0.91999999999999993</v>
      </c>
      <c r="M138" s="2">
        <f t="shared" si="7"/>
        <v>13.247999999999999</v>
      </c>
      <c r="N138" s="3"/>
      <c r="O138" s="2"/>
      <c r="P138" s="2"/>
      <c r="Q138" s="1"/>
      <c r="R138" s="9"/>
      <c r="S138" s="1"/>
    </row>
    <row r="139" spans="1:19">
      <c r="A139" s="1"/>
      <c r="B139" s="1" t="s">
        <v>133</v>
      </c>
      <c r="C139" s="1" t="s">
        <v>174</v>
      </c>
      <c r="D139" s="1" t="s">
        <v>198</v>
      </c>
      <c r="E139" s="9">
        <v>1</v>
      </c>
      <c r="F139" s="1">
        <v>1</v>
      </c>
      <c r="G139" s="1">
        <v>10</v>
      </c>
      <c r="H139" s="1">
        <v>1.6</v>
      </c>
      <c r="I139" s="2">
        <v>0.15</v>
      </c>
      <c r="J139" s="2">
        <v>0.64</v>
      </c>
      <c r="K139" s="14">
        <v>0.2</v>
      </c>
      <c r="L139" s="51">
        <f t="shared" si="6"/>
        <v>0.99</v>
      </c>
      <c r="M139" s="2">
        <f t="shared" si="7"/>
        <v>15.84</v>
      </c>
      <c r="N139" s="3"/>
      <c r="O139" s="2"/>
      <c r="P139" s="2"/>
      <c r="Q139" s="1"/>
      <c r="R139" s="9"/>
      <c r="S139" s="1"/>
    </row>
    <row r="140" spans="1:19">
      <c r="A140" s="1"/>
      <c r="B140" s="1" t="s">
        <v>134</v>
      </c>
      <c r="C140" s="1" t="s">
        <v>174</v>
      </c>
      <c r="D140" s="1" t="s">
        <v>198</v>
      </c>
      <c r="E140" s="9">
        <v>1</v>
      </c>
      <c r="F140" s="1">
        <v>1</v>
      </c>
      <c r="G140" s="1">
        <v>10</v>
      </c>
      <c r="H140" s="1">
        <v>1.6</v>
      </c>
      <c r="I140" s="2">
        <v>0.15</v>
      </c>
      <c r="J140" s="2">
        <v>0.64</v>
      </c>
      <c r="K140" s="14">
        <v>0.2</v>
      </c>
      <c r="L140" s="51">
        <f t="shared" si="6"/>
        <v>0.99</v>
      </c>
      <c r="M140" s="2">
        <f t="shared" si="7"/>
        <v>15.84</v>
      </c>
      <c r="N140" s="3"/>
      <c r="O140" s="2"/>
      <c r="P140" s="2"/>
      <c r="Q140" s="1"/>
      <c r="R140" s="9"/>
      <c r="S140" s="1"/>
    </row>
    <row r="141" spans="1:19">
      <c r="A141" s="1"/>
      <c r="B141" s="1" t="s">
        <v>135</v>
      </c>
      <c r="C141" s="1" t="s">
        <v>174</v>
      </c>
      <c r="D141" s="1" t="s">
        <v>198</v>
      </c>
      <c r="E141" s="9">
        <v>1</v>
      </c>
      <c r="F141" s="1">
        <v>1</v>
      </c>
      <c r="G141" s="1">
        <v>10</v>
      </c>
      <c r="H141" s="1">
        <v>1.6</v>
      </c>
      <c r="I141" s="2">
        <v>0.15</v>
      </c>
      <c r="J141" s="2">
        <v>0.67</v>
      </c>
      <c r="K141" s="14">
        <v>0.2</v>
      </c>
      <c r="L141" s="51">
        <f t="shared" si="6"/>
        <v>1.02</v>
      </c>
      <c r="M141" s="2">
        <f t="shared" si="7"/>
        <v>16.32</v>
      </c>
      <c r="N141" s="3"/>
      <c r="O141" s="2"/>
      <c r="P141" s="2"/>
      <c r="Q141" s="1"/>
      <c r="R141" s="9"/>
      <c r="S141" s="1"/>
    </row>
    <row r="142" spans="1:19">
      <c r="A142" s="1"/>
      <c r="B142" s="1" t="s">
        <v>136</v>
      </c>
      <c r="C142" s="1" t="s">
        <v>174</v>
      </c>
      <c r="D142" s="1" t="s">
        <v>198</v>
      </c>
      <c r="E142" s="9">
        <v>1</v>
      </c>
      <c r="F142" s="1">
        <v>1</v>
      </c>
      <c r="G142" s="1">
        <v>10</v>
      </c>
      <c r="H142" s="1">
        <v>1.6</v>
      </c>
      <c r="I142" s="2">
        <v>0.15</v>
      </c>
      <c r="J142" s="2">
        <v>0.67</v>
      </c>
      <c r="K142" s="14">
        <v>0.2</v>
      </c>
      <c r="L142" s="51">
        <f t="shared" si="6"/>
        <v>1.02</v>
      </c>
      <c r="M142" s="2">
        <f t="shared" si="7"/>
        <v>16.32</v>
      </c>
      <c r="N142" s="3"/>
      <c r="O142" s="2"/>
      <c r="P142" s="2"/>
      <c r="Q142" s="1"/>
      <c r="R142" s="9"/>
      <c r="S142" s="1"/>
    </row>
    <row r="143" spans="1:19">
      <c r="A143" s="1"/>
      <c r="B143" s="1"/>
      <c r="C143" s="1"/>
      <c r="D143" s="1"/>
      <c r="E143" s="1"/>
      <c r="F143" s="1"/>
      <c r="G143" s="1">
        <f>SUM(G119:G142)</f>
        <v>210</v>
      </c>
      <c r="H143" s="1"/>
      <c r="I143" s="2"/>
      <c r="J143" s="2"/>
      <c r="K143" s="14"/>
      <c r="L143" s="51"/>
      <c r="M143" s="11">
        <f>SUM(M119:M142)</f>
        <v>598.60800000000029</v>
      </c>
      <c r="N143" s="3"/>
      <c r="O143" s="2"/>
      <c r="P143" s="2"/>
      <c r="Q143" s="1"/>
      <c r="R143" s="9"/>
      <c r="S143" s="1"/>
    </row>
    <row r="144" spans="1:19">
      <c r="A144" s="5" t="s">
        <v>137</v>
      </c>
      <c r="B144" s="1"/>
      <c r="C144" s="1"/>
      <c r="D144" s="1"/>
      <c r="E144" s="1"/>
      <c r="F144" s="1"/>
      <c r="G144" s="1"/>
      <c r="H144" s="1"/>
      <c r="I144" s="2"/>
      <c r="J144" s="2"/>
      <c r="K144" s="14"/>
      <c r="L144" s="51"/>
      <c r="M144" s="2"/>
      <c r="N144" s="3"/>
      <c r="O144" s="2"/>
      <c r="P144" s="2"/>
      <c r="Q144" s="1"/>
      <c r="R144" s="9"/>
      <c r="S144" s="1"/>
    </row>
    <row r="145" spans="1:19">
      <c r="A145" s="1" t="s">
        <v>225</v>
      </c>
      <c r="B145" s="1"/>
      <c r="C145" s="1"/>
      <c r="D145" s="1"/>
      <c r="E145" s="1"/>
      <c r="F145" s="1" t="s">
        <v>184</v>
      </c>
      <c r="G145" s="1" t="s">
        <v>185</v>
      </c>
      <c r="H145" s="1" t="s">
        <v>186</v>
      </c>
      <c r="I145" s="2" t="s">
        <v>187</v>
      </c>
      <c r="J145" s="2" t="s">
        <v>188</v>
      </c>
      <c r="K145" s="14" t="s">
        <v>189</v>
      </c>
      <c r="L145" s="51" t="s">
        <v>190</v>
      </c>
      <c r="M145" s="2" t="s">
        <v>192</v>
      </c>
      <c r="N145" s="3"/>
      <c r="O145" s="2"/>
      <c r="P145" s="2"/>
      <c r="Q145" s="1"/>
      <c r="R145" s="9"/>
      <c r="S145" s="1"/>
    </row>
    <row r="146" spans="1:19">
      <c r="A146" s="1" t="s">
        <v>226</v>
      </c>
      <c r="B146" s="1">
        <v>845</v>
      </c>
      <c r="C146" s="1" t="s">
        <v>174</v>
      </c>
      <c r="D146" s="1" t="s">
        <v>198</v>
      </c>
      <c r="E146" s="9">
        <v>1</v>
      </c>
      <c r="F146" s="1">
        <v>1</v>
      </c>
      <c r="G146" s="1">
        <v>0</v>
      </c>
      <c r="H146" s="1">
        <v>1.6</v>
      </c>
      <c r="I146" s="2">
        <v>0.15</v>
      </c>
      <c r="J146" s="2">
        <v>0.88</v>
      </c>
      <c r="K146" s="14">
        <v>0</v>
      </c>
      <c r="L146" s="51">
        <f t="shared" ref="L146:L169" si="8">I146+J146+K146</f>
        <v>1.03</v>
      </c>
      <c r="M146" s="2">
        <f t="shared" ref="M146:M169" si="9">F146*G146*H146*L146</f>
        <v>0</v>
      </c>
      <c r="N146" s="3"/>
      <c r="O146" s="2"/>
      <c r="P146" s="2"/>
      <c r="Q146" s="1"/>
      <c r="R146" s="9"/>
      <c r="S146" s="1"/>
    </row>
    <row r="147" spans="1:19">
      <c r="A147" s="1"/>
      <c r="B147" s="1" t="s">
        <v>138</v>
      </c>
      <c r="C147" s="1" t="s">
        <v>174</v>
      </c>
      <c r="D147" s="1" t="s">
        <v>198</v>
      </c>
      <c r="E147" s="9">
        <v>1</v>
      </c>
      <c r="F147" s="1">
        <v>1</v>
      </c>
      <c r="G147" s="1">
        <v>10</v>
      </c>
      <c r="H147" s="1">
        <v>1.6</v>
      </c>
      <c r="I147" s="2">
        <v>0.15</v>
      </c>
      <c r="J147" s="2">
        <v>0.78</v>
      </c>
      <c r="K147" s="14">
        <v>0</v>
      </c>
      <c r="L147" s="51">
        <f t="shared" si="8"/>
        <v>0.93</v>
      </c>
      <c r="M147" s="2">
        <f t="shared" si="9"/>
        <v>14.88</v>
      </c>
      <c r="N147" s="3"/>
      <c r="O147" s="2"/>
      <c r="P147" s="2"/>
      <c r="Q147" s="1"/>
      <c r="R147" s="9"/>
      <c r="S147" s="1"/>
    </row>
    <row r="148" spans="1:19">
      <c r="A148" s="1"/>
      <c r="B148" s="1" t="s">
        <v>139</v>
      </c>
      <c r="C148" s="1" t="s">
        <v>174</v>
      </c>
      <c r="D148" s="1" t="s">
        <v>198</v>
      </c>
      <c r="E148" s="9">
        <v>1</v>
      </c>
      <c r="F148" s="1">
        <v>1</v>
      </c>
      <c r="G148" s="1">
        <v>10</v>
      </c>
      <c r="H148" s="1">
        <v>1.6</v>
      </c>
      <c r="I148" s="2">
        <v>0.15</v>
      </c>
      <c r="J148" s="2">
        <v>0.73</v>
      </c>
      <c r="K148" s="14">
        <v>0</v>
      </c>
      <c r="L148" s="51">
        <f t="shared" si="8"/>
        <v>0.88</v>
      </c>
      <c r="M148" s="2">
        <f t="shared" si="9"/>
        <v>14.08</v>
      </c>
      <c r="N148" s="3"/>
      <c r="O148" s="2"/>
      <c r="P148" s="2"/>
      <c r="Q148" s="1"/>
      <c r="R148" s="9"/>
      <c r="S148" s="1"/>
    </row>
    <row r="149" spans="1:19">
      <c r="A149" s="1"/>
      <c r="B149" s="1" t="s">
        <v>140</v>
      </c>
      <c r="C149" s="1" t="s">
        <v>174</v>
      </c>
      <c r="D149" s="1" t="s">
        <v>198</v>
      </c>
      <c r="E149" s="9">
        <v>1</v>
      </c>
      <c r="F149" s="1">
        <v>1</v>
      </c>
      <c r="G149" s="1">
        <v>10</v>
      </c>
      <c r="H149" s="1">
        <v>1.6</v>
      </c>
      <c r="I149" s="2">
        <v>0.15</v>
      </c>
      <c r="J149" s="2">
        <v>0.71</v>
      </c>
      <c r="K149" s="14">
        <v>0</v>
      </c>
      <c r="L149" s="51">
        <f t="shared" si="8"/>
        <v>0.86</v>
      </c>
      <c r="M149" s="2">
        <f t="shared" si="9"/>
        <v>13.76</v>
      </c>
      <c r="N149" s="3"/>
      <c r="O149" s="2"/>
      <c r="P149" s="2"/>
      <c r="Q149" s="1"/>
      <c r="R149" s="9"/>
      <c r="S149" s="1"/>
    </row>
    <row r="150" spans="1:19">
      <c r="A150" s="1"/>
      <c r="B150" s="1" t="s">
        <v>141</v>
      </c>
      <c r="C150" s="1" t="s">
        <v>174</v>
      </c>
      <c r="D150" s="1" t="s">
        <v>198</v>
      </c>
      <c r="E150" s="9">
        <v>1</v>
      </c>
      <c r="F150" s="1">
        <v>1</v>
      </c>
      <c r="G150" s="1">
        <v>10</v>
      </c>
      <c r="H150" s="1">
        <v>1.6</v>
      </c>
      <c r="I150" s="2">
        <v>0.15</v>
      </c>
      <c r="J150" s="2">
        <v>0.7</v>
      </c>
      <c r="K150" s="14">
        <v>0</v>
      </c>
      <c r="L150" s="51">
        <f t="shared" si="8"/>
        <v>0.85</v>
      </c>
      <c r="M150" s="2">
        <f t="shared" si="9"/>
        <v>13.6</v>
      </c>
      <c r="N150" s="3"/>
      <c r="O150" s="2"/>
      <c r="P150" s="2"/>
      <c r="Q150" s="1"/>
      <c r="R150" s="9"/>
      <c r="S150" s="1"/>
    </row>
    <row r="151" spans="1:19">
      <c r="A151" s="1"/>
      <c r="B151" s="1" t="s">
        <v>142</v>
      </c>
      <c r="C151" s="1" t="s">
        <v>174</v>
      </c>
      <c r="D151" s="1" t="s">
        <v>198</v>
      </c>
      <c r="E151" s="9">
        <v>1</v>
      </c>
      <c r="F151" s="1">
        <v>1</v>
      </c>
      <c r="G151" s="1">
        <v>10</v>
      </c>
      <c r="H151" s="1">
        <v>1.6</v>
      </c>
      <c r="I151" s="2">
        <v>0.15</v>
      </c>
      <c r="J151" s="2">
        <v>0.78</v>
      </c>
      <c r="K151" s="14">
        <v>0</v>
      </c>
      <c r="L151" s="51">
        <f t="shared" si="8"/>
        <v>0.93</v>
      </c>
      <c r="M151" s="2">
        <f t="shared" si="9"/>
        <v>14.88</v>
      </c>
      <c r="N151" s="3"/>
      <c r="O151" s="2"/>
      <c r="P151" s="2"/>
      <c r="Q151" s="1"/>
      <c r="R151" s="9"/>
      <c r="S151" s="1"/>
    </row>
    <row r="152" spans="1:19">
      <c r="A152" s="1"/>
      <c r="B152" s="1" t="s">
        <v>143</v>
      </c>
      <c r="C152" s="1" t="s">
        <v>174</v>
      </c>
      <c r="D152" s="1" t="s">
        <v>198</v>
      </c>
      <c r="E152" s="9">
        <v>1</v>
      </c>
      <c r="F152" s="1">
        <v>1</v>
      </c>
      <c r="G152" s="1">
        <v>10</v>
      </c>
      <c r="H152" s="1">
        <v>1.6</v>
      </c>
      <c r="I152" s="2">
        <v>0.15</v>
      </c>
      <c r="J152" s="2">
        <v>0.8</v>
      </c>
      <c r="K152" s="14">
        <v>0</v>
      </c>
      <c r="L152" s="51">
        <f t="shared" si="8"/>
        <v>0.95000000000000007</v>
      </c>
      <c r="M152" s="2">
        <f t="shared" si="9"/>
        <v>15.200000000000001</v>
      </c>
      <c r="N152" s="3"/>
      <c r="O152" s="2"/>
      <c r="P152" s="2"/>
      <c r="Q152" s="1"/>
      <c r="R152" s="9"/>
      <c r="S152" s="1"/>
    </row>
    <row r="153" spans="1:19">
      <c r="A153" s="1"/>
      <c r="B153" s="1" t="s">
        <v>144</v>
      </c>
      <c r="C153" s="1" t="s">
        <v>174</v>
      </c>
      <c r="D153" s="1" t="s">
        <v>198</v>
      </c>
      <c r="E153" s="9">
        <v>1</v>
      </c>
      <c r="F153" s="1">
        <v>1</v>
      </c>
      <c r="G153" s="1">
        <v>10</v>
      </c>
      <c r="H153" s="1">
        <v>1.6</v>
      </c>
      <c r="I153" s="2">
        <v>0.15</v>
      </c>
      <c r="J153" s="2">
        <v>0.77</v>
      </c>
      <c r="K153" s="14">
        <v>0</v>
      </c>
      <c r="L153" s="51">
        <f t="shared" si="8"/>
        <v>0.92</v>
      </c>
      <c r="M153" s="2">
        <f t="shared" si="9"/>
        <v>14.72</v>
      </c>
      <c r="N153" s="3"/>
      <c r="O153" s="2"/>
      <c r="P153" s="2"/>
      <c r="Q153" s="1"/>
      <c r="R153" s="9"/>
      <c r="S153" s="1"/>
    </row>
    <row r="154" spans="1:19">
      <c r="A154" s="1"/>
      <c r="B154" s="1" t="s">
        <v>145</v>
      </c>
      <c r="C154" s="1" t="s">
        <v>174</v>
      </c>
      <c r="D154" s="1" t="s">
        <v>198</v>
      </c>
      <c r="E154" s="9">
        <v>1</v>
      </c>
      <c r="F154" s="1">
        <v>1</v>
      </c>
      <c r="G154" s="1">
        <v>10</v>
      </c>
      <c r="H154" s="1">
        <v>1.6</v>
      </c>
      <c r="I154" s="2">
        <v>0.15</v>
      </c>
      <c r="J154" s="2">
        <v>0.8</v>
      </c>
      <c r="K154" s="14">
        <v>0</v>
      </c>
      <c r="L154" s="51">
        <f t="shared" si="8"/>
        <v>0.95000000000000007</v>
      </c>
      <c r="M154" s="2">
        <f t="shared" si="9"/>
        <v>15.200000000000001</v>
      </c>
      <c r="N154" s="3"/>
      <c r="O154" s="2"/>
      <c r="P154" s="2"/>
      <c r="Q154" s="1"/>
      <c r="R154" s="9"/>
      <c r="S154" s="1"/>
    </row>
    <row r="155" spans="1:19">
      <c r="A155" s="1"/>
      <c r="B155" s="1" t="s">
        <v>146</v>
      </c>
      <c r="C155" s="1" t="s">
        <v>174</v>
      </c>
      <c r="D155" s="1" t="s">
        <v>198</v>
      </c>
      <c r="E155" s="9">
        <v>1</v>
      </c>
      <c r="F155" s="1">
        <v>1</v>
      </c>
      <c r="G155" s="1">
        <v>10</v>
      </c>
      <c r="H155" s="1">
        <v>1.6</v>
      </c>
      <c r="I155" s="2">
        <v>0.15</v>
      </c>
      <c r="J155" s="2">
        <v>0.86</v>
      </c>
      <c r="K155" s="14">
        <v>0</v>
      </c>
      <c r="L155" s="51">
        <f t="shared" si="8"/>
        <v>1.01</v>
      </c>
      <c r="M155" s="2">
        <f t="shared" si="9"/>
        <v>16.16</v>
      </c>
      <c r="N155" s="3"/>
      <c r="O155" s="2"/>
      <c r="P155" s="2"/>
      <c r="Q155" s="1"/>
      <c r="R155" s="9"/>
      <c r="S155" s="1"/>
    </row>
    <row r="156" spans="1:19">
      <c r="A156" s="1"/>
      <c r="B156" s="1" t="s">
        <v>147</v>
      </c>
      <c r="C156" s="1" t="s">
        <v>174</v>
      </c>
      <c r="D156" s="1" t="s">
        <v>198</v>
      </c>
      <c r="E156" s="9">
        <v>1</v>
      </c>
      <c r="F156" s="1">
        <v>1</v>
      </c>
      <c r="G156" s="1">
        <v>10</v>
      </c>
      <c r="H156" s="1">
        <v>1.6</v>
      </c>
      <c r="I156" s="2">
        <v>0.15</v>
      </c>
      <c r="J156" s="2">
        <v>0.73</v>
      </c>
      <c r="K156" s="14">
        <v>0</v>
      </c>
      <c r="L156" s="51">
        <f t="shared" si="8"/>
        <v>0.88</v>
      </c>
      <c r="M156" s="2">
        <f t="shared" si="9"/>
        <v>14.08</v>
      </c>
      <c r="N156" s="3"/>
      <c r="O156" s="2"/>
      <c r="P156" s="2"/>
      <c r="Q156" s="1"/>
      <c r="R156" s="9"/>
      <c r="S156" s="1"/>
    </row>
    <row r="157" spans="1:19">
      <c r="A157" s="1"/>
      <c r="B157" s="1" t="s">
        <v>148</v>
      </c>
      <c r="C157" s="1" t="s">
        <v>174</v>
      </c>
      <c r="D157" s="1" t="s">
        <v>198</v>
      </c>
      <c r="E157" s="9">
        <v>1</v>
      </c>
      <c r="F157" s="1">
        <v>1</v>
      </c>
      <c r="G157" s="1">
        <v>10</v>
      </c>
      <c r="H157" s="1">
        <v>1.6</v>
      </c>
      <c r="I157" s="2">
        <v>0.15</v>
      </c>
      <c r="J157" s="2">
        <v>0.81</v>
      </c>
      <c r="K157" s="14">
        <v>0.3</v>
      </c>
      <c r="L157" s="51">
        <f t="shared" si="8"/>
        <v>1.26</v>
      </c>
      <c r="M157" s="2">
        <f t="shared" si="9"/>
        <v>20.16</v>
      </c>
      <c r="N157" s="3"/>
      <c r="O157" s="2"/>
      <c r="P157" s="2"/>
      <c r="Q157" s="1"/>
      <c r="R157" s="9"/>
      <c r="S157" s="1"/>
    </row>
    <row r="158" spans="1:19">
      <c r="A158" s="1"/>
      <c r="B158" s="1" t="s">
        <v>149</v>
      </c>
      <c r="C158" s="1" t="s">
        <v>174</v>
      </c>
      <c r="D158" s="1" t="s">
        <v>198</v>
      </c>
      <c r="E158" s="9">
        <v>1</v>
      </c>
      <c r="F158" s="1">
        <v>1</v>
      </c>
      <c r="G158" s="1">
        <v>10</v>
      </c>
      <c r="H158" s="1">
        <v>1.6</v>
      </c>
      <c r="I158" s="2">
        <v>0.15</v>
      </c>
      <c r="J158" s="2">
        <v>0.78</v>
      </c>
      <c r="K158" s="14">
        <v>0.2</v>
      </c>
      <c r="L158" s="51">
        <f t="shared" si="8"/>
        <v>1.1300000000000001</v>
      </c>
      <c r="M158" s="2">
        <f t="shared" si="9"/>
        <v>18.080000000000002</v>
      </c>
      <c r="N158" s="3"/>
      <c r="O158" s="2"/>
      <c r="P158" s="2"/>
      <c r="Q158" s="1"/>
      <c r="R158" s="9"/>
      <c r="S158" s="1"/>
    </row>
    <row r="159" spans="1:19">
      <c r="A159" s="1"/>
      <c r="B159" s="1" t="s">
        <v>150</v>
      </c>
      <c r="C159" s="1" t="s">
        <v>174</v>
      </c>
      <c r="D159" s="1" t="s">
        <v>198</v>
      </c>
      <c r="E159" s="9">
        <v>1</v>
      </c>
      <c r="F159" s="1">
        <v>1</v>
      </c>
      <c r="G159" s="1">
        <v>10</v>
      </c>
      <c r="H159" s="1">
        <v>1.6</v>
      </c>
      <c r="I159" s="2">
        <v>0.15</v>
      </c>
      <c r="J159" s="2">
        <v>0.82</v>
      </c>
      <c r="K159" s="14">
        <v>0.2</v>
      </c>
      <c r="L159" s="51">
        <f t="shared" si="8"/>
        <v>1.17</v>
      </c>
      <c r="M159" s="2">
        <f t="shared" si="9"/>
        <v>18.72</v>
      </c>
      <c r="N159" s="3"/>
      <c r="O159" s="2"/>
      <c r="P159" s="2"/>
      <c r="Q159" s="1"/>
      <c r="R159" s="9"/>
      <c r="S159" s="1"/>
    </row>
    <row r="160" spans="1:19">
      <c r="A160" s="1"/>
      <c r="B160" s="1" t="s">
        <v>151</v>
      </c>
      <c r="C160" s="1" t="s">
        <v>174</v>
      </c>
      <c r="D160" s="1" t="s">
        <v>198</v>
      </c>
      <c r="E160" s="9">
        <v>1</v>
      </c>
      <c r="F160" s="1">
        <v>1</v>
      </c>
      <c r="G160" s="1">
        <v>10</v>
      </c>
      <c r="H160" s="1">
        <v>1.6</v>
      </c>
      <c r="I160" s="2">
        <v>0.15</v>
      </c>
      <c r="J160" s="2">
        <v>0.85</v>
      </c>
      <c r="K160" s="14">
        <v>0.2</v>
      </c>
      <c r="L160" s="51">
        <f t="shared" si="8"/>
        <v>1.2</v>
      </c>
      <c r="M160" s="2">
        <f t="shared" si="9"/>
        <v>19.2</v>
      </c>
      <c r="N160" s="3"/>
      <c r="O160" s="2"/>
      <c r="P160" s="2"/>
      <c r="Q160" s="1"/>
      <c r="R160" s="9"/>
      <c r="S160" s="1"/>
    </row>
    <row r="161" spans="1:19">
      <c r="A161" s="1"/>
      <c r="B161" s="1" t="s">
        <v>152</v>
      </c>
      <c r="C161" s="1" t="s">
        <v>174</v>
      </c>
      <c r="D161" s="1" t="s">
        <v>198</v>
      </c>
      <c r="E161" s="9">
        <v>1</v>
      </c>
      <c r="F161" s="1">
        <v>1</v>
      </c>
      <c r="G161" s="1">
        <v>10</v>
      </c>
      <c r="H161" s="1">
        <v>1.6</v>
      </c>
      <c r="I161" s="2">
        <v>0.15</v>
      </c>
      <c r="J161" s="2">
        <v>0.8</v>
      </c>
      <c r="K161" s="14">
        <v>0.2</v>
      </c>
      <c r="L161" s="51">
        <f t="shared" si="8"/>
        <v>1.1500000000000001</v>
      </c>
      <c r="M161" s="2">
        <f t="shared" si="9"/>
        <v>18.400000000000002</v>
      </c>
      <c r="N161" s="3"/>
      <c r="O161" s="2"/>
      <c r="P161" s="2"/>
      <c r="Q161" s="1"/>
      <c r="R161" s="9"/>
      <c r="S161" s="1"/>
    </row>
    <row r="162" spans="1:19">
      <c r="A162" s="1"/>
      <c r="B162" s="1" t="s">
        <v>153</v>
      </c>
      <c r="C162" s="1" t="s">
        <v>174</v>
      </c>
      <c r="D162" s="1" t="s">
        <v>198</v>
      </c>
      <c r="E162" s="9">
        <v>1</v>
      </c>
      <c r="F162" s="1">
        <v>1</v>
      </c>
      <c r="G162" s="1">
        <v>10</v>
      </c>
      <c r="H162" s="1">
        <v>1.6</v>
      </c>
      <c r="I162" s="2">
        <v>0.15</v>
      </c>
      <c r="J162" s="2">
        <v>0.8</v>
      </c>
      <c r="K162" s="14">
        <v>0.2</v>
      </c>
      <c r="L162" s="51">
        <f t="shared" si="8"/>
        <v>1.1500000000000001</v>
      </c>
      <c r="M162" s="2">
        <f t="shared" si="9"/>
        <v>18.400000000000002</v>
      </c>
      <c r="N162" s="3"/>
      <c r="O162" s="2"/>
      <c r="P162" s="2"/>
      <c r="Q162" s="1"/>
      <c r="R162" s="9"/>
      <c r="S162" s="1"/>
    </row>
    <row r="163" spans="1:19">
      <c r="A163" s="1"/>
      <c r="B163" s="1" t="s">
        <v>154</v>
      </c>
      <c r="C163" s="1" t="s">
        <v>174</v>
      </c>
      <c r="D163" s="1" t="s">
        <v>198</v>
      </c>
      <c r="E163" s="9">
        <v>1</v>
      </c>
      <c r="F163" s="1">
        <v>1</v>
      </c>
      <c r="G163" s="1">
        <v>10</v>
      </c>
      <c r="H163" s="1">
        <v>1.6</v>
      </c>
      <c r="I163" s="2">
        <v>0.15</v>
      </c>
      <c r="J163" s="2">
        <v>0.8</v>
      </c>
      <c r="K163" s="14">
        <v>0.3</v>
      </c>
      <c r="L163" s="51">
        <f t="shared" si="8"/>
        <v>1.25</v>
      </c>
      <c r="M163" s="2">
        <f t="shared" si="9"/>
        <v>20</v>
      </c>
      <c r="N163" s="3"/>
      <c r="O163" s="2"/>
      <c r="P163" s="2"/>
      <c r="Q163" s="1"/>
      <c r="R163" s="9"/>
      <c r="S163" s="1"/>
    </row>
    <row r="164" spans="1:19">
      <c r="A164" s="1"/>
      <c r="B164" s="1">
        <v>15</v>
      </c>
      <c r="C164" s="1" t="s">
        <v>174</v>
      </c>
      <c r="D164" s="1" t="s">
        <v>198</v>
      </c>
      <c r="E164" s="9">
        <v>1</v>
      </c>
      <c r="F164" s="1">
        <v>1</v>
      </c>
      <c r="G164" s="1">
        <v>0</v>
      </c>
      <c r="H164" s="1">
        <v>1.6</v>
      </c>
      <c r="I164" s="2">
        <v>0.15</v>
      </c>
      <c r="J164" s="2">
        <v>0.66</v>
      </c>
      <c r="K164" s="14">
        <v>0.3</v>
      </c>
      <c r="L164" s="51">
        <f t="shared" si="8"/>
        <v>1.1100000000000001</v>
      </c>
      <c r="M164" s="2">
        <f t="shared" si="9"/>
        <v>0</v>
      </c>
      <c r="N164" s="3"/>
      <c r="O164" s="2"/>
      <c r="P164" s="2"/>
      <c r="Q164" s="1"/>
      <c r="R164" s="9"/>
      <c r="S164" s="1"/>
    </row>
    <row r="165" spans="1:19">
      <c r="A165" s="1"/>
      <c r="B165" s="1" t="s">
        <v>155</v>
      </c>
      <c r="C165" s="1" t="s">
        <v>174</v>
      </c>
      <c r="D165" s="1" t="s">
        <v>198</v>
      </c>
      <c r="E165" s="9">
        <v>1</v>
      </c>
      <c r="F165" s="1">
        <v>1</v>
      </c>
      <c r="G165" s="1">
        <v>10</v>
      </c>
      <c r="H165" s="1">
        <v>1.6</v>
      </c>
      <c r="I165" s="2">
        <v>0.15</v>
      </c>
      <c r="J165" s="2">
        <v>0.66</v>
      </c>
      <c r="K165" s="14">
        <v>0.3</v>
      </c>
      <c r="L165" s="51">
        <f t="shared" si="8"/>
        <v>1.1100000000000001</v>
      </c>
      <c r="M165" s="2">
        <f t="shared" si="9"/>
        <v>17.760000000000002</v>
      </c>
      <c r="N165" s="3"/>
      <c r="O165" s="2"/>
      <c r="P165" s="2"/>
      <c r="Q165" s="1"/>
      <c r="R165" s="9"/>
      <c r="S165" s="1"/>
    </row>
    <row r="166" spans="1:19">
      <c r="A166" s="1"/>
      <c r="B166" s="1" t="s">
        <v>156</v>
      </c>
      <c r="C166" s="1" t="s">
        <v>174</v>
      </c>
      <c r="D166" s="1" t="s">
        <v>198</v>
      </c>
      <c r="E166" s="9">
        <v>1</v>
      </c>
      <c r="F166" s="1">
        <v>1</v>
      </c>
      <c r="G166" s="1">
        <v>10</v>
      </c>
      <c r="H166" s="1">
        <v>1.6</v>
      </c>
      <c r="I166" s="2">
        <v>0.15</v>
      </c>
      <c r="J166" s="2">
        <v>0.64</v>
      </c>
      <c r="K166" s="14">
        <v>0.4</v>
      </c>
      <c r="L166" s="51">
        <f t="shared" si="8"/>
        <v>1.19</v>
      </c>
      <c r="M166" s="2">
        <f t="shared" si="9"/>
        <v>19.04</v>
      </c>
      <c r="N166" s="3"/>
      <c r="O166" s="2"/>
      <c r="P166" s="2"/>
      <c r="Q166" s="1"/>
      <c r="R166" s="9"/>
      <c r="S166" s="1"/>
    </row>
    <row r="167" spans="1:19">
      <c r="A167" s="1"/>
      <c r="B167" s="1" t="s">
        <v>157</v>
      </c>
      <c r="C167" s="1" t="s">
        <v>174</v>
      </c>
      <c r="D167" s="1" t="s">
        <v>198</v>
      </c>
      <c r="E167" s="9">
        <v>1</v>
      </c>
      <c r="F167" s="1">
        <v>1</v>
      </c>
      <c r="G167" s="1">
        <v>10</v>
      </c>
      <c r="H167" s="1">
        <v>1.6</v>
      </c>
      <c r="I167" s="2">
        <v>0.15</v>
      </c>
      <c r="J167" s="2">
        <v>0.62</v>
      </c>
      <c r="K167" s="14">
        <v>0.4</v>
      </c>
      <c r="L167" s="51">
        <f t="shared" si="8"/>
        <v>1.17</v>
      </c>
      <c r="M167" s="2">
        <f t="shared" si="9"/>
        <v>18.72</v>
      </c>
      <c r="N167" s="3"/>
      <c r="O167" s="2"/>
      <c r="P167" s="2"/>
      <c r="Q167" s="1"/>
      <c r="R167" s="9"/>
      <c r="S167" s="1"/>
    </row>
    <row r="168" spans="1:19">
      <c r="A168" s="1"/>
      <c r="B168" s="1" t="s">
        <v>158</v>
      </c>
      <c r="C168" s="1" t="s">
        <v>174</v>
      </c>
      <c r="D168" s="1" t="s">
        <v>198</v>
      </c>
      <c r="E168" s="9">
        <v>1</v>
      </c>
      <c r="F168" s="1">
        <v>1</v>
      </c>
      <c r="G168" s="1">
        <v>10</v>
      </c>
      <c r="H168" s="1">
        <v>1.6</v>
      </c>
      <c r="I168" s="2">
        <v>0.15</v>
      </c>
      <c r="J168" s="2">
        <v>0.67</v>
      </c>
      <c r="K168" s="14">
        <v>0.3</v>
      </c>
      <c r="L168" s="51">
        <f t="shared" si="8"/>
        <v>1.1200000000000001</v>
      </c>
      <c r="M168" s="2">
        <f t="shared" si="9"/>
        <v>17.920000000000002</v>
      </c>
      <c r="N168" s="3"/>
      <c r="O168" s="2"/>
      <c r="P168" s="2"/>
      <c r="Q168" s="1"/>
      <c r="R168" s="9"/>
      <c r="S168" s="1"/>
    </row>
    <row r="169" spans="1:19">
      <c r="A169" s="1"/>
      <c r="B169" s="1" t="s">
        <v>227</v>
      </c>
      <c r="C169" s="1" t="s">
        <v>174</v>
      </c>
      <c r="D169" s="1" t="s">
        <v>198</v>
      </c>
      <c r="E169" s="9">
        <v>1</v>
      </c>
      <c r="F169" s="1">
        <v>1</v>
      </c>
      <c r="G169" s="1">
        <v>12.7</v>
      </c>
      <c r="H169" s="1">
        <v>1.6</v>
      </c>
      <c r="I169" s="2">
        <v>0.15</v>
      </c>
      <c r="J169" s="2">
        <v>0.75</v>
      </c>
      <c r="K169" s="14">
        <v>0.3</v>
      </c>
      <c r="L169" s="51">
        <f t="shared" si="8"/>
        <v>1.2</v>
      </c>
      <c r="M169" s="2">
        <f t="shared" si="9"/>
        <v>24.384</v>
      </c>
      <c r="N169" s="3"/>
      <c r="O169" s="2"/>
      <c r="P169" s="2"/>
      <c r="Q169" s="1"/>
      <c r="R169" s="9"/>
      <c r="S169" s="1"/>
    </row>
    <row r="170" spans="1:19">
      <c r="A170" s="1"/>
      <c r="G170" s="17">
        <f>SUM(G146:G169)</f>
        <v>222.7</v>
      </c>
      <c r="M170" s="68">
        <f>SUM(M146:M169)</f>
        <v>377.34400000000011</v>
      </c>
      <c r="N170" s="30"/>
      <c r="O170" s="2"/>
      <c r="P170" s="2"/>
      <c r="Q170" s="1"/>
      <c r="R170" s="9"/>
      <c r="S170" s="1"/>
    </row>
    <row r="171" spans="1:19">
      <c r="A171" s="5" t="s">
        <v>159</v>
      </c>
      <c r="B171" s="1"/>
      <c r="C171" s="1"/>
      <c r="D171" s="1"/>
      <c r="E171" s="1"/>
      <c r="F171" s="1"/>
      <c r="G171" s="1"/>
      <c r="H171" s="1"/>
      <c r="I171" s="2"/>
      <c r="J171" s="2"/>
      <c r="K171" s="14"/>
      <c r="L171" s="51"/>
      <c r="M171" s="2"/>
      <c r="N171" s="3"/>
      <c r="O171" s="2"/>
      <c r="P171" s="2"/>
      <c r="Q171" s="1"/>
      <c r="R171" s="9"/>
      <c r="S171" s="1"/>
    </row>
    <row r="172" spans="1:19">
      <c r="A172" s="1" t="s">
        <v>160</v>
      </c>
      <c r="B172" s="1"/>
      <c r="C172" s="1"/>
      <c r="D172" s="1"/>
      <c r="E172" s="1"/>
      <c r="F172" s="1" t="s">
        <v>184</v>
      </c>
      <c r="G172" s="1" t="s">
        <v>185</v>
      </c>
      <c r="H172" s="1" t="s">
        <v>186</v>
      </c>
      <c r="I172" s="2" t="s">
        <v>187</v>
      </c>
      <c r="J172" s="2" t="s">
        <v>188</v>
      </c>
      <c r="K172" s="14" t="s">
        <v>189</v>
      </c>
      <c r="L172" s="51" t="s">
        <v>190</v>
      </c>
      <c r="M172" s="2" t="s">
        <v>192</v>
      </c>
      <c r="N172" s="3"/>
      <c r="O172" s="2"/>
      <c r="P172" s="2"/>
      <c r="Q172" s="1"/>
      <c r="R172" s="9"/>
      <c r="S172" s="1"/>
    </row>
    <row r="173" spans="1:19">
      <c r="A173" s="1" t="s">
        <v>161</v>
      </c>
      <c r="B173" s="1">
        <v>380</v>
      </c>
      <c r="C173" s="1" t="s">
        <v>174</v>
      </c>
      <c r="D173" s="1" t="s">
        <v>198</v>
      </c>
      <c r="E173" s="9">
        <v>1</v>
      </c>
      <c r="F173" s="1">
        <v>1</v>
      </c>
      <c r="G173" s="1">
        <v>0</v>
      </c>
      <c r="H173" s="1">
        <v>1.6</v>
      </c>
      <c r="I173" s="2">
        <v>0.15</v>
      </c>
      <c r="J173" s="2">
        <v>0.87</v>
      </c>
      <c r="K173" s="14">
        <v>0</v>
      </c>
      <c r="L173" s="51">
        <f>I173+J173+K173</f>
        <v>1.02</v>
      </c>
      <c r="M173" s="14">
        <f>F173*G173*H173*L173</f>
        <v>0</v>
      </c>
      <c r="N173" s="3"/>
      <c r="O173" s="2"/>
      <c r="P173" s="2"/>
      <c r="Q173" s="1"/>
      <c r="R173" s="9"/>
      <c r="S173" s="1"/>
    </row>
    <row r="174" spans="1:19">
      <c r="A174" s="1"/>
      <c r="B174" s="1" t="s">
        <v>162</v>
      </c>
      <c r="C174" s="1" t="s">
        <v>174</v>
      </c>
      <c r="D174" s="1" t="s">
        <v>198</v>
      </c>
      <c r="E174" s="9">
        <v>1</v>
      </c>
      <c r="F174" s="1">
        <v>1</v>
      </c>
      <c r="G174" s="1">
        <v>10</v>
      </c>
      <c r="H174" s="1">
        <v>1.6</v>
      </c>
      <c r="I174" s="2">
        <v>0.15</v>
      </c>
      <c r="J174" s="2">
        <v>0.79</v>
      </c>
      <c r="K174" s="14">
        <v>0</v>
      </c>
      <c r="L174" s="51">
        <f t="shared" ref="L174:L191" si="10">I174+J174+K174</f>
        <v>0.94000000000000006</v>
      </c>
      <c r="M174" s="14">
        <f t="shared" ref="M174:M191" si="11">F174*G174*H174*L174</f>
        <v>15.040000000000001</v>
      </c>
      <c r="N174" s="3"/>
      <c r="O174" s="2"/>
      <c r="P174" s="2"/>
      <c r="Q174" s="1"/>
      <c r="R174" s="9"/>
      <c r="S174" s="1"/>
    </row>
    <row r="175" spans="1:19">
      <c r="A175" s="1"/>
      <c r="B175" s="1" t="s">
        <v>163</v>
      </c>
      <c r="C175" s="1" t="s">
        <v>174</v>
      </c>
      <c r="D175" s="1" t="s">
        <v>198</v>
      </c>
      <c r="E175" s="9">
        <v>1</v>
      </c>
      <c r="F175" s="1">
        <v>1</v>
      </c>
      <c r="G175" s="1">
        <v>10</v>
      </c>
      <c r="H175" s="1">
        <v>1.6</v>
      </c>
      <c r="I175" s="2">
        <v>0.15</v>
      </c>
      <c r="J175" s="2">
        <v>0.82</v>
      </c>
      <c r="K175" s="14">
        <v>0.1</v>
      </c>
      <c r="L175" s="51">
        <f t="shared" si="10"/>
        <v>1.07</v>
      </c>
      <c r="M175" s="14">
        <f t="shared" si="11"/>
        <v>17.12</v>
      </c>
      <c r="N175" s="3"/>
      <c r="O175" s="2"/>
      <c r="P175" s="2"/>
      <c r="Q175" s="1"/>
      <c r="R175" s="9"/>
      <c r="S175" s="1"/>
    </row>
    <row r="176" spans="1:19">
      <c r="A176" s="1"/>
      <c r="B176" s="1" t="s">
        <v>23</v>
      </c>
      <c r="C176" s="1" t="s">
        <v>174</v>
      </c>
      <c r="D176" s="1" t="s">
        <v>198</v>
      </c>
      <c r="E176" s="9">
        <v>1</v>
      </c>
      <c r="F176" s="1">
        <v>1</v>
      </c>
      <c r="G176" s="1">
        <v>10</v>
      </c>
      <c r="H176" s="1">
        <v>1.6</v>
      </c>
      <c r="I176" s="2">
        <v>0.15</v>
      </c>
      <c r="J176" s="2">
        <v>0.79</v>
      </c>
      <c r="K176" s="14">
        <v>0.2</v>
      </c>
      <c r="L176" s="51">
        <f t="shared" si="10"/>
        <v>1.1400000000000001</v>
      </c>
      <c r="M176" s="14">
        <f t="shared" si="11"/>
        <v>18.240000000000002</v>
      </c>
      <c r="N176" s="3"/>
      <c r="O176" s="2"/>
      <c r="P176" s="2"/>
      <c r="Q176" s="1"/>
      <c r="R176" s="9"/>
      <c r="S176" s="1"/>
    </row>
    <row r="177" spans="1:23">
      <c r="A177" s="1"/>
      <c r="B177" s="1" t="s">
        <v>24</v>
      </c>
      <c r="C177" s="1" t="s">
        <v>174</v>
      </c>
      <c r="D177" s="1" t="s">
        <v>198</v>
      </c>
      <c r="E177" s="9">
        <v>1</v>
      </c>
      <c r="F177" s="1">
        <v>1</v>
      </c>
      <c r="G177" s="1">
        <v>10</v>
      </c>
      <c r="H177" s="1">
        <v>1.6</v>
      </c>
      <c r="I177" s="2">
        <v>0.15</v>
      </c>
      <c r="J177" s="2">
        <v>0.85</v>
      </c>
      <c r="K177" s="14">
        <v>0.25</v>
      </c>
      <c r="L177" s="51">
        <f t="shared" si="10"/>
        <v>1.25</v>
      </c>
      <c r="M177" s="14">
        <f t="shared" si="11"/>
        <v>20</v>
      </c>
      <c r="N177" s="3"/>
      <c r="O177" s="2"/>
      <c r="P177" s="2"/>
      <c r="Q177" s="1"/>
      <c r="R177" s="9"/>
      <c r="S177" s="1"/>
    </row>
    <row r="178" spans="1:23">
      <c r="A178" s="1"/>
      <c r="B178" s="1" t="s">
        <v>25</v>
      </c>
      <c r="C178" s="1" t="s">
        <v>174</v>
      </c>
      <c r="D178" s="1" t="s">
        <v>198</v>
      </c>
      <c r="E178" s="9">
        <v>1</v>
      </c>
      <c r="F178" s="1">
        <v>1</v>
      </c>
      <c r="G178" s="1">
        <v>10</v>
      </c>
      <c r="H178" s="1">
        <v>1.6</v>
      </c>
      <c r="I178" s="2">
        <v>0.15</v>
      </c>
      <c r="J178" s="2">
        <v>0.84</v>
      </c>
      <c r="K178" s="14">
        <v>0.2</v>
      </c>
      <c r="L178" s="51">
        <f t="shared" si="10"/>
        <v>1.19</v>
      </c>
      <c r="M178" s="14">
        <f t="shared" si="11"/>
        <v>19.04</v>
      </c>
      <c r="N178" s="3"/>
      <c r="O178" s="2"/>
      <c r="P178" s="2"/>
      <c r="Q178" s="1"/>
      <c r="R178" s="9"/>
      <c r="S178" s="1"/>
    </row>
    <row r="179" spans="1:23">
      <c r="A179" s="1"/>
      <c r="B179" s="1" t="s">
        <v>164</v>
      </c>
      <c r="C179" s="1" t="s">
        <v>174</v>
      </c>
      <c r="D179" s="1" t="s">
        <v>198</v>
      </c>
      <c r="E179" s="9">
        <v>1</v>
      </c>
      <c r="F179" s="1">
        <v>1</v>
      </c>
      <c r="G179" s="1">
        <v>10</v>
      </c>
      <c r="H179" s="1">
        <v>1.6</v>
      </c>
      <c r="I179" s="2">
        <v>0.15</v>
      </c>
      <c r="J179" s="2">
        <v>0.86</v>
      </c>
      <c r="K179" s="14">
        <v>0.2</v>
      </c>
      <c r="L179" s="51">
        <f t="shared" si="10"/>
        <v>1.21</v>
      </c>
      <c r="M179" s="14">
        <f t="shared" si="11"/>
        <v>19.36</v>
      </c>
      <c r="N179" s="3"/>
      <c r="O179" s="2"/>
      <c r="P179" s="2"/>
      <c r="Q179" s="1"/>
      <c r="R179" s="9"/>
      <c r="S179" s="1"/>
    </row>
    <row r="180" spans="1:23">
      <c r="A180" s="1"/>
      <c r="B180" s="1" t="s">
        <v>165</v>
      </c>
      <c r="C180" s="1" t="s">
        <v>174</v>
      </c>
      <c r="D180" s="1" t="s">
        <v>198</v>
      </c>
      <c r="E180" s="9">
        <v>1</v>
      </c>
      <c r="F180" s="1">
        <v>1</v>
      </c>
      <c r="G180" s="1">
        <v>10</v>
      </c>
      <c r="H180" s="1">
        <v>1.6</v>
      </c>
      <c r="I180" s="2">
        <v>0.15</v>
      </c>
      <c r="J180" s="2">
        <v>0.86</v>
      </c>
      <c r="K180" s="14">
        <v>0.25</v>
      </c>
      <c r="L180" s="51">
        <f t="shared" si="10"/>
        <v>1.26</v>
      </c>
      <c r="M180" s="14">
        <f t="shared" si="11"/>
        <v>20.16</v>
      </c>
      <c r="N180" s="3"/>
      <c r="O180" s="2"/>
      <c r="P180" s="2"/>
      <c r="Q180" s="1"/>
      <c r="R180" s="9"/>
      <c r="S180" s="1"/>
    </row>
    <row r="181" spans="1:23">
      <c r="A181" s="1"/>
      <c r="B181" s="1" t="s">
        <v>28</v>
      </c>
      <c r="C181" s="1" t="s">
        <v>174</v>
      </c>
      <c r="D181" s="1" t="s">
        <v>198</v>
      </c>
      <c r="E181" s="9">
        <v>1</v>
      </c>
      <c r="F181" s="1">
        <v>1</v>
      </c>
      <c r="G181" s="1">
        <v>10</v>
      </c>
      <c r="H181" s="1">
        <v>1.6</v>
      </c>
      <c r="I181" s="2">
        <v>0.15</v>
      </c>
      <c r="J181" s="2">
        <v>0.83</v>
      </c>
      <c r="K181" s="14">
        <v>0.2</v>
      </c>
      <c r="L181" s="51">
        <f t="shared" si="10"/>
        <v>1.18</v>
      </c>
      <c r="M181" s="14">
        <f t="shared" si="11"/>
        <v>18.88</v>
      </c>
      <c r="N181" s="3"/>
      <c r="O181" s="2"/>
      <c r="P181" s="2"/>
      <c r="Q181" s="1"/>
      <c r="R181" s="9"/>
      <c r="S181" s="1"/>
      <c r="T181" s="61"/>
      <c r="U181" s="61"/>
      <c r="V181" s="61"/>
      <c r="W181" s="61"/>
    </row>
    <row r="182" spans="1:23">
      <c r="A182" s="1"/>
      <c r="B182" s="1" t="s">
        <v>29</v>
      </c>
      <c r="C182" s="1" t="s">
        <v>174</v>
      </c>
      <c r="D182" s="1" t="s">
        <v>198</v>
      </c>
      <c r="E182" s="9">
        <v>1</v>
      </c>
      <c r="F182" s="1">
        <v>1</v>
      </c>
      <c r="G182" s="1">
        <v>10</v>
      </c>
      <c r="H182" s="1">
        <v>1.6</v>
      </c>
      <c r="I182" s="2">
        <v>0.15</v>
      </c>
      <c r="J182" s="2">
        <v>0.8</v>
      </c>
      <c r="K182" s="14">
        <v>0.25</v>
      </c>
      <c r="L182" s="51">
        <f t="shared" si="10"/>
        <v>1.2000000000000002</v>
      </c>
      <c r="M182" s="14">
        <f t="shared" si="11"/>
        <v>19.200000000000003</v>
      </c>
      <c r="N182" s="3"/>
      <c r="O182" s="2"/>
      <c r="P182" s="2"/>
      <c r="Q182" s="1"/>
      <c r="R182" s="9"/>
      <c r="S182" s="1"/>
    </row>
    <row r="183" spans="1:23">
      <c r="A183" s="1"/>
      <c r="B183" s="1" t="s">
        <v>30</v>
      </c>
      <c r="C183" s="1" t="s">
        <v>174</v>
      </c>
      <c r="D183" s="1" t="s">
        <v>198</v>
      </c>
      <c r="E183" s="9">
        <v>1</v>
      </c>
      <c r="F183" s="1">
        <v>1</v>
      </c>
      <c r="G183" s="1">
        <v>10</v>
      </c>
      <c r="H183" s="1">
        <v>1.6</v>
      </c>
      <c r="I183" s="2">
        <v>0.15</v>
      </c>
      <c r="J183" s="2">
        <v>0.79</v>
      </c>
      <c r="K183" s="14">
        <v>0.2</v>
      </c>
      <c r="L183" s="51">
        <f t="shared" si="10"/>
        <v>1.1400000000000001</v>
      </c>
      <c r="M183" s="14">
        <f t="shared" si="11"/>
        <v>18.240000000000002</v>
      </c>
      <c r="N183" s="3"/>
      <c r="O183" s="2"/>
      <c r="P183" s="2"/>
      <c r="Q183" s="1"/>
      <c r="R183" s="9"/>
      <c r="S183" s="1"/>
    </row>
    <row r="184" spans="1:23">
      <c r="A184" s="1"/>
      <c r="B184" s="1" t="s">
        <v>31</v>
      </c>
      <c r="C184" s="1" t="s">
        <v>174</v>
      </c>
      <c r="D184" s="1" t="s">
        <v>198</v>
      </c>
      <c r="E184" s="9">
        <v>1</v>
      </c>
      <c r="F184" s="1">
        <v>1</v>
      </c>
      <c r="G184" s="1">
        <v>10</v>
      </c>
      <c r="H184" s="1">
        <v>1.6</v>
      </c>
      <c r="I184" s="2">
        <v>0.15</v>
      </c>
      <c r="J184" s="2">
        <v>0.87</v>
      </c>
      <c r="K184" s="14">
        <v>0.2</v>
      </c>
      <c r="L184" s="51">
        <f t="shared" si="10"/>
        <v>1.22</v>
      </c>
      <c r="M184" s="14">
        <f t="shared" si="11"/>
        <v>19.52</v>
      </c>
      <c r="N184" s="3"/>
      <c r="O184" s="2"/>
      <c r="P184" s="2"/>
      <c r="Q184" s="1"/>
      <c r="R184" s="9"/>
      <c r="S184" s="1"/>
    </row>
    <row r="185" spans="1:23">
      <c r="A185" s="1"/>
      <c r="B185" s="1" t="s">
        <v>32</v>
      </c>
      <c r="C185" s="1" t="s">
        <v>174</v>
      </c>
      <c r="D185" s="1" t="s">
        <v>198</v>
      </c>
      <c r="E185" s="9">
        <v>1</v>
      </c>
      <c r="F185" s="1">
        <v>1</v>
      </c>
      <c r="G185" s="1">
        <v>10</v>
      </c>
      <c r="H185" s="1">
        <v>1.6</v>
      </c>
      <c r="I185" s="2">
        <v>0.15</v>
      </c>
      <c r="J185" s="2">
        <v>0.83</v>
      </c>
      <c r="K185" s="14">
        <v>0.25</v>
      </c>
      <c r="L185" s="51">
        <f t="shared" si="10"/>
        <v>1.23</v>
      </c>
      <c r="M185" s="14">
        <f t="shared" si="11"/>
        <v>19.68</v>
      </c>
      <c r="N185" s="3"/>
      <c r="O185" s="2"/>
      <c r="P185" s="2"/>
      <c r="Q185" s="1"/>
      <c r="R185" s="9"/>
      <c r="S185" s="1"/>
    </row>
    <row r="186" spans="1:23">
      <c r="A186" s="1"/>
      <c r="B186" s="1" t="s">
        <v>33</v>
      </c>
      <c r="C186" s="1" t="s">
        <v>174</v>
      </c>
      <c r="D186" s="1" t="s">
        <v>198</v>
      </c>
      <c r="E186" s="9">
        <v>1</v>
      </c>
      <c r="F186" s="1">
        <v>1</v>
      </c>
      <c r="G186" s="1">
        <v>10</v>
      </c>
      <c r="H186" s="1">
        <v>1.6</v>
      </c>
      <c r="I186" s="2">
        <v>0.15</v>
      </c>
      <c r="J186" s="2">
        <v>0.84</v>
      </c>
      <c r="K186" s="14">
        <v>0.15</v>
      </c>
      <c r="L186" s="51">
        <f t="shared" si="10"/>
        <v>1.1399999999999999</v>
      </c>
      <c r="M186" s="14">
        <f t="shared" si="11"/>
        <v>18.239999999999998</v>
      </c>
      <c r="N186" s="3"/>
      <c r="O186" s="2"/>
      <c r="P186" s="2"/>
      <c r="Q186" s="1"/>
      <c r="R186" s="9"/>
      <c r="S186" s="1"/>
    </row>
    <row r="187" spans="1:23">
      <c r="A187" s="1"/>
      <c r="B187" s="1" t="s">
        <v>34</v>
      </c>
      <c r="C187" s="1" t="s">
        <v>174</v>
      </c>
      <c r="D187" s="1" t="s">
        <v>198</v>
      </c>
      <c r="E187" s="9">
        <v>1</v>
      </c>
      <c r="F187" s="1">
        <v>1</v>
      </c>
      <c r="G187" s="1">
        <v>10</v>
      </c>
      <c r="H187" s="1">
        <v>1.6</v>
      </c>
      <c r="I187" s="2">
        <v>0.15</v>
      </c>
      <c r="J187" s="2">
        <v>0.77</v>
      </c>
      <c r="K187" s="14">
        <v>0.15</v>
      </c>
      <c r="L187" s="51">
        <f t="shared" si="10"/>
        <v>1.07</v>
      </c>
      <c r="M187" s="14">
        <f t="shared" si="11"/>
        <v>17.12</v>
      </c>
      <c r="N187" s="3"/>
      <c r="O187" s="2"/>
      <c r="P187" s="2"/>
      <c r="Q187" s="1"/>
      <c r="R187" s="9"/>
      <c r="S187" s="1"/>
    </row>
    <row r="188" spans="1:23">
      <c r="A188" s="1"/>
      <c r="B188" s="1" t="s">
        <v>35</v>
      </c>
      <c r="C188" s="1" t="s">
        <v>174</v>
      </c>
      <c r="D188" s="1" t="s">
        <v>198</v>
      </c>
      <c r="E188" s="9">
        <v>1</v>
      </c>
      <c r="F188" s="1">
        <v>1</v>
      </c>
      <c r="G188" s="1">
        <v>10</v>
      </c>
      <c r="H188" s="1">
        <v>1.6</v>
      </c>
      <c r="I188" s="2">
        <v>0.15</v>
      </c>
      <c r="J188" s="2">
        <v>0.8</v>
      </c>
      <c r="K188" s="14">
        <v>0.1</v>
      </c>
      <c r="L188" s="51">
        <f t="shared" si="10"/>
        <v>1.05</v>
      </c>
      <c r="M188" s="14">
        <f t="shared" si="11"/>
        <v>16.8</v>
      </c>
      <c r="N188" s="3"/>
      <c r="O188" s="2"/>
      <c r="P188" s="2"/>
      <c r="Q188" s="1"/>
      <c r="R188" s="9"/>
      <c r="S188" s="1"/>
    </row>
    <row r="189" spans="1:23">
      <c r="A189" s="1"/>
      <c r="B189" s="1" t="s">
        <v>36</v>
      </c>
      <c r="C189" s="1" t="s">
        <v>174</v>
      </c>
      <c r="D189" s="1" t="s">
        <v>198</v>
      </c>
      <c r="E189" s="9">
        <v>1</v>
      </c>
      <c r="F189" s="1">
        <v>1</v>
      </c>
      <c r="G189" s="1">
        <v>10</v>
      </c>
      <c r="H189" s="1">
        <v>1.6</v>
      </c>
      <c r="I189" s="2">
        <v>0.15</v>
      </c>
      <c r="J189" s="2">
        <v>0.84</v>
      </c>
      <c r="K189" s="14">
        <v>0</v>
      </c>
      <c r="L189" s="51">
        <f t="shared" si="10"/>
        <v>0.99</v>
      </c>
      <c r="M189" s="14">
        <f t="shared" si="11"/>
        <v>15.84</v>
      </c>
      <c r="N189" s="3"/>
      <c r="O189" s="2"/>
      <c r="P189" s="2"/>
      <c r="Q189" s="1"/>
      <c r="R189" s="9"/>
      <c r="S189" s="1"/>
    </row>
    <row r="190" spans="1:23">
      <c r="A190" s="1"/>
      <c r="B190" s="1" t="s">
        <v>37</v>
      </c>
      <c r="C190" s="1" t="s">
        <v>174</v>
      </c>
      <c r="D190" s="1" t="s">
        <v>198</v>
      </c>
      <c r="E190" s="9">
        <v>1</v>
      </c>
      <c r="F190" s="1">
        <v>1</v>
      </c>
      <c r="G190" s="1">
        <v>10</v>
      </c>
      <c r="H190" s="1">
        <v>1.6</v>
      </c>
      <c r="I190" s="2">
        <v>0.15</v>
      </c>
      <c r="J190" s="2">
        <v>0.83</v>
      </c>
      <c r="K190" s="14">
        <v>0</v>
      </c>
      <c r="L190" s="51">
        <f t="shared" si="10"/>
        <v>0.98</v>
      </c>
      <c r="M190" s="14">
        <f t="shared" si="11"/>
        <v>15.68</v>
      </c>
      <c r="N190" s="3"/>
      <c r="O190" s="2"/>
      <c r="P190" s="2"/>
      <c r="Q190" s="1"/>
      <c r="R190" s="9"/>
      <c r="S190" s="1"/>
    </row>
    <row r="191" spans="1:23">
      <c r="A191" s="1"/>
      <c r="B191" s="1" t="s">
        <v>166</v>
      </c>
      <c r="C191" s="1" t="s">
        <v>174</v>
      </c>
      <c r="D191" s="1" t="s">
        <v>198</v>
      </c>
      <c r="E191" s="9">
        <v>1</v>
      </c>
      <c r="F191" s="1">
        <v>1</v>
      </c>
      <c r="G191" s="1">
        <v>4</v>
      </c>
      <c r="H191" s="1">
        <v>1.6</v>
      </c>
      <c r="I191" s="2">
        <v>0.15</v>
      </c>
      <c r="J191" s="2">
        <v>0.85</v>
      </c>
      <c r="K191" s="14">
        <v>0</v>
      </c>
      <c r="L191" s="51">
        <f t="shared" si="10"/>
        <v>1</v>
      </c>
      <c r="M191" s="14">
        <f t="shared" si="11"/>
        <v>6.4</v>
      </c>
      <c r="N191" s="3"/>
      <c r="O191" s="2"/>
      <c r="P191" s="2"/>
      <c r="Q191" s="1"/>
      <c r="R191" s="9"/>
      <c r="S191" s="1"/>
    </row>
    <row r="192" spans="1:23">
      <c r="A192" s="1"/>
      <c r="B192" s="1"/>
      <c r="C192" s="1"/>
      <c r="D192" s="1"/>
      <c r="E192" s="1"/>
      <c r="F192" s="1"/>
      <c r="G192" s="1">
        <f>SUM(G173:G191)</f>
        <v>174</v>
      </c>
      <c r="H192" s="1"/>
      <c r="I192" s="2"/>
      <c r="J192" s="2"/>
      <c r="K192" s="14" t="s">
        <v>222</v>
      </c>
      <c r="L192" s="51" t="s">
        <v>223</v>
      </c>
      <c r="M192" s="69">
        <f>SUM(M173:M191)</f>
        <v>314.56</v>
      </c>
      <c r="N192" s="3"/>
      <c r="O192" s="2"/>
      <c r="P192" s="2"/>
      <c r="Q192" s="1"/>
      <c r="R192" s="9"/>
      <c r="S192" s="1"/>
    </row>
    <row r="193" spans="1:25">
      <c r="A193" s="1"/>
      <c r="B193" s="1"/>
      <c r="C193" s="1"/>
      <c r="D193" s="1"/>
      <c r="E193" s="1"/>
      <c r="F193" s="1"/>
      <c r="G193" s="1"/>
      <c r="H193" s="1"/>
      <c r="I193" s="2"/>
      <c r="J193" s="2"/>
      <c r="K193" s="14"/>
      <c r="L193" s="51"/>
      <c r="M193" s="2"/>
      <c r="N193" s="3"/>
      <c r="O193" s="2"/>
      <c r="P193" s="2"/>
      <c r="Q193" s="1"/>
      <c r="R193" s="9"/>
      <c r="S193" s="1"/>
    </row>
    <row r="194" spans="1:25">
      <c r="A194" s="1"/>
      <c r="B194" s="4"/>
      <c r="C194" s="4"/>
      <c r="D194" s="4"/>
      <c r="E194" s="4"/>
      <c r="F194" s="1"/>
      <c r="G194" s="1"/>
      <c r="H194" s="1"/>
      <c r="I194" s="2"/>
      <c r="J194" s="2"/>
      <c r="K194" s="2"/>
      <c r="L194" s="55"/>
      <c r="M194" s="2"/>
      <c r="N194" s="3"/>
      <c r="O194" s="9"/>
      <c r="P194" s="1"/>
      <c r="Q194" s="1"/>
      <c r="R194" s="1"/>
      <c r="S194" s="1"/>
    </row>
    <row r="195" spans="1:25">
      <c r="A195" s="121"/>
      <c r="B195" s="121"/>
      <c r="C195" s="121"/>
      <c r="D195" s="121"/>
      <c r="E195" s="121"/>
      <c r="F195" s="121"/>
      <c r="G195" s="121"/>
      <c r="H195" s="121"/>
      <c r="I195" s="121"/>
      <c r="J195" s="121"/>
      <c r="K195" s="2"/>
      <c r="L195" s="55"/>
      <c r="M195" s="2"/>
      <c r="N195" s="33"/>
      <c r="O195" s="9"/>
      <c r="P195" s="1"/>
      <c r="Q195" s="1"/>
      <c r="R195" s="1"/>
      <c r="S195" s="1"/>
    </row>
    <row r="196" spans="1:25">
      <c r="A196" s="15"/>
      <c r="B196" s="15"/>
      <c r="C196" s="26"/>
      <c r="D196" s="26"/>
      <c r="E196" s="26"/>
      <c r="F196" s="15"/>
      <c r="G196" s="15"/>
      <c r="H196" s="15"/>
      <c r="I196" s="63"/>
      <c r="J196" s="63"/>
      <c r="K196" s="2"/>
      <c r="L196" s="55"/>
      <c r="M196" s="2"/>
      <c r="N196" s="33"/>
      <c r="O196" s="9"/>
      <c r="P196" s="1"/>
      <c r="Q196" s="1"/>
      <c r="R196" s="1"/>
      <c r="S196" s="1"/>
    </row>
    <row r="197" spans="1:25">
      <c r="A197" s="15"/>
      <c r="B197" s="15"/>
      <c r="C197" s="26"/>
      <c r="D197" s="26"/>
      <c r="E197" s="26"/>
      <c r="F197" s="15"/>
      <c r="G197" s="15"/>
      <c r="H197" s="15"/>
      <c r="I197" s="63"/>
      <c r="J197" s="63"/>
      <c r="K197" s="2"/>
      <c r="L197" s="55"/>
      <c r="M197" s="2"/>
      <c r="N197" s="33"/>
      <c r="O197" s="9"/>
      <c r="P197" s="1"/>
      <c r="Q197" s="1"/>
      <c r="R197" s="1"/>
      <c r="S197" s="1"/>
      <c r="Y197" s="17">
        <f>218.87+177.45+46.73+116.89+111.47+97.25</f>
        <v>768.66000000000008</v>
      </c>
    </row>
    <row r="198" spans="1:25">
      <c r="A198" s="15"/>
      <c r="B198" s="15"/>
      <c r="C198" s="26"/>
      <c r="D198" s="26"/>
      <c r="E198" s="26"/>
      <c r="F198" s="15"/>
      <c r="G198" s="34"/>
      <c r="H198" s="15"/>
      <c r="I198" s="63"/>
      <c r="J198" s="63"/>
      <c r="K198" s="2"/>
      <c r="L198" s="55"/>
      <c r="M198" s="2"/>
      <c r="N198" s="33"/>
      <c r="O198" s="9"/>
      <c r="P198" s="1"/>
      <c r="Q198" s="1"/>
      <c r="R198" s="1"/>
      <c r="S198" s="1"/>
    </row>
    <row r="199" spans="1:25">
      <c r="A199" s="15"/>
      <c r="B199" s="15"/>
      <c r="C199" s="26"/>
      <c r="D199" s="26"/>
      <c r="E199" s="26"/>
      <c r="F199" s="15"/>
      <c r="G199" s="34"/>
      <c r="H199" s="15"/>
      <c r="I199" s="63"/>
      <c r="J199" s="63"/>
      <c r="K199" s="2"/>
      <c r="L199" s="55"/>
      <c r="M199" s="2"/>
      <c r="N199" s="33"/>
      <c r="O199" s="9"/>
      <c r="P199" s="1"/>
      <c r="Q199" s="1"/>
      <c r="R199" s="1"/>
      <c r="S199" s="1"/>
    </row>
    <row r="200" spans="1:25">
      <c r="A200" s="15"/>
      <c r="B200" s="15"/>
      <c r="C200" s="26"/>
      <c r="D200" s="26"/>
      <c r="E200" s="26"/>
      <c r="F200" s="15"/>
      <c r="G200" s="34"/>
      <c r="H200" s="15"/>
      <c r="I200" s="63"/>
      <c r="J200" s="63"/>
      <c r="K200" s="2"/>
      <c r="L200" s="55"/>
      <c r="M200" s="2"/>
      <c r="N200" s="33"/>
      <c r="O200" s="9"/>
      <c r="P200" s="1"/>
      <c r="Q200" s="1"/>
      <c r="R200" s="1"/>
      <c r="S200" s="1"/>
    </row>
    <row r="201" spans="1:25">
      <c r="A201" s="15"/>
      <c r="B201" s="15"/>
      <c r="C201" s="26"/>
      <c r="D201" s="26"/>
      <c r="E201" s="26"/>
      <c r="F201" s="15"/>
      <c r="G201" s="15"/>
      <c r="H201" s="15"/>
      <c r="I201" s="63"/>
      <c r="J201" s="63"/>
      <c r="K201" s="2"/>
      <c r="L201" s="55"/>
      <c r="M201" s="2"/>
      <c r="N201" s="33"/>
      <c r="O201" s="9"/>
      <c r="P201" s="1"/>
      <c r="Q201" s="1"/>
      <c r="R201" s="1"/>
      <c r="S201" s="1"/>
    </row>
    <row r="202" spans="1:25">
      <c r="A202" s="15"/>
      <c r="B202" s="15"/>
      <c r="C202" s="26"/>
      <c r="D202" s="26"/>
      <c r="E202" s="26"/>
      <c r="F202" s="15"/>
      <c r="G202" s="34"/>
      <c r="H202" s="15"/>
      <c r="I202" s="63"/>
      <c r="J202" s="63"/>
      <c r="K202" s="2"/>
      <c r="L202" s="55"/>
      <c r="M202" s="2"/>
      <c r="N202" s="33"/>
      <c r="O202" s="9"/>
      <c r="P202" s="1"/>
      <c r="Q202" s="1"/>
      <c r="R202" s="1"/>
      <c r="S202" s="1"/>
    </row>
    <row r="203" spans="1:25">
      <c r="A203" s="1"/>
      <c r="B203" s="1"/>
      <c r="C203" s="1"/>
      <c r="D203" s="1"/>
      <c r="E203" s="1"/>
      <c r="F203" s="1"/>
      <c r="G203" s="1"/>
      <c r="H203" s="1"/>
      <c r="I203" s="2"/>
      <c r="J203" s="2"/>
      <c r="K203" s="2"/>
      <c r="L203" s="55"/>
      <c r="M203" s="2"/>
      <c r="N203" s="1"/>
      <c r="O203" s="9"/>
      <c r="P203" s="1"/>
      <c r="Q203" s="1"/>
      <c r="R203" s="1"/>
      <c r="S203" s="1"/>
    </row>
    <row r="204" spans="1:25">
      <c r="A204" s="5"/>
      <c r="B204" s="5"/>
      <c r="C204" s="5"/>
      <c r="D204" s="5"/>
      <c r="E204" s="5"/>
      <c r="F204" s="1"/>
      <c r="G204" s="1"/>
      <c r="H204" s="1"/>
      <c r="I204" s="2"/>
      <c r="J204" s="2"/>
      <c r="K204" s="14"/>
      <c r="L204" s="51"/>
      <c r="M204" s="2"/>
      <c r="N204" s="1"/>
      <c r="O204" s="1"/>
      <c r="P204" s="1"/>
      <c r="Q204" s="1"/>
      <c r="R204" s="1"/>
      <c r="S204" s="1"/>
    </row>
    <row r="205" spans="1:25" s="1" customFormat="1">
      <c r="H205" s="6"/>
      <c r="I205" s="16"/>
      <c r="J205" s="2"/>
      <c r="K205" s="2"/>
      <c r="L205" s="55"/>
      <c r="N205" s="3"/>
      <c r="O205" s="2"/>
    </row>
    <row r="206" spans="1:25" s="1" customFormat="1">
      <c r="I206" s="2"/>
      <c r="J206" s="2"/>
      <c r="K206" s="2"/>
      <c r="L206" s="55"/>
      <c r="N206" s="18"/>
      <c r="O206" s="2"/>
    </row>
    <row r="207" spans="1:25" s="1" customFormat="1">
      <c r="I207" s="2"/>
      <c r="J207" s="2"/>
      <c r="K207" s="2"/>
      <c r="L207" s="55"/>
      <c r="N207" s="3"/>
      <c r="O207" s="2"/>
    </row>
    <row r="208" spans="1:25" s="1" customFormat="1">
      <c r="I208" s="2"/>
      <c r="J208" s="2"/>
      <c r="K208" s="2"/>
      <c r="L208" s="55"/>
      <c r="N208" s="3"/>
    </row>
    <row r="209" spans="1:19" s="1" customFormat="1">
      <c r="A209" s="5"/>
      <c r="B209" s="5"/>
      <c r="C209" s="5"/>
      <c r="D209" s="5"/>
      <c r="E209" s="5"/>
      <c r="F209" s="5"/>
      <c r="G209" s="5"/>
      <c r="H209" s="5"/>
      <c r="I209" s="11"/>
      <c r="J209" s="11"/>
      <c r="K209" s="11"/>
      <c r="L209" s="55"/>
      <c r="M209" s="5"/>
      <c r="N209" s="11"/>
      <c r="O209" s="5"/>
      <c r="P209" s="5"/>
      <c r="Q209" s="5"/>
      <c r="R209" s="5"/>
    </row>
    <row r="210" spans="1:19" s="1" customFormat="1">
      <c r="H210" s="3"/>
      <c r="I210" s="14"/>
      <c r="J210" s="2"/>
      <c r="K210" s="2"/>
      <c r="L210" s="55"/>
      <c r="N210" s="2"/>
      <c r="S210" s="3"/>
    </row>
    <row r="211" spans="1:19" s="1" customFormat="1">
      <c r="I211" s="2"/>
      <c r="J211" s="2"/>
      <c r="K211" s="2"/>
      <c r="L211" s="55"/>
      <c r="N211" s="2"/>
    </row>
    <row r="212" spans="1:19" s="1" customFormat="1">
      <c r="H212" s="6"/>
      <c r="I212" s="16"/>
      <c r="J212" s="2"/>
      <c r="K212" s="2"/>
      <c r="L212" s="55"/>
      <c r="N212" s="3"/>
      <c r="O212" s="2"/>
    </row>
    <row r="213" spans="1:19" s="1" customFormat="1">
      <c r="I213" s="2"/>
      <c r="J213" s="2"/>
      <c r="K213" s="2"/>
      <c r="L213" s="55"/>
      <c r="N213" s="2"/>
    </row>
    <row r="214" spans="1:19" s="1" customFormat="1">
      <c r="I214" s="2"/>
      <c r="J214" s="2"/>
      <c r="K214" s="2"/>
      <c r="L214" s="55"/>
      <c r="N214" s="2"/>
    </row>
    <row r="215" spans="1:19" s="1" customFormat="1">
      <c r="I215" s="2"/>
      <c r="J215" s="2"/>
      <c r="K215" s="2"/>
      <c r="L215" s="55"/>
      <c r="M215" s="13"/>
      <c r="N215" s="2"/>
    </row>
    <row r="216" spans="1:19" s="1" customFormat="1">
      <c r="I216" s="2"/>
      <c r="J216" s="2"/>
      <c r="K216" s="2"/>
      <c r="L216" s="55"/>
      <c r="N216" s="2"/>
    </row>
    <row r="217" spans="1:19" s="1" customFormat="1">
      <c r="I217" s="2"/>
      <c r="J217" s="2"/>
      <c r="K217" s="2"/>
      <c r="L217" s="55"/>
    </row>
    <row r="218" spans="1:19" s="1" customFormat="1">
      <c r="I218" s="2"/>
      <c r="J218" s="2"/>
      <c r="K218" s="2"/>
      <c r="L218" s="55"/>
      <c r="N218" s="2"/>
      <c r="O218" s="2"/>
    </row>
    <row r="219" spans="1:19" s="1" customFormat="1">
      <c r="I219" s="2"/>
      <c r="J219" s="2"/>
      <c r="K219" s="2"/>
      <c r="L219" s="55"/>
      <c r="N219" s="2"/>
      <c r="S219" s="3"/>
    </row>
    <row r="220" spans="1:19" s="1" customFormat="1">
      <c r="I220" s="2"/>
      <c r="J220" s="2"/>
      <c r="K220" s="2"/>
      <c r="L220" s="55"/>
      <c r="N220" s="14"/>
    </row>
    <row r="221" spans="1:19" s="1" customFormat="1">
      <c r="I221" s="2"/>
      <c r="J221" s="2"/>
      <c r="K221" s="2"/>
      <c r="L221" s="55"/>
      <c r="N221" s="2"/>
    </row>
    <row r="222" spans="1:19" s="1" customFormat="1">
      <c r="I222" s="2"/>
      <c r="J222" s="2"/>
      <c r="K222" s="2"/>
      <c r="L222" s="55"/>
      <c r="N222" s="2"/>
    </row>
    <row r="223" spans="1:19" s="1" customFormat="1">
      <c r="I223" s="2"/>
      <c r="J223" s="2"/>
      <c r="K223" s="2"/>
      <c r="L223" s="55"/>
      <c r="N223" s="14"/>
    </row>
    <row r="224" spans="1:19" s="1" customFormat="1">
      <c r="I224" s="2"/>
      <c r="J224" s="2"/>
      <c r="K224" s="2"/>
      <c r="L224" s="55"/>
      <c r="N224" s="14"/>
    </row>
    <row r="225" spans="9:14" s="1" customFormat="1">
      <c r="I225" s="2"/>
      <c r="J225" s="2"/>
      <c r="K225" s="2"/>
      <c r="L225" s="55"/>
      <c r="N225" s="14"/>
    </row>
    <row r="226" spans="9:14" s="1" customFormat="1">
      <c r="I226" s="2"/>
      <c r="J226" s="2"/>
      <c r="K226" s="2"/>
      <c r="L226" s="55"/>
      <c r="N226" s="14"/>
    </row>
    <row r="227" spans="9:14" s="1" customFormat="1">
      <c r="I227" s="2"/>
      <c r="J227" s="2"/>
      <c r="K227" s="2"/>
      <c r="L227" s="55"/>
      <c r="N227" s="14"/>
    </row>
    <row r="228" spans="9:14" s="1" customFormat="1">
      <c r="I228" s="2"/>
      <c r="J228" s="2"/>
      <c r="K228" s="2"/>
      <c r="L228" s="55"/>
      <c r="N228" s="14"/>
    </row>
    <row r="229" spans="9:14" s="1" customFormat="1">
      <c r="I229" s="2"/>
      <c r="J229" s="2"/>
      <c r="K229" s="2"/>
      <c r="L229" s="55"/>
      <c r="N229" s="2"/>
    </row>
    <row r="230" spans="9:14" s="1" customFormat="1">
      <c r="I230" s="2"/>
      <c r="J230" s="2"/>
      <c r="K230" s="2"/>
      <c r="L230" s="55"/>
      <c r="N230" s="2"/>
    </row>
    <row r="231" spans="9:14" s="1" customFormat="1">
      <c r="I231" s="2"/>
      <c r="J231" s="2"/>
      <c r="K231" s="2"/>
      <c r="L231" s="55"/>
      <c r="N231" s="2"/>
    </row>
    <row r="232" spans="9:14" s="1" customFormat="1">
      <c r="I232" s="2"/>
      <c r="J232" s="2"/>
      <c r="K232" s="2"/>
      <c r="L232" s="55"/>
      <c r="N232" s="2"/>
    </row>
    <row r="233" spans="9:14" s="1" customFormat="1">
      <c r="I233" s="2"/>
      <c r="J233" s="2"/>
      <c r="K233" s="2"/>
      <c r="L233" s="55"/>
      <c r="N233" s="2"/>
    </row>
    <row r="234" spans="9:14" s="1" customFormat="1">
      <c r="I234" s="2"/>
      <c r="J234" s="2"/>
      <c r="K234" s="2"/>
      <c r="L234" s="55"/>
      <c r="N234" s="2"/>
    </row>
  </sheetData>
  <mergeCells count="2">
    <mergeCell ref="J2:M2"/>
    <mergeCell ref="A195:J195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34"/>
  <sheetViews>
    <sheetView workbookViewId="0">
      <selection activeCell="P23" sqref="P23"/>
    </sheetView>
  </sheetViews>
  <sheetFormatPr defaultRowHeight="15"/>
  <cols>
    <col min="1" max="1" width="21" style="17" customWidth="1"/>
    <col min="2" max="2" width="10.5703125" style="17" bestFit="1" customWidth="1"/>
    <col min="3" max="3" width="5.7109375" style="17" bestFit="1" customWidth="1"/>
    <col min="4" max="4" width="8" style="17" bestFit="1" customWidth="1"/>
    <col min="5" max="5" width="5.85546875" style="17" bestFit="1" customWidth="1"/>
    <col min="6" max="6" width="9.28515625" style="17" bestFit="1" customWidth="1"/>
    <col min="7" max="7" width="6" style="17" bestFit="1" customWidth="1"/>
    <col min="8" max="8" width="6.5703125" style="17" bestFit="1" customWidth="1"/>
    <col min="9" max="9" width="10.7109375" style="17" hidden="1" customWidth="1"/>
    <col min="10" max="10" width="13.5703125" style="17" hidden="1" customWidth="1"/>
    <col min="11" max="11" width="19.42578125" style="17" hidden="1" customWidth="1"/>
    <col min="12" max="12" width="8.85546875" style="52" bestFit="1" customWidth="1"/>
    <col min="13" max="13" width="8" style="17" bestFit="1" customWidth="1"/>
    <col min="14" max="14" width="6.5703125" style="17" bestFit="1" customWidth="1"/>
    <col min="15" max="15" width="20.5703125" style="17" bestFit="1" customWidth="1"/>
    <col min="16" max="16" width="6.85546875" style="17" bestFit="1" customWidth="1"/>
    <col min="17" max="17" width="12" style="17" hidden="1" customWidth="1"/>
    <col min="18" max="18" width="7.42578125" style="17" bestFit="1" customWidth="1"/>
    <col min="19" max="19" width="8.28515625" style="17" bestFit="1" customWidth="1"/>
    <col min="20" max="20" width="5" style="17" bestFit="1" customWidth="1"/>
    <col min="21" max="21" width="12" style="17" hidden="1" customWidth="1"/>
    <col min="22" max="22" width="12" style="17" bestFit="1" customWidth="1"/>
    <col min="23" max="23" width="5.140625" style="17" bestFit="1" customWidth="1"/>
    <col min="24" max="24" width="9.140625" style="17"/>
    <col min="25" max="25" width="7" style="17" bestFit="1" customWidth="1"/>
    <col min="26" max="16384" width="9.140625" style="17"/>
  </cols>
  <sheetData>
    <row r="1" spans="1:19">
      <c r="A1" s="20" t="s">
        <v>194</v>
      </c>
    </row>
    <row r="2" spans="1:19">
      <c r="A2" s="1" t="s">
        <v>195</v>
      </c>
      <c r="B2" s="20"/>
      <c r="C2" s="20"/>
      <c r="D2" s="20"/>
      <c r="E2" s="20"/>
      <c r="F2" s="20"/>
      <c r="G2" s="20"/>
      <c r="H2" s="20"/>
      <c r="I2" s="20"/>
      <c r="J2" s="121"/>
      <c r="K2" s="121"/>
      <c r="L2" s="121"/>
      <c r="M2" s="121"/>
      <c r="N2" s="1"/>
      <c r="O2" s="1"/>
      <c r="P2" s="1"/>
      <c r="Q2" s="1"/>
      <c r="R2" s="1"/>
      <c r="S2" s="1"/>
    </row>
    <row r="3" spans="1:19">
      <c r="A3" s="1" t="s">
        <v>196</v>
      </c>
      <c r="B3" s="20"/>
      <c r="C3" s="20"/>
      <c r="D3" s="20"/>
      <c r="E3" s="20"/>
      <c r="F3" s="20"/>
      <c r="G3" s="20"/>
      <c r="H3" s="20"/>
      <c r="I3" s="20"/>
      <c r="J3" s="70"/>
      <c r="K3" s="70"/>
      <c r="L3" s="70"/>
      <c r="M3" s="70"/>
      <c r="N3" s="1"/>
      <c r="O3" s="1"/>
      <c r="P3" s="1"/>
      <c r="Q3" s="1"/>
      <c r="R3" s="1"/>
      <c r="S3" s="1"/>
    </row>
    <row r="4" spans="1:19">
      <c r="A4" s="1" t="s">
        <v>197</v>
      </c>
      <c r="B4" s="20"/>
      <c r="C4" s="20"/>
      <c r="D4" s="20"/>
      <c r="E4" s="20"/>
      <c r="F4" s="20"/>
      <c r="G4" s="20"/>
      <c r="H4" s="20"/>
      <c r="I4" s="20"/>
      <c r="J4" s="70"/>
      <c r="K4" s="70"/>
      <c r="L4" s="70"/>
      <c r="M4" s="70"/>
      <c r="N4" s="1"/>
      <c r="O4" s="1"/>
      <c r="P4" s="1"/>
      <c r="Q4" s="1"/>
      <c r="R4" s="1"/>
      <c r="S4" s="1"/>
    </row>
    <row r="5" spans="1:19" ht="30">
      <c r="B5" s="1" t="s">
        <v>16</v>
      </c>
      <c r="C5" s="1" t="s">
        <v>172</v>
      </c>
      <c r="D5" s="1" t="s">
        <v>15</v>
      </c>
      <c r="E5" s="1" t="s">
        <v>173</v>
      </c>
      <c r="F5" s="1" t="s">
        <v>176</v>
      </c>
      <c r="G5" s="1" t="s">
        <v>9</v>
      </c>
      <c r="H5" s="1" t="s">
        <v>0</v>
      </c>
      <c r="I5" s="56" t="s">
        <v>180</v>
      </c>
      <c r="J5" s="59" t="s">
        <v>182</v>
      </c>
      <c r="K5" s="60" t="s">
        <v>181</v>
      </c>
      <c r="L5" s="53" t="s">
        <v>183</v>
      </c>
      <c r="M5" s="16" t="s">
        <v>191</v>
      </c>
      <c r="N5" s="7"/>
      <c r="O5" s="7"/>
      <c r="P5" s="27"/>
      <c r="Q5" s="1"/>
      <c r="R5" s="19"/>
      <c r="S5" s="19"/>
    </row>
    <row r="6" spans="1:19">
      <c r="A6" s="1"/>
      <c r="B6" s="1"/>
      <c r="C6" s="1"/>
      <c r="D6" s="1"/>
      <c r="E6" s="1"/>
      <c r="F6" s="1"/>
      <c r="G6" s="1"/>
      <c r="H6" s="1"/>
      <c r="I6" s="56"/>
      <c r="J6" s="59"/>
      <c r="K6" s="60"/>
      <c r="L6" s="54"/>
      <c r="M6" s="16"/>
      <c r="N6" s="7"/>
      <c r="O6" s="7"/>
      <c r="P6" s="27"/>
      <c r="Q6" s="1"/>
      <c r="R6" s="19"/>
      <c r="S6" s="19"/>
    </row>
    <row r="7" spans="1:19">
      <c r="A7" s="5" t="s">
        <v>14</v>
      </c>
      <c r="C7" s="1"/>
      <c r="D7" s="1"/>
      <c r="E7" s="1"/>
      <c r="F7" s="1" t="s">
        <v>184</v>
      </c>
      <c r="G7" s="1" t="s">
        <v>185</v>
      </c>
      <c r="H7" s="1" t="s">
        <v>186</v>
      </c>
      <c r="I7" s="56" t="s">
        <v>187</v>
      </c>
      <c r="J7" s="56" t="s">
        <v>188</v>
      </c>
      <c r="K7" s="57" t="s">
        <v>189</v>
      </c>
      <c r="L7" s="51" t="s">
        <v>224</v>
      </c>
      <c r="M7" s="2" t="s">
        <v>192</v>
      </c>
      <c r="N7" s="3"/>
      <c r="O7" s="2"/>
      <c r="P7" s="2"/>
      <c r="Q7" s="1"/>
      <c r="R7" s="8"/>
      <c r="S7" s="19"/>
    </row>
    <row r="8" spans="1:19">
      <c r="A8" s="1" t="s">
        <v>17</v>
      </c>
      <c r="B8" s="1">
        <v>398</v>
      </c>
      <c r="C8" s="1" t="s">
        <v>174</v>
      </c>
      <c r="D8" s="1" t="s">
        <v>198</v>
      </c>
      <c r="E8" s="9">
        <v>1</v>
      </c>
      <c r="F8" s="1">
        <v>1</v>
      </c>
      <c r="G8" s="1">
        <v>0</v>
      </c>
      <c r="H8" s="1">
        <v>1.6</v>
      </c>
      <c r="I8" s="56">
        <v>0.15</v>
      </c>
      <c r="J8" s="57">
        <v>0.41</v>
      </c>
      <c r="K8" s="57">
        <v>0.7</v>
      </c>
      <c r="L8" s="51">
        <f>I8+J8+K8</f>
        <v>1.2599999999999998</v>
      </c>
      <c r="M8" s="2">
        <f>F8*G8*H8*L8</f>
        <v>0</v>
      </c>
      <c r="N8" s="3"/>
      <c r="O8" s="2"/>
      <c r="P8" s="2"/>
      <c r="Q8" s="1"/>
      <c r="R8" s="9"/>
      <c r="S8" s="1"/>
    </row>
    <row r="9" spans="1:19">
      <c r="A9" s="1" t="s">
        <v>18</v>
      </c>
      <c r="B9" s="1" t="s">
        <v>22</v>
      </c>
      <c r="C9" s="1" t="s">
        <v>174</v>
      </c>
      <c r="D9" s="1" t="s">
        <v>198</v>
      </c>
      <c r="E9" s="9">
        <v>1</v>
      </c>
      <c r="F9" s="1">
        <v>1</v>
      </c>
      <c r="G9" s="1">
        <v>2</v>
      </c>
      <c r="H9" s="1">
        <v>1.6</v>
      </c>
      <c r="I9" s="56">
        <v>0.15</v>
      </c>
      <c r="J9" s="56">
        <v>0.45</v>
      </c>
      <c r="K9" s="57">
        <v>0.7</v>
      </c>
      <c r="L9" s="51">
        <f t="shared" ref="L9:L59" si="0">I9+J9+K9</f>
        <v>1.2999999999999998</v>
      </c>
      <c r="M9" s="2">
        <f t="shared" ref="M9:M59" si="1">F9*G9*H9*L9</f>
        <v>4.1599999999999993</v>
      </c>
      <c r="N9" s="3"/>
      <c r="O9" s="2"/>
      <c r="P9" s="2"/>
      <c r="Q9" s="1"/>
      <c r="R9" s="9"/>
      <c r="S9" s="1"/>
    </row>
    <row r="10" spans="1:19">
      <c r="A10" s="3"/>
      <c r="B10" s="1" t="s">
        <v>23</v>
      </c>
      <c r="C10" s="1" t="s">
        <v>174</v>
      </c>
      <c r="D10" s="1" t="s">
        <v>198</v>
      </c>
      <c r="E10" s="9">
        <v>1</v>
      </c>
      <c r="F10" s="1">
        <v>1</v>
      </c>
      <c r="G10" s="1">
        <v>10</v>
      </c>
      <c r="H10" s="1">
        <v>1.6</v>
      </c>
      <c r="I10" s="56">
        <v>0.15</v>
      </c>
      <c r="J10" s="56">
        <v>0.46</v>
      </c>
      <c r="K10" s="57">
        <v>1.2</v>
      </c>
      <c r="L10" s="51">
        <f t="shared" si="0"/>
        <v>1.81</v>
      </c>
      <c r="M10" s="2">
        <f t="shared" si="1"/>
        <v>28.96</v>
      </c>
      <c r="N10" s="3"/>
      <c r="O10" s="14"/>
      <c r="P10" s="2"/>
      <c r="Q10" s="1"/>
      <c r="R10" s="9"/>
      <c r="S10" s="1"/>
    </row>
    <row r="11" spans="1:19">
      <c r="A11" s="1"/>
      <c r="B11" s="1" t="s">
        <v>24</v>
      </c>
      <c r="C11" s="1" t="s">
        <v>174</v>
      </c>
      <c r="D11" s="1" t="s">
        <v>198</v>
      </c>
      <c r="E11" s="9">
        <v>1</v>
      </c>
      <c r="F11" s="1">
        <v>1</v>
      </c>
      <c r="G11" s="1">
        <v>10</v>
      </c>
      <c r="H11" s="1">
        <v>1.6</v>
      </c>
      <c r="I11" s="56">
        <v>0.15</v>
      </c>
      <c r="J11" s="56">
        <v>0.44</v>
      </c>
      <c r="K11" s="57">
        <v>1.2</v>
      </c>
      <c r="L11" s="51">
        <f t="shared" si="0"/>
        <v>1.79</v>
      </c>
      <c r="M11" s="2">
        <f t="shared" si="1"/>
        <v>28.64</v>
      </c>
      <c r="N11" s="3"/>
      <c r="O11" s="2"/>
      <c r="P11" s="2"/>
      <c r="Q11" s="1"/>
      <c r="R11" s="9"/>
      <c r="S11" s="1"/>
    </row>
    <row r="12" spans="1:19">
      <c r="A12" s="6"/>
      <c r="B12" s="6" t="s">
        <v>25</v>
      </c>
      <c r="C12" s="1" t="s">
        <v>174</v>
      </c>
      <c r="D12" s="1" t="s">
        <v>198</v>
      </c>
      <c r="E12" s="9">
        <v>1</v>
      </c>
      <c r="F12" s="1">
        <v>1</v>
      </c>
      <c r="G12" s="1">
        <v>10</v>
      </c>
      <c r="H12" s="1">
        <v>1.6</v>
      </c>
      <c r="I12" s="56">
        <v>0.15</v>
      </c>
      <c r="J12" s="56">
        <v>0.42</v>
      </c>
      <c r="K12" s="57">
        <v>1.2</v>
      </c>
      <c r="L12" s="51">
        <f t="shared" si="0"/>
        <v>1.77</v>
      </c>
      <c r="M12" s="2">
        <f t="shared" si="1"/>
        <v>28.32</v>
      </c>
      <c r="N12" s="3"/>
      <c r="O12" s="2"/>
      <c r="P12" s="2"/>
      <c r="Q12" s="1"/>
      <c r="R12" s="9"/>
      <c r="S12" s="1"/>
    </row>
    <row r="13" spans="1:19">
      <c r="A13" s="1"/>
      <c r="B13" s="1" t="s">
        <v>26</v>
      </c>
      <c r="C13" s="1" t="s">
        <v>174</v>
      </c>
      <c r="D13" s="1" t="s">
        <v>198</v>
      </c>
      <c r="E13" s="9">
        <v>1</v>
      </c>
      <c r="F13" s="1">
        <v>1</v>
      </c>
      <c r="G13" s="1">
        <v>17.5</v>
      </c>
      <c r="H13" s="1">
        <v>1.6</v>
      </c>
      <c r="I13" s="56">
        <v>0.15</v>
      </c>
      <c r="J13" s="56">
        <v>0.49</v>
      </c>
      <c r="K13" s="57">
        <v>1.2</v>
      </c>
      <c r="L13" s="51">
        <f t="shared" si="0"/>
        <v>1.8399999999999999</v>
      </c>
      <c r="M13" s="2">
        <f t="shared" si="1"/>
        <v>51.519999999999996</v>
      </c>
      <c r="N13" s="3"/>
      <c r="O13" s="2"/>
      <c r="P13" s="2"/>
      <c r="Q13" s="1"/>
      <c r="R13" s="9"/>
      <c r="S13" s="1"/>
    </row>
    <row r="14" spans="1:19">
      <c r="A14" s="1"/>
      <c r="B14" s="1">
        <v>447.5</v>
      </c>
      <c r="C14" s="1" t="s">
        <v>174</v>
      </c>
      <c r="D14" s="1" t="s">
        <v>198</v>
      </c>
      <c r="E14" s="9">
        <v>1</v>
      </c>
      <c r="F14" s="1">
        <v>1</v>
      </c>
      <c r="G14" s="1">
        <v>0</v>
      </c>
      <c r="H14" s="1">
        <v>1.6</v>
      </c>
      <c r="I14" s="56">
        <v>0.15</v>
      </c>
      <c r="J14" s="56">
        <v>0.69</v>
      </c>
      <c r="K14" s="57">
        <v>1.2</v>
      </c>
      <c r="L14" s="51">
        <f t="shared" si="0"/>
        <v>2.04</v>
      </c>
      <c r="M14" s="2">
        <f t="shared" si="1"/>
        <v>0</v>
      </c>
      <c r="N14" s="3"/>
      <c r="O14" s="2"/>
      <c r="P14" s="2"/>
      <c r="Q14" s="1"/>
      <c r="R14" s="9"/>
      <c r="S14" s="1"/>
    </row>
    <row r="15" spans="1:19">
      <c r="A15" s="1"/>
      <c r="B15" s="1" t="s">
        <v>27</v>
      </c>
      <c r="C15" s="1" t="s">
        <v>174</v>
      </c>
      <c r="D15" s="1" t="s">
        <v>198</v>
      </c>
      <c r="E15" s="9">
        <v>1</v>
      </c>
      <c r="F15" s="1">
        <v>1</v>
      </c>
      <c r="G15" s="1">
        <v>2.5</v>
      </c>
      <c r="H15" s="1">
        <v>1.6</v>
      </c>
      <c r="I15" s="56">
        <v>0.15</v>
      </c>
      <c r="J15" s="56">
        <v>0.68</v>
      </c>
      <c r="K15" s="57">
        <v>1.2</v>
      </c>
      <c r="L15" s="51">
        <f t="shared" si="0"/>
        <v>2.0300000000000002</v>
      </c>
      <c r="M15" s="2">
        <f t="shared" si="1"/>
        <v>8.120000000000001</v>
      </c>
      <c r="N15" s="3"/>
      <c r="O15" s="2"/>
      <c r="P15" s="2"/>
      <c r="Q15" s="1"/>
      <c r="R15" s="9"/>
      <c r="S15" s="1"/>
    </row>
    <row r="16" spans="1:19">
      <c r="A16" s="1"/>
      <c r="B16" s="1" t="s">
        <v>28</v>
      </c>
      <c r="C16" s="1" t="s">
        <v>174</v>
      </c>
      <c r="D16" s="1" t="s">
        <v>198</v>
      </c>
      <c r="E16" s="9">
        <v>1</v>
      </c>
      <c r="F16" s="1">
        <v>1</v>
      </c>
      <c r="G16" s="1">
        <v>10</v>
      </c>
      <c r="H16" s="1">
        <v>1.6</v>
      </c>
      <c r="I16" s="56">
        <v>0.15</v>
      </c>
      <c r="J16" s="56">
        <v>0.72</v>
      </c>
      <c r="K16" s="57">
        <v>1.2</v>
      </c>
      <c r="L16" s="51">
        <f t="shared" si="0"/>
        <v>2.0699999999999998</v>
      </c>
      <c r="M16" s="2">
        <f t="shared" si="1"/>
        <v>33.119999999999997</v>
      </c>
      <c r="N16" s="3"/>
      <c r="O16" s="14"/>
      <c r="P16" s="2"/>
      <c r="Q16" s="1"/>
      <c r="R16" s="9"/>
      <c r="S16" s="1"/>
    </row>
    <row r="17" spans="1:19">
      <c r="A17" s="1"/>
      <c r="B17" s="1" t="s">
        <v>29</v>
      </c>
      <c r="C17" s="1" t="s">
        <v>174</v>
      </c>
      <c r="D17" s="1" t="s">
        <v>198</v>
      </c>
      <c r="E17" s="9">
        <v>1</v>
      </c>
      <c r="F17" s="1">
        <v>1</v>
      </c>
      <c r="G17" s="1">
        <v>10</v>
      </c>
      <c r="H17" s="1">
        <v>1.6</v>
      </c>
      <c r="I17" s="56">
        <v>0.15</v>
      </c>
      <c r="J17" s="56">
        <v>0.75</v>
      </c>
      <c r="K17" s="57">
        <v>1.2</v>
      </c>
      <c r="L17" s="51">
        <f t="shared" si="0"/>
        <v>2.1</v>
      </c>
      <c r="M17" s="2">
        <f t="shared" si="1"/>
        <v>33.6</v>
      </c>
      <c r="N17" s="3"/>
      <c r="O17" s="2"/>
      <c r="P17" s="2"/>
      <c r="Q17" s="1"/>
      <c r="R17" s="9"/>
      <c r="S17" s="1"/>
    </row>
    <row r="18" spans="1:19">
      <c r="A18" s="1"/>
      <c r="B18" s="1" t="s">
        <v>30</v>
      </c>
      <c r="C18" s="1" t="s">
        <v>174</v>
      </c>
      <c r="D18" s="1" t="s">
        <v>198</v>
      </c>
      <c r="E18" s="9">
        <v>1</v>
      </c>
      <c r="F18" s="1">
        <v>1</v>
      </c>
      <c r="G18" s="1">
        <v>10</v>
      </c>
      <c r="H18" s="1">
        <v>1.6</v>
      </c>
      <c r="I18" s="56">
        <v>0.15</v>
      </c>
      <c r="J18" s="56">
        <v>0.68</v>
      </c>
      <c r="K18" s="57">
        <v>1.2</v>
      </c>
      <c r="L18" s="51">
        <f t="shared" si="0"/>
        <v>2.0300000000000002</v>
      </c>
      <c r="M18" s="2">
        <f t="shared" si="1"/>
        <v>32.480000000000004</v>
      </c>
      <c r="N18" s="3"/>
      <c r="O18" s="2"/>
      <c r="P18" s="2"/>
      <c r="Q18" s="1"/>
      <c r="R18" s="9"/>
      <c r="S18" s="1"/>
    </row>
    <row r="19" spans="1:19">
      <c r="A19" s="1"/>
      <c r="B19" s="1" t="s">
        <v>31</v>
      </c>
      <c r="C19" s="1" t="s">
        <v>174</v>
      </c>
      <c r="D19" s="1" t="s">
        <v>198</v>
      </c>
      <c r="E19" s="9">
        <v>1</v>
      </c>
      <c r="F19" s="1">
        <v>1</v>
      </c>
      <c r="G19" s="1">
        <v>10</v>
      </c>
      <c r="H19" s="1">
        <v>1.6</v>
      </c>
      <c r="I19" s="56">
        <v>0.15</v>
      </c>
      <c r="J19" s="56">
        <v>0.72</v>
      </c>
      <c r="K19" s="57">
        <v>1.2</v>
      </c>
      <c r="L19" s="51">
        <f t="shared" si="0"/>
        <v>2.0699999999999998</v>
      </c>
      <c r="M19" s="2">
        <f t="shared" si="1"/>
        <v>33.119999999999997</v>
      </c>
      <c r="N19" s="3"/>
      <c r="O19" s="2"/>
      <c r="P19" s="2"/>
      <c r="Q19" s="1"/>
      <c r="R19" s="9"/>
      <c r="S19" s="1"/>
    </row>
    <row r="20" spans="1:19">
      <c r="A20" s="1"/>
      <c r="B20" s="1" t="s">
        <v>32</v>
      </c>
      <c r="C20" s="1" t="s">
        <v>174</v>
      </c>
      <c r="D20" s="1" t="s">
        <v>198</v>
      </c>
      <c r="E20" s="9">
        <v>1</v>
      </c>
      <c r="F20" s="1">
        <v>1</v>
      </c>
      <c r="G20" s="1">
        <v>10</v>
      </c>
      <c r="H20" s="1">
        <v>1.6</v>
      </c>
      <c r="I20" s="56">
        <v>0.15</v>
      </c>
      <c r="J20" s="56">
        <v>0.76</v>
      </c>
      <c r="K20" s="57">
        <v>1.2</v>
      </c>
      <c r="L20" s="51">
        <f t="shared" si="0"/>
        <v>2.11</v>
      </c>
      <c r="M20" s="2">
        <f t="shared" si="1"/>
        <v>33.76</v>
      </c>
      <c r="N20" s="3"/>
      <c r="O20" s="2"/>
      <c r="P20" s="2"/>
      <c r="Q20" s="1"/>
      <c r="R20" s="9"/>
      <c r="S20" s="1"/>
    </row>
    <row r="21" spans="1:19">
      <c r="A21" s="1"/>
      <c r="B21" s="1" t="s">
        <v>33</v>
      </c>
      <c r="C21" s="1" t="s">
        <v>174</v>
      </c>
      <c r="D21" s="1" t="s">
        <v>198</v>
      </c>
      <c r="E21" s="9">
        <v>1</v>
      </c>
      <c r="F21" s="1">
        <v>1</v>
      </c>
      <c r="G21" s="1">
        <v>10</v>
      </c>
      <c r="H21" s="1">
        <v>1.6</v>
      </c>
      <c r="I21" s="56">
        <v>0.15</v>
      </c>
      <c r="J21" s="56">
        <v>0.77</v>
      </c>
      <c r="K21" s="57">
        <v>1.2</v>
      </c>
      <c r="L21" s="51">
        <f t="shared" si="0"/>
        <v>2.12</v>
      </c>
      <c r="M21" s="2">
        <f t="shared" si="1"/>
        <v>33.92</v>
      </c>
      <c r="N21" s="3"/>
      <c r="O21" s="2"/>
      <c r="P21" s="2"/>
      <c r="Q21" s="1"/>
      <c r="R21" s="9"/>
      <c r="S21" s="1"/>
    </row>
    <row r="22" spans="1:19">
      <c r="A22" s="1"/>
      <c r="B22" s="1" t="s">
        <v>34</v>
      </c>
      <c r="C22" s="1" t="s">
        <v>174</v>
      </c>
      <c r="D22" s="1" t="s">
        <v>198</v>
      </c>
      <c r="E22" s="9">
        <v>1</v>
      </c>
      <c r="F22" s="1">
        <v>1</v>
      </c>
      <c r="G22" s="1">
        <v>10</v>
      </c>
      <c r="H22" s="1">
        <v>1.6</v>
      </c>
      <c r="I22" s="56">
        <v>0.15</v>
      </c>
      <c r="J22" s="56">
        <v>0.84</v>
      </c>
      <c r="K22" s="57">
        <v>1.2</v>
      </c>
      <c r="L22" s="51">
        <f t="shared" si="0"/>
        <v>2.19</v>
      </c>
      <c r="M22" s="2">
        <f t="shared" si="1"/>
        <v>35.04</v>
      </c>
      <c r="N22" s="3"/>
      <c r="O22" s="2"/>
      <c r="P22" s="2"/>
      <c r="Q22" s="1"/>
      <c r="R22" s="9"/>
      <c r="S22" s="1"/>
    </row>
    <row r="23" spans="1:19">
      <c r="A23" s="1"/>
      <c r="B23" s="1" t="s">
        <v>35</v>
      </c>
      <c r="C23" s="1" t="s">
        <v>174</v>
      </c>
      <c r="D23" s="1" t="s">
        <v>198</v>
      </c>
      <c r="E23" s="9">
        <v>1</v>
      </c>
      <c r="F23" s="1">
        <v>1</v>
      </c>
      <c r="G23" s="1">
        <v>10</v>
      </c>
      <c r="H23" s="1">
        <v>1.6</v>
      </c>
      <c r="I23" s="56">
        <v>0.15</v>
      </c>
      <c r="J23" s="56">
        <v>0.83</v>
      </c>
      <c r="K23" s="57">
        <v>1.5</v>
      </c>
      <c r="L23" s="51">
        <f t="shared" si="0"/>
        <v>2.48</v>
      </c>
      <c r="M23" s="2">
        <f t="shared" si="1"/>
        <v>39.68</v>
      </c>
      <c r="N23" s="3"/>
      <c r="O23" s="2"/>
      <c r="P23" s="2"/>
      <c r="Q23" s="1"/>
      <c r="R23" s="9"/>
      <c r="S23" s="1"/>
    </row>
    <row r="24" spans="1:19">
      <c r="A24" s="1"/>
      <c r="B24" s="1" t="s">
        <v>36</v>
      </c>
      <c r="C24" s="1" t="s">
        <v>174</v>
      </c>
      <c r="D24" s="1" t="s">
        <v>198</v>
      </c>
      <c r="E24" s="9">
        <v>1</v>
      </c>
      <c r="F24" s="1">
        <v>1</v>
      </c>
      <c r="G24" s="1">
        <v>10</v>
      </c>
      <c r="H24" s="1">
        <v>1.6</v>
      </c>
      <c r="I24" s="56">
        <v>0.15</v>
      </c>
      <c r="J24" s="56">
        <v>0.74</v>
      </c>
      <c r="K24" s="57">
        <v>1.5</v>
      </c>
      <c r="L24" s="51">
        <f t="shared" si="0"/>
        <v>2.39</v>
      </c>
      <c r="M24" s="2">
        <f t="shared" si="1"/>
        <v>38.24</v>
      </c>
      <c r="N24" s="3"/>
      <c r="O24" s="2"/>
      <c r="P24" s="2"/>
      <c r="Q24" s="1"/>
      <c r="R24" s="9"/>
      <c r="S24" s="1"/>
    </row>
    <row r="25" spans="1:19">
      <c r="A25" s="1"/>
      <c r="B25" s="1" t="s">
        <v>37</v>
      </c>
      <c r="C25" s="1" t="s">
        <v>174</v>
      </c>
      <c r="D25" s="1" t="s">
        <v>198</v>
      </c>
      <c r="E25" s="9">
        <v>1</v>
      </c>
      <c r="F25" s="1">
        <v>1</v>
      </c>
      <c r="G25" s="1">
        <v>10</v>
      </c>
      <c r="H25" s="1">
        <v>1.6</v>
      </c>
      <c r="I25" s="56">
        <v>0.15</v>
      </c>
      <c r="J25" s="56">
        <v>0.72</v>
      </c>
      <c r="K25" s="57">
        <v>1.5</v>
      </c>
      <c r="L25" s="51">
        <f t="shared" si="0"/>
        <v>2.37</v>
      </c>
      <c r="M25" s="2">
        <f t="shared" si="1"/>
        <v>37.92</v>
      </c>
      <c r="N25" s="3"/>
      <c r="O25" s="2"/>
      <c r="P25" s="2"/>
      <c r="Q25" s="1"/>
      <c r="R25" s="9"/>
      <c r="S25" s="1"/>
    </row>
    <row r="26" spans="1:19">
      <c r="A26" s="1"/>
      <c r="B26" s="1" t="s">
        <v>38</v>
      </c>
      <c r="C26" s="1" t="s">
        <v>174</v>
      </c>
      <c r="D26" s="1" t="s">
        <v>198</v>
      </c>
      <c r="E26" s="9">
        <v>1</v>
      </c>
      <c r="F26" s="1">
        <v>1</v>
      </c>
      <c r="G26" s="1">
        <v>10</v>
      </c>
      <c r="H26" s="1">
        <v>1.6</v>
      </c>
      <c r="I26" s="56">
        <v>0.15</v>
      </c>
      <c r="J26" s="57">
        <v>0.7</v>
      </c>
      <c r="K26" s="57">
        <v>1.5</v>
      </c>
      <c r="L26" s="51">
        <f t="shared" si="0"/>
        <v>2.35</v>
      </c>
      <c r="M26" s="2">
        <f t="shared" si="1"/>
        <v>37.6</v>
      </c>
      <c r="N26" s="3"/>
      <c r="O26" s="2"/>
      <c r="P26" s="2"/>
      <c r="Q26" s="1"/>
      <c r="R26" s="9"/>
      <c r="S26" s="1"/>
    </row>
    <row r="27" spans="1:19">
      <c r="A27" s="1"/>
      <c r="B27" s="1" t="s">
        <v>39</v>
      </c>
      <c r="C27" s="1" t="s">
        <v>174</v>
      </c>
      <c r="D27" s="1" t="s">
        <v>198</v>
      </c>
      <c r="E27" s="9">
        <v>1</v>
      </c>
      <c r="F27" s="1">
        <v>1</v>
      </c>
      <c r="G27" s="1">
        <v>10</v>
      </c>
      <c r="H27" s="1">
        <v>1.6</v>
      </c>
      <c r="I27" s="56">
        <v>0.15</v>
      </c>
      <c r="J27" s="56">
        <v>0.76</v>
      </c>
      <c r="K27" s="57">
        <v>1.5</v>
      </c>
      <c r="L27" s="51">
        <f t="shared" si="0"/>
        <v>2.41</v>
      </c>
      <c r="M27" s="2">
        <f t="shared" si="1"/>
        <v>38.56</v>
      </c>
      <c r="N27" s="3"/>
      <c r="O27" s="2"/>
      <c r="P27" s="2"/>
      <c r="Q27" s="1"/>
      <c r="R27" s="9"/>
      <c r="S27" s="1"/>
    </row>
    <row r="28" spans="1:19">
      <c r="A28" s="1"/>
      <c r="B28" s="1" t="s">
        <v>40</v>
      </c>
      <c r="C28" s="1" t="s">
        <v>174</v>
      </c>
      <c r="D28" s="1" t="s">
        <v>198</v>
      </c>
      <c r="E28" s="9">
        <v>1</v>
      </c>
      <c r="F28" s="1">
        <v>1</v>
      </c>
      <c r="G28" s="1">
        <v>10</v>
      </c>
      <c r="H28" s="1">
        <v>1.6</v>
      </c>
      <c r="I28" s="56">
        <v>0.15</v>
      </c>
      <c r="J28" s="56">
        <v>0.67</v>
      </c>
      <c r="K28" s="57">
        <v>1.5</v>
      </c>
      <c r="L28" s="51">
        <f t="shared" si="0"/>
        <v>2.3200000000000003</v>
      </c>
      <c r="M28" s="2">
        <f t="shared" si="1"/>
        <v>37.120000000000005</v>
      </c>
      <c r="N28" s="3"/>
      <c r="O28" s="2"/>
      <c r="P28" s="2"/>
      <c r="Q28" s="1"/>
      <c r="R28" s="9"/>
      <c r="S28" s="1"/>
    </row>
    <row r="29" spans="1:19">
      <c r="A29" s="1"/>
      <c r="B29" s="1" t="s">
        <v>41</v>
      </c>
      <c r="C29" s="1" t="s">
        <v>174</v>
      </c>
      <c r="D29" s="1" t="s">
        <v>198</v>
      </c>
      <c r="E29" s="9">
        <v>1</v>
      </c>
      <c r="F29" s="1">
        <v>1</v>
      </c>
      <c r="G29" s="1">
        <v>10</v>
      </c>
      <c r="H29" s="1">
        <v>1.6</v>
      </c>
      <c r="I29" s="56">
        <v>0.15</v>
      </c>
      <c r="J29" s="56">
        <v>0.68</v>
      </c>
      <c r="K29" s="57">
        <v>1.5</v>
      </c>
      <c r="L29" s="51">
        <f t="shared" si="0"/>
        <v>2.33</v>
      </c>
      <c r="M29" s="2">
        <f t="shared" si="1"/>
        <v>37.28</v>
      </c>
      <c r="N29" s="3"/>
      <c r="O29" s="2"/>
      <c r="P29" s="2"/>
      <c r="Q29" s="1"/>
      <c r="R29" s="9"/>
      <c r="S29" s="1"/>
    </row>
    <row r="30" spans="1:19">
      <c r="A30" s="1"/>
      <c r="B30" s="1" t="s">
        <v>42</v>
      </c>
      <c r="C30" s="1" t="s">
        <v>174</v>
      </c>
      <c r="D30" s="1" t="s">
        <v>198</v>
      </c>
      <c r="E30" s="9">
        <v>1</v>
      </c>
      <c r="F30" s="1">
        <v>1</v>
      </c>
      <c r="G30" s="1">
        <v>10</v>
      </c>
      <c r="H30" s="1">
        <v>1.6</v>
      </c>
      <c r="I30" s="56">
        <v>0.15</v>
      </c>
      <c r="J30" s="56">
        <v>0.63</v>
      </c>
      <c r="K30" s="57">
        <v>1.5</v>
      </c>
      <c r="L30" s="51">
        <f t="shared" si="0"/>
        <v>2.2800000000000002</v>
      </c>
      <c r="M30" s="2">
        <f t="shared" si="1"/>
        <v>36.480000000000004</v>
      </c>
      <c r="N30" s="3"/>
      <c r="O30" s="2"/>
      <c r="P30" s="2"/>
      <c r="Q30" s="1"/>
      <c r="R30" s="9"/>
      <c r="S30" s="1"/>
    </row>
    <row r="31" spans="1:19">
      <c r="A31" s="1"/>
      <c r="B31" s="1" t="s">
        <v>43</v>
      </c>
      <c r="C31" s="1" t="s">
        <v>174</v>
      </c>
      <c r="D31" s="1" t="s">
        <v>198</v>
      </c>
      <c r="E31" s="9">
        <v>1</v>
      </c>
      <c r="F31" s="1">
        <v>1</v>
      </c>
      <c r="G31" s="1">
        <v>10</v>
      </c>
      <c r="H31" s="1">
        <v>1.6</v>
      </c>
      <c r="I31" s="56">
        <v>0.15</v>
      </c>
      <c r="J31" s="56">
        <v>0.63</v>
      </c>
      <c r="K31" s="57">
        <v>1</v>
      </c>
      <c r="L31" s="51">
        <f t="shared" si="0"/>
        <v>1.78</v>
      </c>
      <c r="M31" s="2">
        <f t="shared" si="1"/>
        <v>28.48</v>
      </c>
      <c r="N31" s="3"/>
      <c r="O31" s="2"/>
      <c r="P31" s="2"/>
      <c r="Q31" s="1"/>
      <c r="R31" s="9"/>
      <c r="S31" s="1"/>
    </row>
    <row r="32" spans="1:19">
      <c r="A32" s="1"/>
      <c r="B32" s="1" t="s">
        <v>44</v>
      </c>
      <c r="C32" s="1" t="s">
        <v>174</v>
      </c>
      <c r="D32" s="1" t="s">
        <v>198</v>
      </c>
      <c r="E32" s="9">
        <v>1</v>
      </c>
      <c r="F32" s="1">
        <v>1</v>
      </c>
      <c r="G32" s="1">
        <v>10</v>
      </c>
      <c r="H32" s="1">
        <v>1.6</v>
      </c>
      <c r="I32" s="56">
        <v>0.15</v>
      </c>
      <c r="J32" s="56">
        <v>0.66</v>
      </c>
      <c r="K32" s="57">
        <v>0.9</v>
      </c>
      <c r="L32" s="51">
        <f t="shared" si="0"/>
        <v>1.71</v>
      </c>
      <c r="M32" s="2">
        <f t="shared" si="1"/>
        <v>27.36</v>
      </c>
      <c r="N32" s="3"/>
      <c r="O32" s="2"/>
      <c r="P32" s="2"/>
      <c r="Q32" s="1"/>
      <c r="R32" s="9"/>
      <c r="S32" s="1"/>
    </row>
    <row r="33" spans="1:19">
      <c r="A33" s="1"/>
      <c r="B33" s="1" t="s">
        <v>45</v>
      </c>
      <c r="C33" s="1" t="s">
        <v>174</v>
      </c>
      <c r="D33" s="1" t="s">
        <v>198</v>
      </c>
      <c r="E33" s="9">
        <v>1</v>
      </c>
      <c r="F33" s="1">
        <v>1</v>
      </c>
      <c r="G33" s="1">
        <v>9.5</v>
      </c>
      <c r="H33" s="1">
        <v>1.6</v>
      </c>
      <c r="I33" s="56">
        <v>0.15</v>
      </c>
      <c r="J33" s="56">
        <v>0.63</v>
      </c>
      <c r="K33" s="57">
        <v>0.8</v>
      </c>
      <c r="L33" s="51">
        <f t="shared" si="0"/>
        <v>1.58</v>
      </c>
      <c r="M33" s="2">
        <f t="shared" si="1"/>
        <v>24.016000000000002</v>
      </c>
      <c r="N33" s="3"/>
      <c r="O33" s="2"/>
      <c r="P33" s="2"/>
      <c r="Q33" s="1"/>
      <c r="R33" s="9"/>
      <c r="S33" s="1"/>
    </row>
    <row r="34" spans="1:19">
      <c r="A34" s="1"/>
      <c r="B34" s="1">
        <v>629.5</v>
      </c>
      <c r="C34" s="1" t="s">
        <v>174</v>
      </c>
      <c r="D34" s="1" t="s">
        <v>198</v>
      </c>
      <c r="E34" s="9">
        <v>1</v>
      </c>
      <c r="F34" s="1">
        <v>1</v>
      </c>
      <c r="G34" s="1">
        <v>0</v>
      </c>
      <c r="H34" s="1">
        <v>1.6</v>
      </c>
      <c r="I34" s="56">
        <v>0.15</v>
      </c>
      <c r="J34" s="56">
        <v>0.91</v>
      </c>
      <c r="K34" s="57">
        <v>0.7</v>
      </c>
      <c r="L34" s="51">
        <f t="shared" si="0"/>
        <v>1.76</v>
      </c>
      <c r="M34" s="2">
        <f t="shared" si="1"/>
        <v>0</v>
      </c>
      <c r="N34" s="3"/>
      <c r="O34" s="2"/>
      <c r="P34" s="2"/>
      <c r="Q34" s="1"/>
      <c r="R34" s="9"/>
      <c r="S34" s="1"/>
    </row>
    <row r="35" spans="1:19">
      <c r="A35" s="1"/>
      <c r="B35" s="1" t="s">
        <v>46</v>
      </c>
      <c r="C35" s="1" t="s">
        <v>174</v>
      </c>
      <c r="D35" s="1" t="s">
        <v>198</v>
      </c>
      <c r="E35" s="9">
        <v>1</v>
      </c>
      <c r="F35" s="1">
        <v>1</v>
      </c>
      <c r="G35" s="1">
        <v>10.5</v>
      </c>
      <c r="H35" s="1">
        <v>1.6</v>
      </c>
      <c r="I35" s="56">
        <v>0.15</v>
      </c>
      <c r="J35" s="56">
        <v>0.92</v>
      </c>
      <c r="K35" s="57">
        <v>0.6</v>
      </c>
      <c r="L35" s="51">
        <f t="shared" si="0"/>
        <v>1.67</v>
      </c>
      <c r="M35" s="2">
        <f t="shared" si="1"/>
        <v>28.056000000000001</v>
      </c>
      <c r="N35" s="3"/>
      <c r="O35" s="2"/>
      <c r="P35" s="2"/>
      <c r="Q35" s="1"/>
      <c r="R35" s="9"/>
      <c r="S35" s="1"/>
    </row>
    <row r="36" spans="1:19">
      <c r="A36" s="1"/>
      <c r="B36" s="1" t="s">
        <v>47</v>
      </c>
      <c r="C36" s="1" t="s">
        <v>174</v>
      </c>
      <c r="D36" s="1" t="s">
        <v>198</v>
      </c>
      <c r="E36" s="9">
        <v>1</v>
      </c>
      <c r="F36" s="1">
        <v>1</v>
      </c>
      <c r="G36" s="1">
        <v>10</v>
      </c>
      <c r="H36" s="1">
        <v>1.6</v>
      </c>
      <c r="I36" s="56">
        <v>0.15</v>
      </c>
      <c r="J36" s="56">
        <v>0.97</v>
      </c>
      <c r="K36" s="57">
        <v>0.5</v>
      </c>
      <c r="L36" s="51">
        <f t="shared" si="0"/>
        <v>1.6199999999999999</v>
      </c>
      <c r="M36" s="2">
        <f t="shared" si="1"/>
        <v>25.919999999999998</v>
      </c>
      <c r="N36" s="3"/>
      <c r="O36" s="2"/>
      <c r="P36" s="2"/>
      <c r="Q36" s="1"/>
      <c r="R36" s="9"/>
      <c r="S36" s="1"/>
    </row>
    <row r="37" spans="1:19">
      <c r="A37" s="1"/>
      <c r="B37" s="1" t="s">
        <v>48</v>
      </c>
      <c r="C37" s="1" t="s">
        <v>174</v>
      </c>
      <c r="D37" s="1" t="s">
        <v>198</v>
      </c>
      <c r="E37" s="9">
        <v>1</v>
      </c>
      <c r="F37" s="1">
        <v>1</v>
      </c>
      <c r="G37" s="1">
        <v>10</v>
      </c>
      <c r="H37" s="1">
        <v>1.6</v>
      </c>
      <c r="I37" s="56">
        <v>0.15</v>
      </c>
      <c r="J37" s="56">
        <v>0.97</v>
      </c>
      <c r="K37" s="57">
        <v>0.5</v>
      </c>
      <c r="L37" s="51">
        <f t="shared" si="0"/>
        <v>1.6199999999999999</v>
      </c>
      <c r="M37" s="2">
        <f t="shared" si="1"/>
        <v>25.919999999999998</v>
      </c>
      <c r="N37" s="3"/>
      <c r="O37" s="2"/>
      <c r="P37" s="2"/>
      <c r="Q37" s="1"/>
      <c r="R37" s="9"/>
      <c r="S37" s="1"/>
    </row>
    <row r="38" spans="1:19">
      <c r="A38" s="1"/>
      <c r="B38" s="1" t="s">
        <v>49</v>
      </c>
      <c r="C38" s="1" t="s">
        <v>174</v>
      </c>
      <c r="D38" s="1" t="s">
        <v>198</v>
      </c>
      <c r="E38" s="9">
        <v>1</v>
      </c>
      <c r="F38" s="1">
        <v>1</v>
      </c>
      <c r="G38" s="1">
        <v>10</v>
      </c>
      <c r="H38" s="1">
        <v>1.6</v>
      </c>
      <c r="I38" s="56">
        <v>0.15</v>
      </c>
      <c r="J38" s="56">
        <v>0.95</v>
      </c>
      <c r="K38" s="57">
        <v>0.4</v>
      </c>
      <c r="L38" s="51">
        <f t="shared" si="0"/>
        <v>1.5</v>
      </c>
      <c r="M38" s="2">
        <f t="shared" si="1"/>
        <v>24</v>
      </c>
      <c r="N38" s="3"/>
      <c r="O38" s="2"/>
      <c r="P38" s="2"/>
      <c r="Q38" s="1"/>
      <c r="R38" s="9"/>
      <c r="S38" s="1"/>
    </row>
    <row r="39" spans="1:19">
      <c r="A39" s="1"/>
      <c r="B39" s="1" t="s">
        <v>50</v>
      </c>
      <c r="C39" s="1" t="s">
        <v>174</v>
      </c>
      <c r="D39" s="1" t="s">
        <v>198</v>
      </c>
      <c r="E39" s="9">
        <v>1</v>
      </c>
      <c r="F39" s="1">
        <v>1</v>
      </c>
      <c r="G39" s="1">
        <v>10</v>
      </c>
      <c r="H39" s="1">
        <v>1.6</v>
      </c>
      <c r="I39" s="56">
        <v>0.15</v>
      </c>
      <c r="J39" s="56">
        <v>0.95</v>
      </c>
      <c r="K39" s="57">
        <v>0.3</v>
      </c>
      <c r="L39" s="51">
        <f t="shared" si="0"/>
        <v>1.4</v>
      </c>
      <c r="M39" s="2">
        <f t="shared" si="1"/>
        <v>22.4</v>
      </c>
      <c r="N39" s="3"/>
      <c r="O39" s="2"/>
      <c r="P39" s="2"/>
      <c r="Q39" s="1"/>
      <c r="R39" s="9"/>
      <c r="S39" s="1"/>
    </row>
    <row r="40" spans="1:19">
      <c r="A40" s="1"/>
      <c r="B40" s="1" t="s">
        <v>51</v>
      </c>
      <c r="C40" s="1" t="s">
        <v>174</v>
      </c>
      <c r="D40" s="1" t="s">
        <v>198</v>
      </c>
      <c r="E40" s="9">
        <v>1</v>
      </c>
      <c r="F40" s="1">
        <v>1</v>
      </c>
      <c r="G40" s="1">
        <v>10</v>
      </c>
      <c r="H40" s="1">
        <v>1.6</v>
      </c>
      <c r="I40" s="56">
        <v>0.15</v>
      </c>
      <c r="J40" s="56">
        <v>0.97</v>
      </c>
      <c r="K40" s="57">
        <v>0.2</v>
      </c>
      <c r="L40" s="51">
        <f t="shared" si="0"/>
        <v>1.3199999999999998</v>
      </c>
      <c r="M40" s="2">
        <f t="shared" si="1"/>
        <v>21.119999999999997</v>
      </c>
      <c r="N40" s="3"/>
      <c r="O40" s="2"/>
      <c r="P40" s="2"/>
      <c r="Q40" s="1"/>
      <c r="R40" s="9"/>
      <c r="S40" s="1"/>
    </row>
    <row r="41" spans="1:19">
      <c r="A41" s="1"/>
      <c r="B41" s="1" t="s">
        <v>52</v>
      </c>
      <c r="C41" s="1" t="s">
        <v>174</v>
      </c>
      <c r="D41" s="1" t="s">
        <v>198</v>
      </c>
      <c r="E41" s="9">
        <v>1</v>
      </c>
      <c r="F41" s="1">
        <v>1</v>
      </c>
      <c r="G41" s="1">
        <v>10</v>
      </c>
      <c r="H41" s="1">
        <v>1.6</v>
      </c>
      <c r="I41" s="56">
        <v>0.15</v>
      </c>
      <c r="J41" s="56">
        <v>0.95</v>
      </c>
      <c r="K41" s="57">
        <v>0.1</v>
      </c>
      <c r="L41" s="51">
        <f t="shared" si="0"/>
        <v>1.2</v>
      </c>
      <c r="M41" s="2">
        <f t="shared" si="1"/>
        <v>19.2</v>
      </c>
      <c r="N41" s="3"/>
      <c r="O41" s="2"/>
      <c r="P41" s="2"/>
      <c r="Q41" s="1"/>
      <c r="R41" s="9"/>
      <c r="S41" s="1"/>
    </row>
    <row r="42" spans="1:19">
      <c r="A42" s="1"/>
      <c r="B42" s="1" t="s">
        <v>53</v>
      </c>
      <c r="C42" s="1" t="s">
        <v>174</v>
      </c>
      <c r="D42" s="1" t="s">
        <v>198</v>
      </c>
      <c r="E42" s="9">
        <v>1</v>
      </c>
      <c r="F42" s="1">
        <v>1</v>
      </c>
      <c r="G42" s="1">
        <v>10</v>
      </c>
      <c r="H42" s="1">
        <v>1.6</v>
      </c>
      <c r="I42" s="56">
        <v>0.15</v>
      </c>
      <c r="J42" s="56">
        <v>0.95</v>
      </c>
      <c r="K42" s="57">
        <v>0.1</v>
      </c>
      <c r="L42" s="51">
        <f t="shared" si="0"/>
        <v>1.2</v>
      </c>
      <c r="M42" s="2">
        <f t="shared" si="1"/>
        <v>19.2</v>
      </c>
      <c r="N42" s="3"/>
      <c r="O42" s="2"/>
      <c r="P42" s="2"/>
      <c r="Q42" s="1"/>
      <c r="R42" s="9"/>
      <c r="S42" s="1"/>
    </row>
    <row r="43" spans="1:19">
      <c r="A43" s="1"/>
      <c r="B43" s="1" t="s">
        <v>54</v>
      </c>
      <c r="C43" s="1" t="s">
        <v>174</v>
      </c>
      <c r="D43" s="1" t="s">
        <v>198</v>
      </c>
      <c r="E43" s="9">
        <v>1</v>
      </c>
      <c r="F43" s="1">
        <v>1</v>
      </c>
      <c r="G43" s="1">
        <v>10</v>
      </c>
      <c r="H43" s="1">
        <v>1.6</v>
      </c>
      <c r="I43" s="56">
        <v>0.15</v>
      </c>
      <c r="J43" s="56">
        <v>0.87</v>
      </c>
      <c r="K43" s="57">
        <v>0.1</v>
      </c>
      <c r="L43" s="51">
        <f t="shared" si="0"/>
        <v>1.1200000000000001</v>
      </c>
      <c r="M43" s="2">
        <f t="shared" si="1"/>
        <v>17.920000000000002</v>
      </c>
      <c r="N43" s="3"/>
      <c r="O43" s="2"/>
      <c r="P43" s="2"/>
      <c r="Q43" s="1"/>
      <c r="R43" s="9"/>
      <c r="S43" s="1"/>
    </row>
    <row r="44" spans="1:19">
      <c r="A44" s="1"/>
      <c r="B44" s="1" t="s">
        <v>55</v>
      </c>
      <c r="C44" s="1" t="s">
        <v>174</v>
      </c>
      <c r="D44" s="1" t="s">
        <v>198</v>
      </c>
      <c r="E44" s="9">
        <v>1</v>
      </c>
      <c r="F44" s="1">
        <v>1</v>
      </c>
      <c r="G44" s="1">
        <v>10</v>
      </c>
      <c r="H44" s="1">
        <v>1.6</v>
      </c>
      <c r="I44" s="56">
        <v>0.15</v>
      </c>
      <c r="J44" s="56">
        <v>0.95</v>
      </c>
      <c r="K44" s="57">
        <v>0.2</v>
      </c>
      <c r="L44" s="51">
        <f t="shared" si="0"/>
        <v>1.2999999999999998</v>
      </c>
      <c r="M44" s="2">
        <f t="shared" si="1"/>
        <v>20.799999999999997</v>
      </c>
      <c r="N44" s="3"/>
      <c r="O44" s="2"/>
      <c r="P44" s="2"/>
      <c r="Q44" s="1"/>
      <c r="R44" s="9"/>
      <c r="S44" s="1"/>
    </row>
    <row r="45" spans="1:19">
      <c r="A45" s="1"/>
      <c r="B45" s="1" t="s">
        <v>56</v>
      </c>
      <c r="C45" s="1" t="s">
        <v>174</v>
      </c>
      <c r="D45" s="1" t="s">
        <v>198</v>
      </c>
      <c r="E45" s="9">
        <v>1</v>
      </c>
      <c r="F45" s="1">
        <v>1</v>
      </c>
      <c r="G45" s="1">
        <v>10</v>
      </c>
      <c r="H45" s="1">
        <v>1.6</v>
      </c>
      <c r="I45" s="56">
        <v>0.15</v>
      </c>
      <c r="J45" s="56">
        <v>0.92</v>
      </c>
      <c r="K45" s="57">
        <v>0.2</v>
      </c>
      <c r="L45" s="51">
        <f t="shared" si="0"/>
        <v>1.27</v>
      </c>
      <c r="M45" s="2">
        <f t="shared" si="1"/>
        <v>20.32</v>
      </c>
      <c r="N45" s="3"/>
      <c r="O45" s="2"/>
      <c r="P45" s="2"/>
      <c r="Q45" s="1"/>
      <c r="R45" s="9"/>
      <c r="S45" s="1"/>
    </row>
    <row r="46" spans="1:19">
      <c r="A46" s="1"/>
      <c r="B46" s="1" t="s">
        <v>57</v>
      </c>
      <c r="C46" s="1" t="s">
        <v>174</v>
      </c>
      <c r="D46" s="1" t="s">
        <v>198</v>
      </c>
      <c r="E46" s="9">
        <v>1</v>
      </c>
      <c r="F46" s="1">
        <v>1</v>
      </c>
      <c r="G46" s="1">
        <v>8.5</v>
      </c>
      <c r="H46" s="1">
        <v>1.6</v>
      </c>
      <c r="I46" s="56">
        <v>0.15</v>
      </c>
      <c r="J46" s="56">
        <v>0.94</v>
      </c>
      <c r="K46" s="57">
        <v>0.1</v>
      </c>
      <c r="L46" s="51">
        <f t="shared" si="0"/>
        <v>1.19</v>
      </c>
      <c r="M46" s="2">
        <f t="shared" si="1"/>
        <v>16.184000000000001</v>
      </c>
      <c r="N46" s="3"/>
      <c r="O46" s="2"/>
      <c r="P46" s="2"/>
      <c r="Q46" s="1"/>
      <c r="R46" s="9"/>
      <c r="S46" s="1"/>
    </row>
    <row r="47" spans="1:19">
      <c r="A47" s="1"/>
      <c r="B47" s="1">
        <v>748.5</v>
      </c>
      <c r="C47" s="1" t="s">
        <v>174</v>
      </c>
      <c r="D47" s="1" t="s">
        <v>198</v>
      </c>
      <c r="E47" s="9">
        <v>1</v>
      </c>
      <c r="F47" s="1">
        <v>1</v>
      </c>
      <c r="G47" s="1">
        <v>0</v>
      </c>
      <c r="H47" s="1">
        <v>1.6</v>
      </c>
      <c r="I47" s="56">
        <v>0.15</v>
      </c>
      <c r="J47" s="56">
        <v>0.6</v>
      </c>
      <c r="K47" s="57">
        <v>0.1</v>
      </c>
      <c r="L47" s="51">
        <f t="shared" si="0"/>
        <v>0.85</v>
      </c>
      <c r="M47" s="2">
        <f t="shared" si="1"/>
        <v>0</v>
      </c>
      <c r="N47" s="3"/>
      <c r="O47" s="2"/>
      <c r="P47" s="2"/>
      <c r="Q47" s="1"/>
      <c r="R47" s="9"/>
      <c r="S47" s="1"/>
    </row>
    <row r="48" spans="1:19">
      <c r="A48" s="1"/>
      <c r="B48" s="1" t="s">
        <v>58</v>
      </c>
      <c r="C48" s="1" t="s">
        <v>174</v>
      </c>
      <c r="D48" s="1" t="s">
        <v>198</v>
      </c>
      <c r="E48" s="9">
        <v>1</v>
      </c>
      <c r="F48" s="1">
        <v>1</v>
      </c>
      <c r="G48" s="1">
        <v>11.5</v>
      </c>
      <c r="H48" s="1">
        <v>1.6</v>
      </c>
      <c r="I48" s="56">
        <v>0.15</v>
      </c>
      <c r="J48" s="56">
        <v>0.56999999999999995</v>
      </c>
      <c r="K48" s="57">
        <v>0.1</v>
      </c>
      <c r="L48" s="51">
        <f t="shared" si="0"/>
        <v>0.82</v>
      </c>
      <c r="M48" s="2">
        <f t="shared" si="1"/>
        <v>15.088000000000001</v>
      </c>
      <c r="N48" s="3"/>
      <c r="O48" s="2"/>
      <c r="P48" s="2"/>
      <c r="Q48" s="1"/>
      <c r="R48" s="9"/>
      <c r="S48" s="1"/>
    </row>
    <row r="49" spans="1:19">
      <c r="A49" s="1"/>
      <c r="B49" s="1" t="s">
        <v>59</v>
      </c>
      <c r="C49" s="1" t="s">
        <v>174</v>
      </c>
      <c r="D49" s="1" t="s">
        <v>198</v>
      </c>
      <c r="E49" s="9">
        <v>1</v>
      </c>
      <c r="F49" s="1">
        <v>1</v>
      </c>
      <c r="G49" s="1">
        <v>10</v>
      </c>
      <c r="H49" s="1">
        <v>1.6</v>
      </c>
      <c r="I49" s="56">
        <v>0.15</v>
      </c>
      <c r="J49" s="56">
        <v>0.53</v>
      </c>
      <c r="K49" s="57">
        <v>0.2</v>
      </c>
      <c r="L49" s="51">
        <f t="shared" si="0"/>
        <v>0.88000000000000012</v>
      </c>
      <c r="M49" s="2">
        <f t="shared" si="1"/>
        <v>14.080000000000002</v>
      </c>
      <c r="N49" s="3"/>
      <c r="O49" s="2"/>
      <c r="P49" s="2"/>
      <c r="Q49" s="1"/>
      <c r="R49" s="9"/>
      <c r="S49" s="1"/>
    </row>
    <row r="50" spans="1:19">
      <c r="A50" s="1"/>
      <c r="B50" s="1" t="s">
        <v>60</v>
      </c>
      <c r="C50" s="1" t="s">
        <v>174</v>
      </c>
      <c r="D50" s="1" t="s">
        <v>198</v>
      </c>
      <c r="E50" s="9">
        <v>1</v>
      </c>
      <c r="F50" s="1">
        <v>1</v>
      </c>
      <c r="G50" s="1">
        <v>10</v>
      </c>
      <c r="H50" s="1">
        <v>1.6</v>
      </c>
      <c r="I50" s="56">
        <v>0.15</v>
      </c>
      <c r="J50" s="56">
        <v>0.5</v>
      </c>
      <c r="K50" s="57">
        <v>0.2</v>
      </c>
      <c r="L50" s="51">
        <f t="shared" si="0"/>
        <v>0.85000000000000009</v>
      </c>
      <c r="M50" s="2">
        <f t="shared" si="1"/>
        <v>13.600000000000001</v>
      </c>
      <c r="N50" s="3"/>
      <c r="O50" s="2"/>
      <c r="P50" s="2"/>
      <c r="Q50" s="1"/>
      <c r="R50" s="9"/>
      <c r="S50" s="1"/>
    </row>
    <row r="51" spans="1:19">
      <c r="A51" s="1"/>
      <c r="B51" s="1" t="s">
        <v>61</v>
      </c>
      <c r="C51" s="1" t="s">
        <v>174</v>
      </c>
      <c r="D51" s="1" t="s">
        <v>198</v>
      </c>
      <c r="E51" s="9">
        <v>1</v>
      </c>
      <c r="F51" s="1">
        <v>1</v>
      </c>
      <c r="G51" s="1">
        <v>10</v>
      </c>
      <c r="H51" s="1">
        <v>1.6</v>
      </c>
      <c r="I51" s="56">
        <v>0.15</v>
      </c>
      <c r="J51" s="56">
        <v>0.49</v>
      </c>
      <c r="K51" s="57">
        <v>0.3</v>
      </c>
      <c r="L51" s="51">
        <f t="shared" si="0"/>
        <v>0.94</v>
      </c>
      <c r="M51" s="2">
        <f t="shared" si="1"/>
        <v>15.04</v>
      </c>
      <c r="N51" s="3"/>
      <c r="O51" s="2"/>
      <c r="P51" s="2"/>
      <c r="Q51" s="1"/>
      <c r="R51" s="9"/>
      <c r="S51" s="1"/>
    </row>
    <row r="52" spans="1:19">
      <c r="A52" s="1"/>
      <c r="B52" s="1" t="s">
        <v>62</v>
      </c>
      <c r="C52" s="1" t="s">
        <v>174</v>
      </c>
      <c r="D52" s="1" t="s">
        <v>198</v>
      </c>
      <c r="E52" s="9">
        <v>1</v>
      </c>
      <c r="F52" s="1">
        <v>1</v>
      </c>
      <c r="G52" s="1">
        <v>10</v>
      </c>
      <c r="H52" s="1">
        <v>1.6</v>
      </c>
      <c r="I52" s="56">
        <v>0.15</v>
      </c>
      <c r="J52" s="56">
        <v>0.49</v>
      </c>
      <c r="K52" s="57">
        <v>0.4</v>
      </c>
      <c r="L52" s="51">
        <f t="shared" si="0"/>
        <v>1.04</v>
      </c>
      <c r="M52" s="2">
        <f t="shared" si="1"/>
        <v>16.64</v>
      </c>
      <c r="N52" s="3"/>
      <c r="O52" s="2"/>
      <c r="P52" s="2"/>
      <c r="Q52" s="1"/>
      <c r="R52" s="9"/>
      <c r="S52" s="1"/>
    </row>
    <row r="53" spans="1:19">
      <c r="A53" s="1"/>
      <c r="B53" s="1" t="s">
        <v>63</v>
      </c>
      <c r="C53" s="1" t="s">
        <v>174</v>
      </c>
      <c r="D53" s="1" t="s">
        <v>198</v>
      </c>
      <c r="E53" s="9">
        <v>1</v>
      </c>
      <c r="F53" s="1">
        <v>1</v>
      </c>
      <c r="G53" s="1">
        <v>10</v>
      </c>
      <c r="H53" s="1">
        <v>1.6</v>
      </c>
      <c r="I53" s="56">
        <v>0.15</v>
      </c>
      <c r="J53" s="56">
        <v>0.51</v>
      </c>
      <c r="K53" s="57">
        <v>0.5</v>
      </c>
      <c r="L53" s="51">
        <f t="shared" si="0"/>
        <v>1.1600000000000001</v>
      </c>
      <c r="M53" s="2">
        <f t="shared" si="1"/>
        <v>18.560000000000002</v>
      </c>
      <c r="N53" s="3"/>
      <c r="O53" s="2"/>
      <c r="P53" s="2"/>
      <c r="Q53" s="1"/>
      <c r="R53" s="9"/>
      <c r="S53" s="1"/>
    </row>
    <row r="54" spans="1:19">
      <c r="A54" s="1"/>
      <c r="B54" s="1" t="s">
        <v>64</v>
      </c>
      <c r="C54" s="1" t="s">
        <v>174</v>
      </c>
      <c r="D54" s="1" t="s">
        <v>198</v>
      </c>
      <c r="E54" s="9">
        <v>1</v>
      </c>
      <c r="F54" s="1">
        <v>1</v>
      </c>
      <c r="G54" s="1">
        <v>10</v>
      </c>
      <c r="H54" s="1">
        <v>1.6</v>
      </c>
      <c r="I54" s="56">
        <v>0.15</v>
      </c>
      <c r="J54" s="56">
        <v>0.52</v>
      </c>
      <c r="K54" s="57">
        <v>0.5</v>
      </c>
      <c r="L54" s="51">
        <f t="shared" si="0"/>
        <v>1.17</v>
      </c>
      <c r="M54" s="2">
        <f t="shared" si="1"/>
        <v>18.72</v>
      </c>
      <c r="N54" s="3"/>
      <c r="O54" s="2"/>
      <c r="P54" s="2"/>
      <c r="Q54" s="1"/>
      <c r="R54" s="9"/>
      <c r="S54" s="1"/>
    </row>
    <row r="55" spans="1:19">
      <c r="A55" s="1"/>
      <c r="B55" s="1" t="s">
        <v>65</v>
      </c>
      <c r="C55" s="1" t="s">
        <v>174</v>
      </c>
      <c r="D55" s="1" t="s">
        <v>198</v>
      </c>
      <c r="E55" s="9">
        <v>1</v>
      </c>
      <c r="F55" s="1">
        <v>1</v>
      </c>
      <c r="G55" s="1">
        <v>10</v>
      </c>
      <c r="H55" s="1">
        <v>1.6</v>
      </c>
      <c r="I55" s="56">
        <v>0.15</v>
      </c>
      <c r="J55" s="56">
        <v>0.5</v>
      </c>
      <c r="K55" s="57">
        <v>0.5</v>
      </c>
      <c r="L55" s="51">
        <f t="shared" si="0"/>
        <v>1.1499999999999999</v>
      </c>
      <c r="M55" s="2">
        <f t="shared" si="1"/>
        <v>18.399999999999999</v>
      </c>
      <c r="N55" s="3"/>
      <c r="O55" s="2"/>
      <c r="P55" s="2"/>
      <c r="Q55" s="1"/>
      <c r="R55" s="9"/>
      <c r="S55" s="1"/>
    </row>
    <row r="56" spans="1:19">
      <c r="A56" s="1"/>
      <c r="B56" s="1" t="s">
        <v>66</v>
      </c>
      <c r="C56" s="1" t="s">
        <v>174</v>
      </c>
      <c r="D56" s="1" t="s">
        <v>198</v>
      </c>
      <c r="E56" s="9">
        <v>1</v>
      </c>
      <c r="F56" s="1">
        <v>1</v>
      </c>
      <c r="G56" s="1">
        <v>10</v>
      </c>
      <c r="H56" s="1">
        <v>1.6</v>
      </c>
      <c r="I56" s="56">
        <v>0.15</v>
      </c>
      <c r="J56" s="56">
        <v>0.47</v>
      </c>
      <c r="K56" s="57">
        <v>0.4</v>
      </c>
      <c r="L56" s="51">
        <f t="shared" si="0"/>
        <v>1.02</v>
      </c>
      <c r="M56" s="2">
        <f t="shared" si="1"/>
        <v>16.32</v>
      </c>
      <c r="N56" s="3"/>
      <c r="O56" s="2"/>
      <c r="P56" s="2"/>
      <c r="Q56" s="1"/>
      <c r="R56" s="9"/>
      <c r="S56" s="1"/>
    </row>
    <row r="57" spans="1:19">
      <c r="A57" s="1"/>
      <c r="B57" s="1" t="s">
        <v>67</v>
      </c>
      <c r="C57" s="1" t="s">
        <v>174</v>
      </c>
      <c r="D57" s="1" t="s">
        <v>198</v>
      </c>
      <c r="E57" s="9">
        <v>1</v>
      </c>
      <c r="F57" s="1">
        <v>1</v>
      </c>
      <c r="G57" s="1">
        <v>10</v>
      </c>
      <c r="H57" s="1">
        <v>1.6</v>
      </c>
      <c r="I57" s="56">
        <v>0.15</v>
      </c>
      <c r="J57" s="56">
        <v>0.49</v>
      </c>
      <c r="K57" s="57">
        <v>0.4</v>
      </c>
      <c r="L57" s="51">
        <f t="shared" si="0"/>
        <v>1.04</v>
      </c>
      <c r="M57" s="2">
        <f t="shared" si="1"/>
        <v>16.64</v>
      </c>
      <c r="N57" s="3"/>
      <c r="O57" s="2"/>
      <c r="P57" s="2"/>
      <c r="Q57" s="1"/>
      <c r="R57" s="9"/>
      <c r="S57" s="1"/>
    </row>
    <row r="58" spans="1:19">
      <c r="A58" s="1"/>
      <c r="B58" s="1" t="s">
        <v>68</v>
      </c>
      <c r="C58" s="1" t="s">
        <v>174</v>
      </c>
      <c r="D58" s="1" t="s">
        <v>198</v>
      </c>
      <c r="E58" s="9">
        <v>1</v>
      </c>
      <c r="F58" s="1">
        <v>1</v>
      </c>
      <c r="G58" s="1">
        <v>10</v>
      </c>
      <c r="H58" s="1">
        <v>1.6</v>
      </c>
      <c r="I58" s="56">
        <v>0.15</v>
      </c>
      <c r="J58" s="56">
        <v>0.46</v>
      </c>
      <c r="K58" s="57">
        <v>0.4</v>
      </c>
      <c r="L58" s="51">
        <f t="shared" si="0"/>
        <v>1.01</v>
      </c>
      <c r="M58" s="2">
        <f t="shared" si="1"/>
        <v>16.16</v>
      </c>
      <c r="N58" s="3"/>
      <c r="O58" s="2"/>
      <c r="P58" s="2"/>
      <c r="Q58" s="1"/>
      <c r="R58" s="9"/>
      <c r="S58" s="1"/>
    </row>
    <row r="59" spans="1:19">
      <c r="A59" s="1"/>
      <c r="B59" s="1" t="s">
        <v>69</v>
      </c>
      <c r="C59" s="1" t="s">
        <v>174</v>
      </c>
      <c r="D59" s="1" t="s">
        <v>198</v>
      </c>
      <c r="E59" s="9">
        <v>1</v>
      </c>
      <c r="F59" s="1">
        <v>1</v>
      </c>
      <c r="G59" s="1">
        <v>11</v>
      </c>
      <c r="H59" s="1">
        <v>1.6</v>
      </c>
      <c r="I59" s="56">
        <v>0.15</v>
      </c>
      <c r="J59" s="56">
        <v>0.48</v>
      </c>
      <c r="K59" s="57">
        <v>0.2</v>
      </c>
      <c r="L59" s="51">
        <f t="shared" si="0"/>
        <v>0.83000000000000007</v>
      </c>
      <c r="M59" s="2">
        <f t="shared" si="1"/>
        <v>14.608000000000002</v>
      </c>
      <c r="N59" s="3"/>
      <c r="O59" s="2"/>
      <c r="P59" s="2"/>
      <c r="Q59" s="1"/>
      <c r="R59" s="9"/>
      <c r="S59" s="1"/>
    </row>
    <row r="60" spans="1:19">
      <c r="A60" s="1"/>
      <c r="B60" s="1"/>
      <c r="C60" s="1"/>
      <c r="D60" s="1"/>
      <c r="E60" s="1"/>
      <c r="F60" s="1"/>
      <c r="G60" s="1">
        <f>SUM(G8:G59)</f>
        <v>473</v>
      </c>
      <c r="H60" s="1"/>
      <c r="I60" s="1"/>
      <c r="J60" s="2"/>
      <c r="K60" s="3"/>
      <c r="L60" s="51"/>
      <c r="M60" s="11">
        <f>SUM(M8:M59)</f>
        <v>1222.3920000000001</v>
      </c>
      <c r="N60" s="3"/>
      <c r="O60" s="2"/>
      <c r="P60" s="2"/>
      <c r="Q60" s="1"/>
      <c r="R60" s="9"/>
      <c r="S60" s="1"/>
    </row>
    <row r="61" spans="1:19">
      <c r="A61" s="5" t="s">
        <v>70</v>
      </c>
      <c r="B61" s="1"/>
      <c r="C61" s="1"/>
      <c r="D61" s="1"/>
      <c r="E61" s="1"/>
      <c r="F61" s="1"/>
      <c r="G61" s="1"/>
      <c r="H61" s="1"/>
      <c r="I61" s="1"/>
      <c r="J61" s="2"/>
      <c r="K61" s="3"/>
      <c r="L61" s="51"/>
      <c r="M61" s="2"/>
      <c r="N61" s="3"/>
      <c r="O61" s="2"/>
      <c r="P61" s="2"/>
      <c r="Q61" s="1"/>
      <c r="R61" s="9"/>
      <c r="S61" s="1"/>
    </row>
    <row r="62" spans="1:19">
      <c r="A62" s="1" t="s">
        <v>71</v>
      </c>
      <c r="B62" s="1"/>
      <c r="C62" s="1"/>
      <c r="D62" s="1"/>
      <c r="E62" s="1"/>
      <c r="F62" s="1" t="s">
        <v>184</v>
      </c>
      <c r="G62" s="1" t="s">
        <v>185</v>
      </c>
      <c r="H62" s="1" t="s">
        <v>186</v>
      </c>
      <c r="I62" s="56" t="s">
        <v>187</v>
      </c>
      <c r="J62" s="56" t="s">
        <v>188</v>
      </c>
      <c r="K62" s="57" t="s">
        <v>189</v>
      </c>
      <c r="L62" s="51" t="s">
        <v>190</v>
      </c>
      <c r="M62" s="2" t="s">
        <v>192</v>
      </c>
      <c r="N62" s="3"/>
      <c r="O62" s="2"/>
      <c r="P62" s="2"/>
      <c r="Q62" s="1"/>
      <c r="R62" s="9"/>
      <c r="S62" s="1"/>
    </row>
    <row r="63" spans="1:19">
      <c r="A63" s="1" t="s">
        <v>72</v>
      </c>
      <c r="B63" s="1">
        <v>922</v>
      </c>
      <c r="C63" s="1" t="s">
        <v>174</v>
      </c>
      <c r="D63" s="1" t="s">
        <v>198</v>
      </c>
      <c r="E63" s="9">
        <v>1</v>
      </c>
      <c r="F63" s="1">
        <v>1</v>
      </c>
      <c r="G63" s="1">
        <v>0</v>
      </c>
      <c r="H63" s="1">
        <v>1.6</v>
      </c>
      <c r="I63" s="56">
        <v>0.15</v>
      </c>
      <c r="J63" s="56">
        <v>0.68</v>
      </c>
      <c r="K63" s="56">
        <v>0</v>
      </c>
      <c r="L63" s="51">
        <f t="shared" ref="L63:L100" si="2">I63+J63+K63</f>
        <v>0.83000000000000007</v>
      </c>
      <c r="M63" s="2">
        <f t="shared" ref="M63:M100" si="3">F63*G63*H63*L63</f>
        <v>0</v>
      </c>
      <c r="N63" s="3"/>
      <c r="O63" s="2"/>
      <c r="P63" s="2"/>
      <c r="Q63" s="1"/>
      <c r="R63" s="9"/>
      <c r="S63" s="1"/>
    </row>
    <row r="64" spans="1:19">
      <c r="A64" s="1"/>
      <c r="B64" s="1" t="s">
        <v>73</v>
      </c>
      <c r="C64" s="1" t="s">
        <v>174</v>
      </c>
      <c r="D64" s="1" t="s">
        <v>198</v>
      </c>
      <c r="E64" s="9">
        <v>1</v>
      </c>
      <c r="F64" s="1">
        <v>1</v>
      </c>
      <c r="G64" s="1">
        <v>16.5</v>
      </c>
      <c r="H64" s="1">
        <v>1.6</v>
      </c>
      <c r="I64" s="56">
        <v>0.15</v>
      </c>
      <c r="J64" s="56">
        <v>0.61</v>
      </c>
      <c r="K64" s="56">
        <v>0</v>
      </c>
      <c r="L64" s="51">
        <f t="shared" si="2"/>
        <v>0.76</v>
      </c>
      <c r="M64" s="2">
        <f t="shared" si="3"/>
        <v>20.064000000000004</v>
      </c>
      <c r="N64" s="3"/>
      <c r="O64" s="2"/>
      <c r="P64" s="2"/>
      <c r="Q64" s="1"/>
      <c r="R64" s="9"/>
      <c r="S64" s="1"/>
    </row>
    <row r="65" spans="1:19">
      <c r="A65" s="1"/>
      <c r="B65" s="1">
        <v>938.5</v>
      </c>
      <c r="C65" s="1" t="s">
        <v>174</v>
      </c>
      <c r="D65" s="1" t="s">
        <v>198</v>
      </c>
      <c r="E65" s="9">
        <v>1</v>
      </c>
      <c r="F65" s="1">
        <v>1</v>
      </c>
      <c r="G65" s="1">
        <v>0</v>
      </c>
      <c r="H65" s="1">
        <v>1.6</v>
      </c>
      <c r="I65" s="56">
        <v>0.15</v>
      </c>
      <c r="J65" s="56">
        <v>0.95</v>
      </c>
      <c r="K65" s="56">
        <v>0.4</v>
      </c>
      <c r="L65" s="51">
        <f t="shared" si="2"/>
        <v>1.5</v>
      </c>
      <c r="M65" s="2">
        <f t="shared" si="3"/>
        <v>0</v>
      </c>
      <c r="N65" s="3"/>
      <c r="O65" s="2"/>
      <c r="P65" s="2"/>
      <c r="Q65" s="1"/>
      <c r="R65" s="9"/>
      <c r="S65" s="1"/>
    </row>
    <row r="66" spans="1:19">
      <c r="A66" s="1"/>
      <c r="B66" s="1" t="s">
        <v>74</v>
      </c>
      <c r="C66" s="1" t="s">
        <v>174</v>
      </c>
      <c r="D66" s="1" t="s">
        <v>198</v>
      </c>
      <c r="E66" s="9">
        <v>1</v>
      </c>
      <c r="F66" s="1">
        <v>1</v>
      </c>
      <c r="G66" s="1">
        <v>3.5</v>
      </c>
      <c r="H66" s="1">
        <v>1.6</v>
      </c>
      <c r="I66" s="56">
        <v>0.15</v>
      </c>
      <c r="J66" s="56">
        <v>0.92</v>
      </c>
      <c r="K66" s="57">
        <v>0.6</v>
      </c>
      <c r="L66" s="51">
        <f t="shared" si="2"/>
        <v>1.67</v>
      </c>
      <c r="M66" s="2">
        <f t="shared" si="3"/>
        <v>9.3520000000000003</v>
      </c>
      <c r="N66" s="3"/>
      <c r="O66" s="2"/>
      <c r="P66" s="2"/>
      <c r="Q66" s="1"/>
      <c r="R66" s="9"/>
      <c r="S66" s="1"/>
    </row>
    <row r="67" spans="1:19">
      <c r="A67" s="1"/>
      <c r="B67" s="1" t="s">
        <v>75</v>
      </c>
      <c r="C67" s="1" t="s">
        <v>174</v>
      </c>
      <c r="D67" s="1" t="s">
        <v>198</v>
      </c>
      <c r="E67" s="9">
        <v>1</v>
      </c>
      <c r="F67" s="1">
        <v>1</v>
      </c>
      <c r="G67" s="1">
        <v>10</v>
      </c>
      <c r="H67" s="1">
        <v>1.6</v>
      </c>
      <c r="I67" s="56">
        <v>0.15</v>
      </c>
      <c r="J67" s="56">
        <v>0.94</v>
      </c>
      <c r="K67" s="57">
        <v>0.6</v>
      </c>
      <c r="L67" s="51">
        <f t="shared" si="2"/>
        <v>1.69</v>
      </c>
      <c r="M67" s="2">
        <f t="shared" si="3"/>
        <v>27.04</v>
      </c>
      <c r="N67" s="3"/>
      <c r="O67" s="2"/>
      <c r="P67" s="2"/>
      <c r="Q67" s="1"/>
      <c r="R67" s="9"/>
      <c r="S67" s="1"/>
    </row>
    <row r="68" spans="1:19">
      <c r="A68" s="1"/>
      <c r="B68" s="1" t="s">
        <v>76</v>
      </c>
      <c r="C68" s="1" t="s">
        <v>174</v>
      </c>
      <c r="D68" s="1" t="s">
        <v>198</v>
      </c>
      <c r="E68" s="9">
        <v>1</v>
      </c>
      <c r="F68" s="1">
        <v>1</v>
      </c>
      <c r="G68" s="1">
        <v>10</v>
      </c>
      <c r="H68" s="1">
        <v>1.6</v>
      </c>
      <c r="I68" s="56">
        <v>0.15</v>
      </c>
      <c r="J68" s="56">
        <v>0.96</v>
      </c>
      <c r="K68" s="57">
        <v>0.8</v>
      </c>
      <c r="L68" s="51">
        <f t="shared" si="2"/>
        <v>1.91</v>
      </c>
      <c r="M68" s="2">
        <f t="shared" si="3"/>
        <v>30.56</v>
      </c>
      <c r="N68" s="3"/>
      <c r="O68" s="2"/>
      <c r="P68" s="2"/>
      <c r="Q68" s="1"/>
      <c r="R68" s="9"/>
      <c r="S68" s="1"/>
    </row>
    <row r="69" spans="1:19">
      <c r="A69" s="1"/>
      <c r="B69" s="1" t="s">
        <v>77</v>
      </c>
      <c r="C69" s="1" t="s">
        <v>174</v>
      </c>
      <c r="D69" s="1" t="s">
        <v>198</v>
      </c>
      <c r="E69" s="9">
        <v>1</v>
      </c>
      <c r="F69" s="1">
        <v>1</v>
      </c>
      <c r="G69" s="1">
        <v>10</v>
      </c>
      <c r="H69" s="1">
        <v>1.6</v>
      </c>
      <c r="I69" s="56">
        <v>0.15</v>
      </c>
      <c r="J69" s="56">
        <v>0.93</v>
      </c>
      <c r="K69" s="57">
        <v>1</v>
      </c>
      <c r="L69" s="51">
        <f t="shared" si="2"/>
        <v>2.08</v>
      </c>
      <c r="M69" s="2">
        <f t="shared" si="3"/>
        <v>33.28</v>
      </c>
      <c r="N69" s="3"/>
      <c r="O69" s="2"/>
      <c r="P69" s="2"/>
      <c r="Q69" s="1"/>
      <c r="R69" s="9"/>
      <c r="S69" s="1"/>
    </row>
    <row r="70" spans="1:19">
      <c r="A70" s="1"/>
      <c r="B70" s="1" t="s">
        <v>78</v>
      </c>
      <c r="C70" s="1" t="s">
        <v>174</v>
      </c>
      <c r="D70" s="1" t="s">
        <v>198</v>
      </c>
      <c r="E70" s="9">
        <v>1</v>
      </c>
      <c r="F70" s="1">
        <v>1</v>
      </c>
      <c r="G70" s="1">
        <v>10</v>
      </c>
      <c r="H70" s="1">
        <v>1.6</v>
      </c>
      <c r="I70" s="56">
        <v>0.15</v>
      </c>
      <c r="J70" s="56">
        <v>0.94</v>
      </c>
      <c r="K70" s="57">
        <v>1.2</v>
      </c>
      <c r="L70" s="51">
        <f t="shared" si="2"/>
        <v>2.29</v>
      </c>
      <c r="M70" s="2">
        <f t="shared" si="3"/>
        <v>36.64</v>
      </c>
      <c r="N70" s="3"/>
      <c r="O70" s="2"/>
      <c r="P70" s="2"/>
      <c r="Q70" s="1"/>
      <c r="R70" s="9"/>
      <c r="S70" s="1"/>
    </row>
    <row r="71" spans="1:19">
      <c r="A71" s="1"/>
      <c r="B71" s="1" t="s">
        <v>79</v>
      </c>
      <c r="C71" s="1" t="s">
        <v>174</v>
      </c>
      <c r="D71" s="1" t="s">
        <v>198</v>
      </c>
      <c r="E71" s="9">
        <v>1</v>
      </c>
      <c r="F71" s="1">
        <v>1</v>
      </c>
      <c r="G71" s="1">
        <v>10</v>
      </c>
      <c r="H71" s="1">
        <v>1.6</v>
      </c>
      <c r="I71" s="56">
        <v>0.15</v>
      </c>
      <c r="J71" s="56">
        <v>0.95</v>
      </c>
      <c r="K71" s="57">
        <v>1.3</v>
      </c>
      <c r="L71" s="51">
        <f t="shared" si="2"/>
        <v>2.4</v>
      </c>
      <c r="M71" s="2">
        <f t="shared" si="3"/>
        <v>38.4</v>
      </c>
      <c r="N71" s="3"/>
      <c r="O71" s="2"/>
      <c r="P71" s="2"/>
      <c r="Q71" s="1"/>
      <c r="R71" s="9"/>
      <c r="S71" s="1"/>
    </row>
    <row r="72" spans="1:19">
      <c r="A72" s="1"/>
      <c r="B72" s="1" t="s">
        <v>80</v>
      </c>
      <c r="C72" s="1" t="s">
        <v>174</v>
      </c>
      <c r="D72" s="1" t="s">
        <v>198</v>
      </c>
      <c r="E72" s="9">
        <v>1</v>
      </c>
      <c r="F72" s="1">
        <v>1</v>
      </c>
      <c r="G72" s="1">
        <v>10</v>
      </c>
      <c r="H72" s="1">
        <v>1.6</v>
      </c>
      <c r="I72" s="56">
        <v>0.15</v>
      </c>
      <c r="J72" s="56">
        <v>1.1000000000000001</v>
      </c>
      <c r="K72" s="57">
        <v>1.4</v>
      </c>
      <c r="L72" s="51">
        <f t="shared" si="2"/>
        <v>2.65</v>
      </c>
      <c r="M72" s="2">
        <f t="shared" si="3"/>
        <v>42.4</v>
      </c>
      <c r="N72" s="3"/>
      <c r="O72" s="2"/>
      <c r="P72" s="2"/>
      <c r="Q72" s="1"/>
      <c r="R72" s="9"/>
      <c r="S72" s="1"/>
    </row>
    <row r="73" spans="1:19">
      <c r="A73" s="1"/>
      <c r="B73" s="1" t="s">
        <v>81</v>
      </c>
      <c r="C73" s="1" t="s">
        <v>174</v>
      </c>
      <c r="D73" s="1" t="s">
        <v>198</v>
      </c>
      <c r="E73" s="9">
        <v>1</v>
      </c>
      <c r="F73" s="1">
        <v>1</v>
      </c>
      <c r="G73" s="1">
        <v>10</v>
      </c>
      <c r="H73" s="1">
        <v>1.6</v>
      </c>
      <c r="I73" s="56">
        <v>0.15</v>
      </c>
      <c r="J73" s="56">
        <v>1.1000000000000001</v>
      </c>
      <c r="K73" s="57">
        <v>1.4</v>
      </c>
      <c r="L73" s="51">
        <f t="shared" si="2"/>
        <v>2.65</v>
      </c>
      <c r="M73" s="2">
        <f t="shared" si="3"/>
        <v>42.4</v>
      </c>
      <c r="N73" s="3"/>
      <c r="O73" s="2"/>
      <c r="P73" s="2"/>
      <c r="Q73" s="1"/>
      <c r="R73" s="9"/>
      <c r="S73" s="1"/>
    </row>
    <row r="74" spans="1:19">
      <c r="A74" s="1"/>
      <c r="B74" s="1" t="s">
        <v>82</v>
      </c>
      <c r="C74" s="1" t="s">
        <v>174</v>
      </c>
      <c r="D74" s="1" t="s">
        <v>198</v>
      </c>
      <c r="E74" s="9">
        <v>1</v>
      </c>
      <c r="F74" s="1">
        <v>1</v>
      </c>
      <c r="G74" s="1">
        <v>10</v>
      </c>
      <c r="H74" s="1">
        <v>1.6</v>
      </c>
      <c r="I74" s="56">
        <v>0.15</v>
      </c>
      <c r="J74" s="56">
        <v>1.02</v>
      </c>
      <c r="K74" s="57">
        <v>1.3</v>
      </c>
      <c r="L74" s="51">
        <f t="shared" si="2"/>
        <v>2.4699999999999998</v>
      </c>
      <c r="M74" s="2">
        <f t="shared" si="3"/>
        <v>39.519999999999996</v>
      </c>
      <c r="N74" s="3"/>
      <c r="O74" s="2"/>
      <c r="P74" s="2"/>
      <c r="Q74" s="1"/>
      <c r="R74" s="9"/>
      <c r="S74" s="1"/>
    </row>
    <row r="75" spans="1:19">
      <c r="A75" s="1"/>
      <c r="B75" s="1" t="s">
        <v>83</v>
      </c>
      <c r="C75" s="1" t="s">
        <v>174</v>
      </c>
      <c r="D75" s="1" t="s">
        <v>198</v>
      </c>
      <c r="E75" s="9">
        <v>1</v>
      </c>
      <c r="F75" s="1">
        <v>1</v>
      </c>
      <c r="G75" s="1">
        <v>10</v>
      </c>
      <c r="H75" s="1">
        <v>1.6</v>
      </c>
      <c r="I75" s="56">
        <v>0.15</v>
      </c>
      <c r="J75" s="56">
        <v>1</v>
      </c>
      <c r="K75" s="57">
        <v>1</v>
      </c>
      <c r="L75" s="51">
        <f t="shared" si="2"/>
        <v>2.15</v>
      </c>
      <c r="M75" s="2">
        <f t="shared" si="3"/>
        <v>34.4</v>
      </c>
      <c r="N75" s="3"/>
      <c r="O75" s="2"/>
      <c r="P75" s="2"/>
      <c r="Q75" s="1"/>
      <c r="R75" s="9"/>
      <c r="S75" s="1"/>
    </row>
    <row r="76" spans="1:19">
      <c r="A76" s="1"/>
      <c r="B76" s="1" t="s">
        <v>84</v>
      </c>
      <c r="C76" s="1" t="s">
        <v>174</v>
      </c>
      <c r="D76" s="1" t="s">
        <v>198</v>
      </c>
      <c r="E76" s="9">
        <v>1</v>
      </c>
      <c r="F76" s="1">
        <v>1</v>
      </c>
      <c r="G76" s="1">
        <v>10</v>
      </c>
      <c r="H76" s="1">
        <v>1.6</v>
      </c>
      <c r="I76" s="56">
        <v>0.15</v>
      </c>
      <c r="J76" s="56">
        <v>0.96</v>
      </c>
      <c r="K76" s="57">
        <v>0.7</v>
      </c>
      <c r="L76" s="51">
        <f t="shared" si="2"/>
        <v>1.8099999999999998</v>
      </c>
      <c r="M76" s="2">
        <f t="shared" si="3"/>
        <v>28.959999999999997</v>
      </c>
      <c r="N76" s="3"/>
      <c r="O76" s="2"/>
      <c r="P76" s="2"/>
      <c r="Q76" s="1"/>
      <c r="R76" s="9"/>
      <c r="S76" s="1"/>
    </row>
    <row r="77" spans="1:19">
      <c r="A77" s="1"/>
      <c r="B77" s="1" t="s">
        <v>85</v>
      </c>
      <c r="C77" s="1" t="s">
        <v>174</v>
      </c>
      <c r="D77" s="1" t="s">
        <v>198</v>
      </c>
      <c r="E77" s="9">
        <v>1</v>
      </c>
      <c r="F77" s="1">
        <v>1</v>
      </c>
      <c r="G77" s="1">
        <v>10</v>
      </c>
      <c r="H77" s="1">
        <v>1.6</v>
      </c>
      <c r="I77" s="56">
        <v>0.15</v>
      </c>
      <c r="J77" s="56">
        <v>0.9</v>
      </c>
      <c r="K77" s="57">
        <v>0.5</v>
      </c>
      <c r="L77" s="51">
        <f t="shared" si="2"/>
        <v>1.55</v>
      </c>
      <c r="M77" s="2">
        <f t="shared" si="3"/>
        <v>24.8</v>
      </c>
      <c r="N77" s="3"/>
      <c r="O77" s="2"/>
      <c r="P77" s="2"/>
      <c r="Q77" s="1"/>
      <c r="R77" s="9"/>
      <c r="S77" s="1"/>
    </row>
    <row r="78" spans="1:19">
      <c r="A78" s="1"/>
      <c r="B78" s="1" t="s">
        <v>86</v>
      </c>
      <c r="C78" s="1" t="s">
        <v>174</v>
      </c>
      <c r="D78" s="1" t="s">
        <v>198</v>
      </c>
      <c r="E78" s="9">
        <v>1</v>
      </c>
      <c r="F78" s="1">
        <v>1</v>
      </c>
      <c r="G78" s="1">
        <v>10</v>
      </c>
      <c r="H78" s="1">
        <v>1.6</v>
      </c>
      <c r="I78" s="56">
        <v>0.15</v>
      </c>
      <c r="J78" s="56">
        <v>0.87</v>
      </c>
      <c r="K78" s="57">
        <v>0.5</v>
      </c>
      <c r="L78" s="51">
        <f t="shared" si="2"/>
        <v>1.52</v>
      </c>
      <c r="M78" s="2">
        <f t="shared" si="3"/>
        <v>24.32</v>
      </c>
      <c r="N78" s="3"/>
      <c r="O78" s="2"/>
      <c r="P78" s="2"/>
      <c r="Q78" s="1"/>
      <c r="R78" s="9"/>
      <c r="S78" s="1"/>
    </row>
    <row r="79" spans="1:19">
      <c r="A79" s="1"/>
      <c r="B79" s="1" t="s">
        <v>87</v>
      </c>
      <c r="C79" s="1" t="s">
        <v>174</v>
      </c>
      <c r="D79" s="1" t="s">
        <v>198</v>
      </c>
      <c r="E79" s="9">
        <v>1</v>
      </c>
      <c r="F79" s="1">
        <v>1</v>
      </c>
      <c r="G79" s="1">
        <v>10</v>
      </c>
      <c r="H79" s="1">
        <v>1.6</v>
      </c>
      <c r="I79" s="56">
        <v>0.15</v>
      </c>
      <c r="J79" s="56">
        <v>0.85</v>
      </c>
      <c r="K79" s="57">
        <v>0.4</v>
      </c>
      <c r="L79" s="51">
        <f t="shared" si="2"/>
        <v>1.4</v>
      </c>
      <c r="M79" s="2">
        <f t="shared" si="3"/>
        <v>22.4</v>
      </c>
      <c r="N79" s="3"/>
      <c r="O79" s="2"/>
      <c r="P79" s="2"/>
      <c r="Q79" s="1"/>
      <c r="R79" s="9"/>
      <c r="S79" s="1"/>
    </row>
    <row r="80" spans="1:19">
      <c r="A80" s="1"/>
      <c r="B80" s="1" t="s">
        <v>88</v>
      </c>
      <c r="C80" s="1" t="s">
        <v>174</v>
      </c>
      <c r="D80" s="1" t="s">
        <v>198</v>
      </c>
      <c r="E80" s="9">
        <v>1</v>
      </c>
      <c r="F80" s="1">
        <v>1</v>
      </c>
      <c r="G80" s="1">
        <v>10</v>
      </c>
      <c r="H80" s="1">
        <v>1.6</v>
      </c>
      <c r="I80" s="56">
        <v>0.15</v>
      </c>
      <c r="J80" s="56">
        <v>0.85</v>
      </c>
      <c r="K80" s="57">
        <v>0.4</v>
      </c>
      <c r="L80" s="51">
        <f t="shared" si="2"/>
        <v>1.4</v>
      </c>
      <c r="M80" s="2">
        <f t="shared" si="3"/>
        <v>22.4</v>
      </c>
      <c r="N80" s="3"/>
      <c r="O80" s="2"/>
      <c r="P80" s="2"/>
      <c r="Q80" s="1"/>
      <c r="R80" s="9"/>
      <c r="S80" s="1"/>
    </row>
    <row r="81" spans="1:19">
      <c r="A81" s="1"/>
      <c r="B81" s="1" t="s">
        <v>89</v>
      </c>
      <c r="C81" s="1" t="s">
        <v>174</v>
      </c>
      <c r="D81" s="1" t="s">
        <v>198</v>
      </c>
      <c r="E81" s="9">
        <v>1</v>
      </c>
      <c r="F81" s="1">
        <v>1</v>
      </c>
      <c r="G81" s="1">
        <v>10</v>
      </c>
      <c r="H81" s="1">
        <v>1.6</v>
      </c>
      <c r="I81" s="56">
        <v>0.15</v>
      </c>
      <c r="J81" s="56">
        <v>0.91</v>
      </c>
      <c r="K81" s="57">
        <v>0.4</v>
      </c>
      <c r="L81" s="51">
        <f t="shared" si="2"/>
        <v>1.46</v>
      </c>
      <c r="M81" s="2">
        <f t="shared" si="3"/>
        <v>23.36</v>
      </c>
      <c r="N81" s="3"/>
      <c r="O81" s="2"/>
      <c r="P81" s="2"/>
      <c r="Q81" s="1"/>
      <c r="R81" s="9"/>
      <c r="S81" s="1"/>
    </row>
    <row r="82" spans="1:19">
      <c r="A82" s="1"/>
      <c r="B82" s="1" t="s">
        <v>90</v>
      </c>
      <c r="C82" s="1" t="s">
        <v>174</v>
      </c>
      <c r="D82" s="1" t="s">
        <v>198</v>
      </c>
      <c r="E82" s="9">
        <v>1</v>
      </c>
      <c r="F82" s="1">
        <v>1</v>
      </c>
      <c r="G82" s="1">
        <v>10</v>
      </c>
      <c r="H82" s="1">
        <v>1.6</v>
      </c>
      <c r="I82" s="56">
        <v>0.15</v>
      </c>
      <c r="J82" s="56">
        <v>0.97</v>
      </c>
      <c r="K82" s="57">
        <v>0.4</v>
      </c>
      <c r="L82" s="51">
        <f t="shared" si="2"/>
        <v>1.52</v>
      </c>
      <c r="M82" s="2">
        <f t="shared" si="3"/>
        <v>24.32</v>
      </c>
      <c r="N82" s="3"/>
      <c r="O82" s="2"/>
      <c r="P82" s="2"/>
      <c r="Q82" s="1"/>
      <c r="R82" s="9"/>
      <c r="S82" s="1"/>
    </row>
    <row r="83" spans="1:19">
      <c r="A83" s="1"/>
      <c r="B83" s="1" t="s">
        <v>91</v>
      </c>
      <c r="C83" s="1" t="s">
        <v>174</v>
      </c>
      <c r="D83" s="1" t="s">
        <v>198</v>
      </c>
      <c r="E83" s="9">
        <v>1</v>
      </c>
      <c r="F83" s="1">
        <v>1</v>
      </c>
      <c r="G83" s="1">
        <v>10</v>
      </c>
      <c r="H83" s="1">
        <v>1.6</v>
      </c>
      <c r="I83" s="56">
        <v>0.15</v>
      </c>
      <c r="J83" s="56">
        <v>0.88</v>
      </c>
      <c r="K83" s="57">
        <v>0.4</v>
      </c>
      <c r="L83" s="51">
        <f t="shared" si="2"/>
        <v>1.4300000000000002</v>
      </c>
      <c r="M83" s="2">
        <f t="shared" si="3"/>
        <v>22.880000000000003</v>
      </c>
      <c r="N83" s="3"/>
      <c r="O83" s="2"/>
      <c r="P83" s="2"/>
      <c r="Q83" s="1"/>
      <c r="R83" s="9"/>
      <c r="S83" s="1"/>
    </row>
    <row r="84" spans="1:19">
      <c r="A84" s="1"/>
      <c r="B84" s="1" t="s">
        <v>92</v>
      </c>
      <c r="C84" s="1" t="s">
        <v>174</v>
      </c>
      <c r="D84" s="1" t="s">
        <v>198</v>
      </c>
      <c r="E84" s="9">
        <v>1</v>
      </c>
      <c r="F84" s="1">
        <v>1</v>
      </c>
      <c r="G84" s="1">
        <v>10</v>
      </c>
      <c r="H84" s="1">
        <v>1.6</v>
      </c>
      <c r="I84" s="56">
        <v>0.15</v>
      </c>
      <c r="J84" s="56">
        <v>0.92</v>
      </c>
      <c r="K84" s="57">
        <v>0.4</v>
      </c>
      <c r="L84" s="51">
        <f t="shared" si="2"/>
        <v>1.4700000000000002</v>
      </c>
      <c r="M84" s="2">
        <f t="shared" si="3"/>
        <v>23.520000000000003</v>
      </c>
      <c r="N84" s="3"/>
      <c r="O84" s="2"/>
      <c r="P84" s="2"/>
      <c r="Q84" s="1"/>
      <c r="R84" s="9"/>
      <c r="S84" s="1"/>
    </row>
    <row r="85" spans="1:19">
      <c r="A85" s="1"/>
      <c r="B85" s="1" t="s">
        <v>93</v>
      </c>
      <c r="C85" s="1" t="s">
        <v>174</v>
      </c>
      <c r="D85" s="1" t="s">
        <v>198</v>
      </c>
      <c r="E85" s="9">
        <v>1</v>
      </c>
      <c r="F85" s="1">
        <v>1</v>
      </c>
      <c r="G85" s="1">
        <v>10</v>
      </c>
      <c r="H85" s="1">
        <v>1.6</v>
      </c>
      <c r="I85" s="56">
        <v>0.15</v>
      </c>
      <c r="J85" s="56">
        <v>0.86</v>
      </c>
      <c r="K85" s="57">
        <v>0.3</v>
      </c>
      <c r="L85" s="51">
        <f t="shared" si="2"/>
        <v>1.31</v>
      </c>
      <c r="M85" s="2">
        <f t="shared" si="3"/>
        <v>20.96</v>
      </c>
      <c r="N85" s="3"/>
      <c r="O85" s="2"/>
      <c r="P85" s="2"/>
      <c r="Q85" s="1"/>
      <c r="R85" s="9"/>
      <c r="S85" s="1"/>
    </row>
    <row r="86" spans="1:19">
      <c r="A86" s="1"/>
      <c r="B86" s="1" t="s">
        <v>94</v>
      </c>
      <c r="C86" s="1" t="s">
        <v>174</v>
      </c>
      <c r="D86" s="1" t="s">
        <v>198</v>
      </c>
      <c r="E86" s="9">
        <v>1</v>
      </c>
      <c r="F86" s="1">
        <v>1</v>
      </c>
      <c r="G86" s="1">
        <v>10</v>
      </c>
      <c r="H86" s="1">
        <v>1.6</v>
      </c>
      <c r="I86" s="56">
        <v>0.15</v>
      </c>
      <c r="J86" s="56">
        <v>0.93</v>
      </c>
      <c r="K86" s="57">
        <v>0.2</v>
      </c>
      <c r="L86" s="51">
        <f t="shared" si="2"/>
        <v>1.28</v>
      </c>
      <c r="M86" s="2">
        <f t="shared" si="3"/>
        <v>20.48</v>
      </c>
      <c r="N86" s="3"/>
      <c r="O86" s="2"/>
      <c r="P86" s="2"/>
      <c r="Q86" s="1"/>
      <c r="R86" s="9"/>
      <c r="S86" s="1"/>
    </row>
    <row r="87" spans="1:19">
      <c r="A87" s="1"/>
      <c r="B87" s="1" t="s">
        <v>95</v>
      </c>
      <c r="C87" s="1" t="s">
        <v>174</v>
      </c>
      <c r="D87" s="1" t="s">
        <v>198</v>
      </c>
      <c r="E87" s="9">
        <v>1</v>
      </c>
      <c r="F87" s="1">
        <v>1</v>
      </c>
      <c r="G87" s="1">
        <v>10</v>
      </c>
      <c r="H87" s="1">
        <v>1.6</v>
      </c>
      <c r="I87" s="56">
        <v>0.15</v>
      </c>
      <c r="J87" s="56">
        <v>0.92</v>
      </c>
      <c r="K87" s="57">
        <v>0.2</v>
      </c>
      <c r="L87" s="51">
        <f t="shared" si="2"/>
        <v>1.27</v>
      </c>
      <c r="M87" s="2">
        <f t="shared" si="3"/>
        <v>20.32</v>
      </c>
      <c r="N87" s="3"/>
      <c r="O87" s="2"/>
      <c r="P87" s="2"/>
      <c r="Q87" s="1"/>
      <c r="R87" s="9"/>
      <c r="S87" s="1"/>
    </row>
    <row r="88" spans="1:19">
      <c r="A88" s="1"/>
      <c r="B88" s="1" t="s">
        <v>96</v>
      </c>
      <c r="C88" s="1" t="s">
        <v>174</v>
      </c>
      <c r="D88" s="1" t="s">
        <v>198</v>
      </c>
      <c r="E88" s="9">
        <v>1</v>
      </c>
      <c r="F88" s="1">
        <v>1</v>
      </c>
      <c r="G88" s="1">
        <v>10</v>
      </c>
      <c r="H88" s="1">
        <v>1.6</v>
      </c>
      <c r="I88" s="56">
        <v>0.15</v>
      </c>
      <c r="J88" s="56">
        <v>0.86</v>
      </c>
      <c r="K88" s="57">
        <v>0.2</v>
      </c>
      <c r="L88" s="51">
        <f t="shared" si="2"/>
        <v>1.21</v>
      </c>
      <c r="M88" s="2">
        <f t="shared" si="3"/>
        <v>19.36</v>
      </c>
      <c r="N88" s="3"/>
      <c r="O88" s="2"/>
      <c r="P88" s="2"/>
      <c r="Q88" s="1"/>
      <c r="R88" s="9"/>
      <c r="S88" s="1"/>
    </row>
    <row r="89" spans="1:19">
      <c r="A89" s="1"/>
      <c r="B89" s="1" t="s">
        <v>97</v>
      </c>
      <c r="C89" s="1" t="s">
        <v>174</v>
      </c>
      <c r="D89" s="1" t="s">
        <v>198</v>
      </c>
      <c r="E89" s="9">
        <v>1</v>
      </c>
      <c r="F89" s="1">
        <v>1</v>
      </c>
      <c r="G89" s="1">
        <v>10</v>
      </c>
      <c r="H89" s="1">
        <v>1.6</v>
      </c>
      <c r="I89" s="56">
        <v>0.15</v>
      </c>
      <c r="J89" s="56">
        <v>0.86</v>
      </c>
      <c r="K89" s="57">
        <v>0.2</v>
      </c>
      <c r="L89" s="51">
        <f t="shared" si="2"/>
        <v>1.21</v>
      </c>
      <c r="M89" s="2">
        <f t="shared" si="3"/>
        <v>19.36</v>
      </c>
      <c r="N89" s="3"/>
      <c r="O89" s="2"/>
      <c r="P89" s="2"/>
      <c r="Q89" s="1"/>
      <c r="R89" s="9"/>
      <c r="S89" s="1"/>
    </row>
    <row r="90" spans="1:19">
      <c r="A90" s="1"/>
      <c r="B90" s="1" t="s">
        <v>98</v>
      </c>
      <c r="C90" s="1" t="s">
        <v>174</v>
      </c>
      <c r="D90" s="1" t="s">
        <v>198</v>
      </c>
      <c r="E90" s="9">
        <v>1</v>
      </c>
      <c r="F90" s="1">
        <v>1</v>
      </c>
      <c r="G90" s="1">
        <v>10</v>
      </c>
      <c r="H90" s="1">
        <v>1.6</v>
      </c>
      <c r="I90" s="56">
        <v>0.15</v>
      </c>
      <c r="J90" s="56">
        <v>0.93</v>
      </c>
      <c r="K90" s="57">
        <v>0.2</v>
      </c>
      <c r="L90" s="51">
        <f t="shared" si="2"/>
        <v>1.28</v>
      </c>
      <c r="M90" s="2">
        <f t="shared" si="3"/>
        <v>20.48</v>
      </c>
      <c r="N90" s="3"/>
      <c r="O90" s="2"/>
      <c r="P90" s="2"/>
      <c r="Q90" s="1"/>
      <c r="R90" s="9"/>
      <c r="S90" s="1"/>
    </row>
    <row r="91" spans="1:19">
      <c r="A91" s="1"/>
      <c r="B91" s="1" t="s">
        <v>99</v>
      </c>
      <c r="C91" s="1" t="s">
        <v>174</v>
      </c>
      <c r="D91" s="1" t="s">
        <v>198</v>
      </c>
      <c r="E91" s="9">
        <v>1</v>
      </c>
      <c r="F91" s="1">
        <v>1</v>
      </c>
      <c r="G91" s="1">
        <v>4</v>
      </c>
      <c r="H91" s="1">
        <v>1.6</v>
      </c>
      <c r="I91" s="56">
        <v>0.15</v>
      </c>
      <c r="J91" s="56">
        <v>0.93</v>
      </c>
      <c r="K91" s="57">
        <v>0.2</v>
      </c>
      <c r="L91" s="51">
        <f t="shared" si="2"/>
        <v>1.28</v>
      </c>
      <c r="M91" s="2">
        <f t="shared" si="3"/>
        <v>8.1920000000000002</v>
      </c>
      <c r="N91" s="3"/>
      <c r="O91" s="2"/>
      <c r="P91" s="2"/>
      <c r="Q91" s="1"/>
      <c r="R91" s="9"/>
      <c r="S91" s="1"/>
    </row>
    <row r="92" spans="1:19">
      <c r="A92" s="1"/>
      <c r="B92" s="1">
        <v>186</v>
      </c>
      <c r="C92" s="1" t="s">
        <v>174</v>
      </c>
      <c r="D92" s="1" t="s">
        <v>198</v>
      </c>
      <c r="E92" s="9">
        <v>1</v>
      </c>
      <c r="F92" s="1">
        <v>1</v>
      </c>
      <c r="G92" s="1">
        <v>0</v>
      </c>
      <c r="H92" s="1">
        <v>1.6</v>
      </c>
      <c r="I92" s="56">
        <v>0.15</v>
      </c>
      <c r="J92" s="56">
        <v>0.7</v>
      </c>
      <c r="K92" s="57">
        <v>0.3</v>
      </c>
      <c r="L92" s="51">
        <f t="shared" si="2"/>
        <v>1.1499999999999999</v>
      </c>
      <c r="M92" s="2">
        <f t="shared" si="3"/>
        <v>0</v>
      </c>
      <c r="N92" s="3"/>
      <c r="O92" s="2"/>
      <c r="P92" s="2"/>
      <c r="Q92" s="1"/>
      <c r="R92" s="9"/>
      <c r="S92" s="1"/>
    </row>
    <row r="93" spans="1:19">
      <c r="A93" s="1"/>
      <c r="B93" s="1" t="s">
        <v>100</v>
      </c>
      <c r="C93" s="1" t="s">
        <v>174</v>
      </c>
      <c r="D93" s="1" t="s">
        <v>198</v>
      </c>
      <c r="E93" s="9">
        <v>1</v>
      </c>
      <c r="F93" s="1">
        <v>1</v>
      </c>
      <c r="G93" s="1">
        <v>6</v>
      </c>
      <c r="H93" s="1">
        <v>1.6</v>
      </c>
      <c r="I93" s="56">
        <v>0.15</v>
      </c>
      <c r="J93" s="56">
        <v>0.7</v>
      </c>
      <c r="K93" s="57">
        <v>0.3</v>
      </c>
      <c r="L93" s="51">
        <f t="shared" si="2"/>
        <v>1.1499999999999999</v>
      </c>
      <c r="M93" s="2">
        <f t="shared" si="3"/>
        <v>11.040000000000001</v>
      </c>
      <c r="N93" s="3"/>
      <c r="O93" s="2"/>
      <c r="P93" s="2"/>
      <c r="Q93" s="1"/>
      <c r="R93" s="9"/>
      <c r="S93" s="1"/>
    </row>
    <row r="94" spans="1:19">
      <c r="A94" s="1"/>
      <c r="B94" s="1" t="s">
        <v>101</v>
      </c>
      <c r="C94" s="1" t="s">
        <v>174</v>
      </c>
      <c r="D94" s="1" t="s">
        <v>198</v>
      </c>
      <c r="E94" s="9">
        <v>1</v>
      </c>
      <c r="F94" s="1">
        <v>1</v>
      </c>
      <c r="G94" s="1">
        <v>10</v>
      </c>
      <c r="H94" s="1">
        <v>1.6</v>
      </c>
      <c r="I94" s="56">
        <v>0.15</v>
      </c>
      <c r="J94" s="56">
        <v>0.69</v>
      </c>
      <c r="K94" s="57">
        <v>0.2</v>
      </c>
      <c r="L94" s="51">
        <f t="shared" si="2"/>
        <v>1.04</v>
      </c>
      <c r="M94" s="2">
        <f t="shared" si="3"/>
        <v>16.64</v>
      </c>
      <c r="N94" s="3"/>
      <c r="O94" s="2"/>
      <c r="P94" s="2"/>
      <c r="Q94" s="1"/>
      <c r="R94" s="9"/>
      <c r="S94" s="1"/>
    </row>
    <row r="95" spans="1:19">
      <c r="A95" s="1"/>
      <c r="B95" s="1" t="s">
        <v>102</v>
      </c>
      <c r="C95" s="1" t="s">
        <v>174</v>
      </c>
      <c r="D95" s="1" t="s">
        <v>198</v>
      </c>
      <c r="E95" s="9">
        <v>1</v>
      </c>
      <c r="F95" s="1">
        <v>1</v>
      </c>
      <c r="G95" s="1">
        <v>10</v>
      </c>
      <c r="H95" s="1">
        <v>1.6</v>
      </c>
      <c r="I95" s="56">
        <v>0.15</v>
      </c>
      <c r="J95" s="56">
        <v>0.75</v>
      </c>
      <c r="K95" s="57">
        <v>0</v>
      </c>
      <c r="L95" s="51">
        <f t="shared" si="2"/>
        <v>0.9</v>
      </c>
      <c r="M95" s="2">
        <f t="shared" si="3"/>
        <v>14.4</v>
      </c>
      <c r="N95" s="3"/>
      <c r="O95" s="2"/>
      <c r="P95" s="2"/>
      <c r="Q95" s="1"/>
      <c r="R95" s="9"/>
      <c r="S95" s="1"/>
    </row>
    <row r="96" spans="1:19">
      <c r="A96" s="1"/>
      <c r="B96" s="1" t="s">
        <v>103</v>
      </c>
      <c r="C96" s="1" t="s">
        <v>174</v>
      </c>
      <c r="D96" s="1" t="s">
        <v>198</v>
      </c>
      <c r="E96" s="9">
        <v>1</v>
      </c>
      <c r="F96" s="1">
        <v>1</v>
      </c>
      <c r="G96" s="1">
        <v>10</v>
      </c>
      <c r="H96" s="1">
        <v>1.6</v>
      </c>
      <c r="I96" s="56">
        <v>0.15</v>
      </c>
      <c r="J96" s="56">
        <v>0.74</v>
      </c>
      <c r="K96" s="57">
        <v>0</v>
      </c>
      <c r="L96" s="51">
        <f t="shared" si="2"/>
        <v>0.89</v>
      </c>
      <c r="M96" s="2">
        <f t="shared" si="3"/>
        <v>14.24</v>
      </c>
      <c r="N96" s="3"/>
      <c r="O96" s="2"/>
      <c r="P96" s="2"/>
      <c r="Q96" s="1"/>
      <c r="R96" s="9"/>
      <c r="S96" s="1"/>
    </row>
    <row r="97" spans="1:19">
      <c r="A97" s="1"/>
      <c r="B97" s="1" t="s">
        <v>104</v>
      </c>
      <c r="C97" s="1" t="s">
        <v>174</v>
      </c>
      <c r="D97" s="1" t="s">
        <v>198</v>
      </c>
      <c r="E97" s="9">
        <v>1</v>
      </c>
      <c r="F97" s="1">
        <v>1</v>
      </c>
      <c r="G97" s="1">
        <v>10.5</v>
      </c>
      <c r="H97" s="1">
        <v>1.6</v>
      </c>
      <c r="I97" s="56">
        <v>0.15</v>
      </c>
      <c r="J97" s="56">
        <v>0.81</v>
      </c>
      <c r="K97" s="57">
        <v>0</v>
      </c>
      <c r="L97" s="51">
        <f t="shared" si="2"/>
        <v>0.96000000000000008</v>
      </c>
      <c r="M97" s="2">
        <f t="shared" si="3"/>
        <v>16.128000000000004</v>
      </c>
      <c r="N97" s="3"/>
      <c r="O97" s="2"/>
      <c r="P97" s="2"/>
      <c r="Q97" s="1"/>
      <c r="R97" s="9"/>
      <c r="S97" s="1"/>
    </row>
    <row r="98" spans="1:19">
      <c r="A98" s="1"/>
      <c r="B98" s="1">
        <v>232.5</v>
      </c>
      <c r="C98" s="1" t="s">
        <v>174</v>
      </c>
      <c r="D98" s="1" t="s">
        <v>198</v>
      </c>
      <c r="E98" s="9">
        <v>1</v>
      </c>
      <c r="F98" s="1">
        <v>1</v>
      </c>
      <c r="G98" s="1">
        <v>0</v>
      </c>
      <c r="H98" s="1">
        <v>1.6</v>
      </c>
      <c r="I98" s="56">
        <v>0.15</v>
      </c>
      <c r="J98" s="56">
        <v>0.55000000000000004</v>
      </c>
      <c r="K98" s="57">
        <v>0</v>
      </c>
      <c r="L98" s="51">
        <f t="shared" si="2"/>
        <v>0.70000000000000007</v>
      </c>
      <c r="M98" s="2">
        <f t="shared" si="3"/>
        <v>0</v>
      </c>
      <c r="N98" s="3"/>
      <c r="O98" s="2"/>
      <c r="P98" s="2"/>
      <c r="Q98" s="1"/>
      <c r="R98" s="9"/>
      <c r="S98" s="1"/>
    </row>
    <row r="99" spans="1:19">
      <c r="A99" s="1"/>
      <c r="B99" s="1" t="s">
        <v>105</v>
      </c>
      <c r="C99" s="1" t="s">
        <v>174</v>
      </c>
      <c r="D99" s="1" t="s">
        <v>198</v>
      </c>
      <c r="E99" s="9">
        <v>1</v>
      </c>
      <c r="F99" s="1">
        <v>1</v>
      </c>
      <c r="G99" s="1">
        <v>9.5</v>
      </c>
      <c r="H99" s="1">
        <v>1.6</v>
      </c>
      <c r="I99" s="56">
        <v>0.15</v>
      </c>
      <c r="J99" s="56">
        <v>0.61</v>
      </c>
      <c r="K99" s="57">
        <v>0</v>
      </c>
      <c r="L99" s="51">
        <f t="shared" si="2"/>
        <v>0.76</v>
      </c>
      <c r="M99" s="2">
        <f t="shared" si="3"/>
        <v>11.552000000000001</v>
      </c>
      <c r="N99" s="3"/>
      <c r="O99" s="2"/>
      <c r="P99" s="2"/>
      <c r="Q99" s="1"/>
      <c r="R99" s="9"/>
      <c r="S99" s="1"/>
    </row>
    <row r="100" spans="1:19">
      <c r="A100" s="1"/>
      <c r="B100" s="1" t="s">
        <v>106</v>
      </c>
      <c r="C100" s="1" t="s">
        <v>174</v>
      </c>
      <c r="D100" s="1" t="s">
        <v>198</v>
      </c>
      <c r="E100" s="9">
        <v>1</v>
      </c>
      <c r="F100" s="1">
        <v>1</v>
      </c>
      <c r="G100" s="1">
        <v>11</v>
      </c>
      <c r="H100" s="1">
        <v>1.6</v>
      </c>
      <c r="I100" s="56">
        <v>0.15</v>
      </c>
      <c r="J100" s="56">
        <v>0.56000000000000005</v>
      </c>
      <c r="K100" s="57">
        <v>0</v>
      </c>
      <c r="L100" s="51">
        <f t="shared" si="2"/>
        <v>0.71000000000000008</v>
      </c>
      <c r="M100" s="2">
        <f t="shared" si="3"/>
        <v>12.496000000000002</v>
      </c>
      <c r="N100" s="3"/>
      <c r="O100" s="2"/>
      <c r="P100" s="2"/>
      <c r="Q100" s="1"/>
      <c r="R100" s="9"/>
      <c r="S100" s="1"/>
    </row>
    <row r="101" spans="1:19">
      <c r="A101" s="1"/>
      <c r="B101" s="1"/>
      <c r="C101" s="1"/>
      <c r="D101" s="1"/>
      <c r="E101" s="1"/>
      <c r="F101" s="1"/>
      <c r="G101" s="1">
        <f>SUM(G63:G100)</f>
        <v>331</v>
      </c>
      <c r="H101" s="1"/>
      <c r="I101" s="1"/>
      <c r="J101" s="2"/>
      <c r="K101" s="3"/>
      <c r="L101" s="51"/>
      <c r="M101" s="11">
        <f>SUM(M63:M100)</f>
        <v>796.6640000000001</v>
      </c>
      <c r="N101" s="3"/>
      <c r="O101" s="2"/>
      <c r="P101" s="2"/>
      <c r="Q101" s="1"/>
      <c r="R101" s="9"/>
      <c r="S101" s="1"/>
    </row>
    <row r="102" spans="1:19">
      <c r="A102" s="5" t="s">
        <v>107</v>
      </c>
      <c r="B102" s="1"/>
      <c r="C102" s="1"/>
      <c r="D102" s="1"/>
      <c r="E102" s="1"/>
      <c r="F102" s="1"/>
      <c r="G102" s="1"/>
      <c r="H102" s="1"/>
      <c r="I102" s="1"/>
      <c r="J102" s="2"/>
      <c r="K102" s="3"/>
      <c r="L102" s="51"/>
      <c r="M102" s="2"/>
      <c r="N102" s="3"/>
      <c r="O102" s="2"/>
      <c r="P102" s="2"/>
      <c r="Q102" s="1"/>
      <c r="R102" s="9"/>
      <c r="S102" s="1"/>
    </row>
    <row r="103" spans="1:19">
      <c r="A103" s="1" t="s">
        <v>167</v>
      </c>
      <c r="B103" s="1"/>
      <c r="C103" s="1"/>
      <c r="D103" s="1"/>
      <c r="E103" s="1"/>
      <c r="F103" s="1" t="s">
        <v>184</v>
      </c>
      <c r="G103" s="1" t="s">
        <v>185</v>
      </c>
      <c r="H103" s="1" t="s">
        <v>186</v>
      </c>
      <c r="I103" s="56" t="s">
        <v>187</v>
      </c>
      <c r="J103" s="56" t="s">
        <v>188</v>
      </c>
      <c r="K103" s="57" t="s">
        <v>189</v>
      </c>
      <c r="L103" s="51" t="s">
        <v>190</v>
      </c>
      <c r="M103" s="2" t="s">
        <v>192</v>
      </c>
      <c r="N103" s="3"/>
      <c r="O103" s="2"/>
      <c r="P103" s="2"/>
      <c r="Q103" s="1"/>
      <c r="R103" s="9"/>
      <c r="S103" s="1"/>
    </row>
    <row r="104" spans="1:19">
      <c r="A104" s="1" t="s">
        <v>168</v>
      </c>
      <c r="B104" s="1">
        <v>748</v>
      </c>
      <c r="C104" s="1" t="s">
        <v>174</v>
      </c>
      <c r="D104" s="1" t="s">
        <v>198</v>
      </c>
      <c r="E104" s="9">
        <v>1</v>
      </c>
      <c r="F104" s="1">
        <v>1</v>
      </c>
      <c r="G104" s="1">
        <v>0</v>
      </c>
      <c r="H104" s="1">
        <v>1.6</v>
      </c>
      <c r="I104" s="56">
        <v>0.15</v>
      </c>
      <c r="J104" s="56">
        <v>0.91</v>
      </c>
      <c r="K104" s="57">
        <v>1.2</v>
      </c>
      <c r="L104" s="51">
        <f t="shared" ref="L104:L115" si="4">I104+J104+K104</f>
        <v>2.2599999999999998</v>
      </c>
      <c r="M104" s="2">
        <f t="shared" ref="M104:M115" si="5">F104*G104*H104*L104</f>
        <v>0</v>
      </c>
      <c r="N104" s="3"/>
      <c r="O104" s="2"/>
      <c r="P104" s="2"/>
      <c r="Q104" s="1"/>
      <c r="R104" s="9"/>
      <c r="S104" s="1"/>
    </row>
    <row r="105" spans="1:19">
      <c r="A105" s="1"/>
      <c r="B105" s="1" t="s">
        <v>108</v>
      </c>
      <c r="C105" s="1" t="s">
        <v>174</v>
      </c>
      <c r="D105" s="1" t="s">
        <v>198</v>
      </c>
      <c r="E105" s="9">
        <v>1</v>
      </c>
      <c r="F105" s="1">
        <v>1</v>
      </c>
      <c r="G105" s="1">
        <v>2</v>
      </c>
      <c r="H105" s="1">
        <v>1.6</v>
      </c>
      <c r="I105" s="56">
        <v>0.15</v>
      </c>
      <c r="J105" s="56">
        <v>0.92</v>
      </c>
      <c r="K105" s="57">
        <v>1.2</v>
      </c>
      <c r="L105" s="51">
        <f t="shared" si="4"/>
        <v>2.27</v>
      </c>
      <c r="M105" s="2">
        <f t="shared" si="5"/>
        <v>7.2640000000000002</v>
      </c>
      <c r="N105" s="3"/>
      <c r="O105" s="2"/>
      <c r="P105" s="2"/>
      <c r="Q105" s="1"/>
      <c r="R105" s="9"/>
      <c r="S105" s="1"/>
    </row>
    <row r="106" spans="1:19">
      <c r="A106" s="1"/>
      <c r="B106" s="1" t="s">
        <v>109</v>
      </c>
      <c r="C106" s="1" t="s">
        <v>174</v>
      </c>
      <c r="D106" s="1" t="s">
        <v>198</v>
      </c>
      <c r="E106" s="9">
        <v>1</v>
      </c>
      <c r="F106" s="1">
        <v>1</v>
      </c>
      <c r="G106" s="1">
        <v>10</v>
      </c>
      <c r="H106" s="1">
        <v>1.6</v>
      </c>
      <c r="I106" s="56">
        <v>0.15</v>
      </c>
      <c r="J106" s="56">
        <v>0.92</v>
      </c>
      <c r="K106" s="57">
        <v>1.1000000000000001</v>
      </c>
      <c r="L106" s="51">
        <f t="shared" si="4"/>
        <v>2.17</v>
      </c>
      <c r="M106" s="2">
        <f t="shared" si="5"/>
        <v>34.72</v>
      </c>
      <c r="N106" s="3"/>
      <c r="O106" s="2"/>
      <c r="P106" s="2"/>
      <c r="Q106" s="1"/>
      <c r="R106" s="9"/>
      <c r="S106" s="1"/>
    </row>
    <row r="107" spans="1:19">
      <c r="A107" s="1"/>
      <c r="B107" s="1" t="s">
        <v>59</v>
      </c>
      <c r="C107" s="1" t="s">
        <v>174</v>
      </c>
      <c r="D107" s="1" t="s">
        <v>198</v>
      </c>
      <c r="E107" s="9">
        <v>1</v>
      </c>
      <c r="F107" s="1">
        <v>1</v>
      </c>
      <c r="G107" s="1">
        <v>10</v>
      </c>
      <c r="H107" s="1">
        <v>1.6</v>
      </c>
      <c r="I107" s="56">
        <v>0.15</v>
      </c>
      <c r="J107" s="56">
        <v>0.92</v>
      </c>
      <c r="K107" s="57">
        <v>1</v>
      </c>
      <c r="L107" s="51">
        <f t="shared" si="4"/>
        <v>2.0700000000000003</v>
      </c>
      <c r="M107" s="2">
        <f t="shared" si="5"/>
        <v>33.120000000000005</v>
      </c>
      <c r="N107" s="3"/>
      <c r="O107" s="2"/>
      <c r="P107" s="2"/>
      <c r="Q107" s="1"/>
      <c r="R107" s="9"/>
      <c r="S107" s="1"/>
    </row>
    <row r="108" spans="1:19">
      <c r="A108" s="1"/>
      <c r="B108" s="1" t="s">
        <v>60</v>
      </c>
      <c r="C108" s="1" t="s">
        <v>174</v>
      </c>
      <c r="D108" s="1" t="s">
        <v>198</v>
      </c>
      <c r="E108" s="9">
        <v>1</v>
      </c>
      <c r="F108" s="1">
        <v>1</v>
      </c>
      <c r="G108" s="1">
        <v>10</v>
      </c>
      <c r="H108" s="1">
        <v>1.6</v>
      </c>
      <c r="I108" s="56">
        <v>0.15</v>
      </c>
      <c r="J108" s="56">
        <v>0.91</v>
      </c>
      <c r="K108" s="57">
        <v>0.7</v>
      </c>
      <c r="L108" s="51">
        <f t="shared" si="4"/>
        <v>1.76</v>
      </c>
      <c r="M108" s="2">
        <f t="shared" si="5"/>
        <v>28.16</v>
      </c>
      <c r="N108" s="3"/>
      <c r="O108" s="2"/>
      <c r="P108" s="2"/>
      <c r="Q108" s="1"/>
      <c r="R108" s="9"/>
      <c r="S108" s="1"/>
    </row>
    <row r="109" spans="1:19">
      <c r="A109" s="1"/>
      <c r="B109" s="1" t="s">
        <v>61</v>
      </c>
      <c r="C109" s="1" t="s">
        <v>174</v>
      </c>
      <c r="D109" s="1" t="s">
        <v>198</v>
      </c>
      <c r="E109" s="9">
        <v>1</v>
      </c>
      <c r="F109" s="1">
        <v>1</v>
      </c>
      <c r="G109" s="1">
        <v>10</v>
      </c>
      <c r="H109" s="1">
        <v>1.6</v>
      </c>
      <c r="I109" s="56">
        <v>0.15</v>
      </c>
      <c r="J109" s="56">
        <v>0.92</v>
      </c>
      <c r="K109" s="57">
        <v>0.6</v>
      </c>
      <c r="L109" s="51">
        <f t="shared" si="4"/>
        <v>1.67</v>
      </c>
      <c r="M109" s="2">
        <f t="shared" si="5"/>
        <v>26.72</v>
      </c>
      <c r="N109" s="3"/>
      <c r="O109" s="2"/>
      <c r="P109" s="2"/>
      <c r="Q109" s="1"/>
      <c r="R109" s="9"/>
      <c r="S109" s="1"/>
    </row>
    <row r="110" spans="1:19">
      <c r="A110" s="1"/>
      <c r="B110" s="1" t="s">
        <v>62</v>
      </c>
      <c r="C110" s="1" t="s">
        <v>174</v>
      </c>
      <c r="D110" s="1" t="s">
        <v>198</v>
      </c>
      <c r="E110" s="9">
        <v>1</v>
      </c>
      <c r="F110" s="1">
        <v>1</v>
      </c>
      <c r="G110" s="1">
        <v>10</v>
      </c>
      <c r="H110" s="1">
        <v>1.6</v>
      </c>
      <c r="I110" s="56">
        <v>0.15</v>
      </c>
      <c r="J110" s="56">
        <v>0.91</v>
      </c>
      <c r="K110" s="57">
        <v>0.4</v>
      </c>
      <c r="L110" s="51">
        <f t="shared" si="4"/>
        <v>1.46</v>
      </c>
      <c r="M110" s="2">
        <f t="shared" si="5"/>
        <v>23.36</v>
      </c>
      <c r="N110" s="3"/>
      <c r="O110" s="2"/>
      <c r="P110" s="2"/>
      <c r="Q110" s="1"/>
      <c r="R110" s="9"/>
      <c r="S110" s="1"/>
    </row>
    <row r="111" spans="1:19">
      <c r="A111" s="1"/>
      <c r="B111" s="1" t="s">
        <v>63</v>
      </c>
      <c r="C111" s="1" t="s">
        <v>174</v>
      </c>
      <c r="D111" s="1" t="s">
        <v>198</v>
      </c>
      <c r="E111" s="9">
        <v>1</v>
      </c>
      <c r="F111" s="1">
        <v>1</v>
      </c>
      <c r="G111" s="1">
        <v>10</v>
      </c>
      <c r="H111" s="1">
        <v>1.6</v>
      </c>
      <c r="I111" s="56">
        <v>0.15</v>
      </c>
      <c r="J111" s="56">
        <v>0.87</v>
      </c>
      <c r="K111" s="57">
        <v>0.4</v>
      </c>
      <c r="L111" s="51">
        <f t="shared" si="4"/>
        <v>1.42</v>
      </c>
      <c r="M111" s="2">
        <f t="shared" si="5"/>
        <v>22.72</v>
      </c>
      <c r="N111" s="3"/>
      <c r="O111" s="2"/>
      <c r="P111" s="2"/>
      <c r="Q111" s="1"/>
      <c r="R111" s="9"/>
      <c r="S111" s="1"/>
    </row>
    <row r="112" spans="1:19">
      <c r="A112" s="1"/>
      <c r="B112" s="1" t="s">
        <v>110</v>
      </c>
      <c r="C112" s="1" t="s">
        <v>174</v>
      </c>
      <c r="D112" s="1" t="s">
        <v>198</v>
      </c>
      <c r="E112" s="9">
        <v>1</v>
      </c>
      <c r="F112" s="1">
        <v>1</v>
      </c>
      <c r="G112" s="1">
        <v>9.5</v>
      </c>
      <c r="H112" s="1">
        <v>1.6</v>
      </c>
      <c r="I112" s="56">
        <v>0.15</v>
      </c>
      <c r="J112" s="56">
        <v>0.95</v>
      </c>
      <c r="K112" s="57">
        <v>0.3</v>
      </c>
      <c r="L112" s="51">
        <f t="shared" si="4"/>
        <v>1.4</v>
      </c>
      <c r="M112" s="2">
        <f t="shared" si="5"/>
        <v>21.28</v>
      </c>
      <c r="N112" s="3"/>
      <c r="O112" s="2"/>
      <c r="P112" s="2"/>
      <c r="Q112" s="1"/>
      <c r="R112" s="9"/>
      <c r="S112" s="1"/>
    </row>
    <row r="113" spans="1:19">
      <c r="A113" s="1"/>
      <c r="B113" s="1">
        <v>819.5</v>
      </c>
      <c r="C113" s="1" t="s">
        <v>174</v>
      </c>
      <c r="D113" s="1" t="s">
        <v>198</v>
      </c>
      <c r="E113" s="9">
        <v>1</v>
      </c>
      <c r="F113" s="1">
        <v>1</v>
      </c>
      <c r="G113" s="1">
        <v>0</v>
      </c>
      <c r="H113" s="1">
        <v>1.6</v>
      </c>
      <c r="I113" s="56">
        <v>0.15</v>
      </c>
      <c r="J113" s="56">
        <v>0.54</v>
      </c>
      <c r="K113" s="57">
        <v>0.2</v>
      </c>
      <c r="L113" s="51">
        <f t="shared" si="4"/>
        <v>0.89000000000000012</v>
      </c>
      <c r="M113" s="2">
        <f t="shared" si="5"/>
        <v>0</v>
      </c>
      <c r="N113" s="3"/>
      <c r="O113" s="2"/>
      <c r="P113" s="2"/>
      <c r="Q113" s="1"/>
      <c r="R113" s="9"/>
      <c r="S113" s="1"/>
    </row>
    <row r="114" spans="1:19">
      <c r="A114" s="1"/>
      <c r="B114" s="1" t="s">
        <v>111</v>
      </c>
      <c r="C114" s="1" t="s">
        <v>174</v>
      </c>
      <c r="D114" s="1" t="s">
        <v>198</v>
      </c>
      <c r="E114" s="9">
        <v>1</v>
      </c>
      <c r="F114" s="1">
        <v>1</v>
      </c>
      <c r="G114" s="1">
        <v>10.5</v>
      </c>
      <c r="H114" s="1">
        <v>1.6</v>
      </c>
      <c r="I114" s="56">
        <v>0.15</v>
      </c>
      <c r="J114" s="56">
        <v>0.55000000000000004</v>
      </c>
      <c r="K114" s="57">
        <v>0.2</v>
      </c>
      <c r="L114" s="51">
        <f t="shared" si="4"/>
        <v>0.90000000000000013</v>
      </c>
      <c r="M114" s="2">
        <f t="shared" si="5"/>
        <v>15.120000000000003</v>
      </c>
      <c r="N114" s="3"/>
      <c r="O114" s="2"/>
      <c r="P114" s="2"/>
      <c r="Q114" s="1"/>
      <c r="R114" s="9"/>
      <c r="S114" s="1"/>
    </row>
    <row r="115" spans="1:19">
      <c r="A115" s="1"/>
      <c r="B115" s="1" t="s">
        <v>112</v>
      </c>
      <c r="C115" s="1" t="s">
        <v>174</v>
      </c>
      <c r="D115" s="1" t="s">
        <v>198</v>
      </c>
      <c r="E115" s="9">
        <v>1</v>
      </c>
      <c r="F115" s="1">
        <v>1</v>
      </c>
      <c r="G115" s="1">
        <v>4.5</v>
      </c>
      <c r="H115" s="1">
        <v>1.6</v>
      </c>
      <c r="I115" s="56">
        <v>0.15</v>
      </c>
      <c r="J115" s="56">
        <v>0.56000000000000005</v>
      </c>
      <c r="K115" s="57">
        <v>0.1</v>
      </c>
      <c r="L115" s="51">
        <f t="shared" si="4"/>
        <v>0.81</v>
      </c>
      <c r="M115" s="2">
        <f t="shared" si="5"/>
        <v>5.8320000000000007</v>
      </c>
      <c r="N115" s="3"/>
      <c r="O115" s="2"/>
      <c r="P115" s="2"/>
      <c r="Q115" s="1"/>
      <c r="R115" s="9"/>
      <c r="S115" s="1"/>
    </row>
    <row r="116" spans="1:19">
      <c r="A116" s="1"/>
      <c r="B116" s="1"/>
      <c r="C116" s="1"/>
      <c r="D116" s="1"/>
      <c r="E116" s="1"/>
      <c r="F116" s="1"/>
      <c r="G116" s="1">
        <f>SUM(G104:G115)</f>
        <v>86.5</v>
      </c>
      <c r="H116" s="1"/>
      <c r="I116" s="1"/>
      <c r="J116" s="2"/>
      <c r="K116" s="3"/>
      <c r="L116" s="51"/>
      <c r="M116" s="11">
        <f>SUM(M104:M115)</f>
        <v>218.29599999999999</v>
      </c>
      <c r="N116" s="3"/>
      <c r="O116" s="2"/>
      <c r="P116" s="2"/>
      <c r="Q116" s="1"/>
      <c r="R116" s="9"/>
      <c r="S116" s="1"/>
    </row>
    <row r="117" spans="1:19">
      <c r="A117" s="5" t="s">
        <v>113</v>
      </c>
      <c r="B117" s="1"/>
      <c r="C117" s="1"/>
      <c r="D117" s="1"/>
      <c r="E117" s="1"/>
      <c r="F117" s="1"/>
      <c r="G117" s="1"/>
      <c r="H117" s="1"/>
      <c r="I117" s="1"/>
      <c r="J117" s="2"/>
      <c r="K117" s="3"/>
      <c r="L117" s="51"/>
      <c r="M117" s="2"/>
      <c r="N117" s="3"/>
      <c r="O117" s="2"/>
      <c r="P117" s="2"/>
      <c r="Q117" s="1"/>
      <c r="R117" s="9"/>
      <c r="S117" s="1"/>
    </row>
    <row r="118" spans="1:19">
      <c r="A118" s="1" t="s">
        <v>114</v>
      </c>
      <c r="B118" s="1"/>
      <c r="C118" s="1"/>
      <c r="D118" s="1"/>
      <c r="E118" s="1"/>
      <c r="F118" s="1" t="s">
        <v>184</v>
      </c>
      <c r="G118" s="1" t="s">
        <v>185</v>
      </c>
      <c r="H118" s="1" t="s">
        <v>186</v>
      </c>
      <c r="I118" s="56" t="s">
        <v>187</v>
      </c>
      <c r="J118" s="56" t="s">
        <v>188</v>
      </c>
      <c r="K118" s="57" t="s">
        <v>189</v>
      </c>
      <c r="L118" s="51" t="s">
        <v>190</v>
      </c>
      <c r="M118" s="2" t="s">
        <v>192</v>
      </c>
      <c r="N118" s="3"/>
      <c r="O118" s="2"/>
      <c r="P118" s="2"/>
      <c r="Q118" s="1"/>
      <c r="R118" s="9"/>
      <c r="S118" s="1"/>
    </row>
    <row r="119" spans="1:19">
      <c r="A119" s="1" t="s">
        <v>115</v>
      </c>
      <c r="B119" s="1">
        <v>445</v>
      </c>
      <c r="C119" s="1" t="s">
        <v>174</v>
      </c>
      <c r="D119" s="1" t="s">
        <v>198</v>
      </c>
      <c r="E119" s="9">
        <v>1</v>
      </c>
      <c r="F119" s="1">
        <v>1</v>
      </c>
      <c r="G119" s="1">
        <v>0</v>
      </c>
      <c r="H119" s="1">
        <v>1.6</v>
      </c>
      <c r="I119" s="56">
        <v>0.15</v>
      </c>
      <c r="J119" s="56">
        <v>0.66</v>
      </c>
      <c r="K119" s="57">
        <v>0.6</v>
      </c>
      <c r="L119" s="51">
        <f t="shared" ref="L119:L142" si="6">I119+J119+K119</f>
        <v>1.4100000000000001</v>
      </c>
      <c r="M119" s="2">
        <f t="shared" ref="M119:M142" si="7">F119*G119*H119*L119</f>
        <v>0</v>
      </c>
      <c r="N119" s="3"/>
      <c r="O119" s="2"/>
      <c r="P119" s="2"/>
      <c r="Q119" s="1"/>
      <c r="R119" s="9"/>
      <c r="S119" s="1"/>
    </row>
    <row r="120" spans="1:19">
      <c r="A120" s="1"/>
      <c r="B120" s="1" t="s">
        <v>116</v>
      </c>
      <c r="C120" s="1" t="s">
        <v>174</v>
      </c>
      <c r="D120" s="1" t="s">
        <v>198</v>
      </c>
      <c r="E120" s="9">
        <v>1</v>
      </c>
      <c r="F120" s="1">
        <v>1</v>
      </c>
      <c r="G120" s="1">
        <v>13</v>
      </c>
      <c r="H120" s="1">
        <v>1.6</v>
      </c>
      <c r="I120" s="56">
        <v>0.15</v>
      </c>
      <c r="J120" s="56">
        <v>0.7</v>
      </c>
      <c r="K120" s="57">
        <v>0.6</v>
      </c>
      <c r="L120" s="51">
        <f t="shared" si="6"/>
        <v>1.45</v>
      </c>
      <c r="M120" s="2">
        <f t="shared" si="7"/>
        <v>30.16</v>
      </c>
      <c r="N120" s="3"/>
      <c r="O120" s="2"/>
      <c r="P120" s="2"/>
      <c r="Q120" s="1"/>
      <c r="R120" s="9"/>
      <c r="S120" s="1"/>
    </row>
    <row r="121" spans="1:19">
      <c r="A121" s="1"/>
      <c r="B121" s="1">
        <v>458</v>
      </c>
      <c r="C121" s="1" t="s">
        <v>174</v>
      </c>
      <c r="D121" s="1" t="s">
        <v>198</v>
      </c>
      <c r="E121" s="9">
        <v>1</v>
      </c>
      <c r="F121" s="1">
        <v>1</v>
      </c>
      <c r="G121" s="1">
        <v>0</v>
      </c>
      <c r="H121" s="1">
        <v>1.6</v>
      </c>
      <c r="I121" s="56">
        <v>0.15</v>
      </c>
      <c r="J121" s="56">
        <v>0.95</v>
      </c>
      <c r="K121" s="57">
        <v>0.6</v>
      </c>
      <c r="L121" s="51">
        <f t="shared" si="6"/>
        <v>1.6999999999999997</v>
      </c>
      <c r="M121" s="2">
        <f t="shared" si="7"/>
        <v>0</v>
      </c>
      <c r="N121" s="3"/>
      <c r="O121" s="2"/>
      <c r="P121" s="2"/>
      <c r="Q121" s="1"/>
      <c r="R121" s="9"/>
      <c r="S121" s="1"/>
    </row>
    <row r="122" spans="1:19">
      <c r="A122" s="1"/>
      <c r="B122" s="1" t="s">
        <v>117</v>
      </c>
      <c r="C122" s="1" t="s">
        <v>174</v>
      </c>
      <c r="D122" s="1" t="s">
        <v>198</v>
      </c>
      <c r="E122" s="9">
        <v>1</v>
      </c>
      <c r="F122" s="1">
        <v>1</v>
      </c>
      <c r="G122" s="1">
        <v>7</v>
      </c>
      <c r="H122" s="1">
        <v>1.6</v>
      </c>
      <c r="I122" s="56">
        <v>0.15</v>
      </c>
      <c r="J122" s="56">
        <v>0.95</v>
      </c>
      <c r="K122" s="57">
        <v>1</v>
      </c>
      <c r="L122" s="51">
        <f t="shared" si="6"/>
        <v>2.0999999999999996</v>
      </c>
      <c r="M122" s="2">
        <f t="shared" si="7"/>
        <v>23.52</v>
      </c>
      <c r="N122" s="3"/>
      <c r="O122" s="2"/>
      <c r="P122" s="2"/>
      <c r="Q122" s="1"/>
      <c r="R122" s="9"/>
      <c r="S122" s="1"/>
    </row>
    <row r="123" spans="1:19">
      <c r="A123" s="1"/>
      <c r="B123" s="1" t="s">
        <v>118</v>
      </c>
      <c r="C123" s="1" t="s">
        <v>174</v>
      </c>
      <c r="D123" s="1" t="s">
        <v>198</v>
      </c>
      <c r="E123" s="9">
        <v>1</v>
      </c>
      <c r="F123" s="1">
        <v>1</v>
      </c>
      <c r="G123" s="1">
        <v>10</v>
      </c>
      <c r="H123" s="1">
        <v>1.6</v>
      </c>
      <c r="I123" s="56">
        <v>0.15</v>
      </c>
      <c r="J123" s="56">
        <v>0.96</v>
      </c>
      <c r="K123" s="57">
        <v>1.5</v>
      </c>
      <c r="L123" s="51">
        <f t="shared" si="6"/>
        <v>2.61</v>
      </c>
      <c r="M123" s="2">
        <f t="shared" si="7"/>
        <v>41.76</v>
      </c>
      <c r="N123" s="3"/>
      <c r="O123" s="2"/>
      <c r="P123" s="2"/>
      <c r="Q123" s="1"/>
      <c r="R123" s="9"/>
      <c r="S123" s="1"/>
    </row>
    <row r="124" spans="1:19">
      <c r="A124" s="1"/>
      <c r="B124" s="1" t="s">
        <v>119</v>
      </c>
      <c r="C124" s="1" t="s">
        <v>174</v>
      </c>
      <c r="D124" s="1" t="s">
        <v>198</v>
      </c>
      <c r="E124" s="9">
        <v>1</v>
      </c>
      <c r="F124" s="1">
        <v>1</v>
      </c>
      <c r="G124" s="1">
        <v>10</v>
      </c>
      <c r="H124" s="1">
        <v>1.6</v>
      </c>
      <c r="I124" s="56">
        <v>0.15</v>
      </c>
      <c r="J124" s="56">
        <v>0.91</v>
      </c>
      <c r="K124" s="57">
        <v>1.5</v>
      </c>
      <c r="L124" s="51">
        <f t="shared" si="6"/>
        <v>2.56</v>
      </c>
      <c r="M124" s="2">
        <f t="shared" si="7"/>
        <v>40.96</v>
      </c>
      <c r="N124" s="3"/>
      <c r="O124" s="2"/>
      <c r="P124" s="2"/>
      <c r="Q124" s="1"/>
      <c r="R124" s="9"/>
      <c r="S124" s="1"/>
    </row>
    <row r="125" spans="1:19">
      <c r="A125" s="1"/>
      <c r="B125" s="1" t="s">
        <v>120</v>
      </c>
      <c r="C125" s="1" t="s">
        <v>174</v>
      </c>
      <c r="D125" s="1" t="s">
        <v>198</v>
      </c>
      <c r="E125" s="9">
        <v>1</v>
      </c>
      <c r="F125" s="1">
        <v>1</v>
      </c>
      <c r="G125" s="1">
        <v>10</v>
      </c>
      <c r="H125" s="1">
        <v>1.6</v>
      </c>
      <c r="I125" s="56">
        <v>0.15</v>
      </c>
      <c r="J125" s="56">
        <v>0.89</v>
      </c>
      <c r="K125" s="57">
        <v>1.5</v>
      </c>
      <c r="L125" s="51">
        <f t="shared" si="6"/>
        <v>2.54</v>
      </c>
      <c r="M125" s="2">
        <f t="shared" si="7"/>
        <v>40.64</v>
      </c>
      <c r="N125" s="3"/>
      <c r="O125" s="2"/>
      <c r="P125" s="2"/>
      <c r="Q125" s="1"/>
      <c r="R125" s="9"/>
      <c r="S125" s="1"/>
    </row>
    <row r="126" spans="1:19">
      <c r="A126" s="1"/>
      <c r="B126" s="1" t="s">
        <v>121</v>
      </c>
      <c r="C126" s="1" t="s">
        <v>174</v>
      </c>
      <c r="D126" s="1" t="s">
        <v>198</v>
      </c>
      <c r="E126" s="9">
        <v>1</v>
      </c>
      <c r="F126" s="1">
        <v>1</v>
      </c>
      <c r="G126" s="1">
        <v>10</v>
      </c>
      <c r="H126" s="1">
        <v>1.6</v>
      </c>
      <c r="I126" s="56">
        <v>0.15</v>
      </c>
      <c r="J126" s="56">
        <v>0.95</v>
      </c>
      <c r="K126" s="57">
        <v>1.5</v>
      </c>
      <c r="L126" s="51">
        <f t="shared" si="6"/>
        <v>2.5999999999999996</v>
      </c>
      <c r="M126" s="2">
        <f t="shared" si="7"/>
        <v>41.599999999999994</v>
      </c>
      <c r="N126" s="3"/>
      <c r="O126" s="2"/>
      <c r="P126" s="2"/>
      <c r="Q126" s="1"/>
      <c r="R126" s="9"/>
      <c r="S126" s="1"/>
    </row>
    <row r="127" spans="1:19">
      <c r="A127" s="1"/>
      <c r="B127" s="1" t="s">
        <v>122</v>
      </c>
      <c r="C127" s="1" t="s">
        <v>174</v>
      </c>
      <c r="D127" s="1" t="s">
        <v>198</v>
      </c>
      <c r="E127" s="9">
        <v>1</v>
      </c>
      <c r="F127" s="1">
        <v>1</v>
      </c>
      <c r="G127" s="1">
        <v>10</v>
      </c>
      <c r="H127" s="1">
        <v>1.6</v>
      </c>
      <c r="I127" s="56">
        <v>0.15</v>
      </c>
      <c r="J127" s="56">
        <v>1.05</v>
      </c>
      <c r="K127" s="57">
        <v>1</v>
      </c>
      <c r="L127" s="51">
        <f t="shared" si="6"/>
        <v>2.2000000000000002</v>
      </c>
      <c r="M127" s="2">
        <f t="shared" si="7"/>
        <v>35.200000000000003</v>
      </c>
      <c r="N127" s="3"/>
      <c r="O127" s="2"/>
      <c r="P127" s="2"/>
      <c r="Q127" s="1"/>
      <c r="R127" s="9"/>
      <c r="S127" s="1"/>
    </row>
    <row r="128" spans="1:19">
      <c r="A128" s="1"/>
      <c r="B128" s="1" t="s">
        <v>123</v>
      </c>
      <c r="C128" s="1" t="s">
        <v>174</v>
      </c>
      <c r="D128" s="1" t="s">
        <v>198</v>
      </c>
      <c r="E128" s="9">
        <v>1</v>
      </c>
      <c r="F128" s="1">
        <v>1</v>
      </c>
      <c r="G128" s="1">
        <v>10</v>
      </c>
      <c r="H128" s="1">
        <v>1.6</v>
      </c>
      <c r="I128" s="56">
        <v>0.15</v>
      </c>
      <c r="J128" s="56">
        <v>0.98</v>
      </c>
      <c r="K128" s="57">
        <v>0.9</v>
      </c>
      <c r="L128" s="51">
        <f t="shared" si="6"/>
        <v>2.0299999999999998</v>
      </c>
      <c r="M128" s="2">
        <f t="shared" si="7"/>
        <v>32.479999999999997</v>
      </c>
      <c r="N128" s="3"/>
      <c r="O128" s="2"/>
      <c r="P128" s="2"/>
      <c r="Q128" s="1"/>
      <c r="R128" s="9"/>
      <c r="S128" s="1"/>
    </row>
    <row r="129" spans="1:19">
      <c r="A129" s="1"/>
      <c r="B129" s="1" t="s">
        <v>124</v>
      </c>
      <c r="C129" s="1" t="s">
        <v>174</v>
      </c>
      <c r="D129" s="1" t="s">
        <v>198</v>
      </c>
      <c r="E129" s="9">
        <v>1</v>
      </c>
      <c r="F129" s="1">
        <v>1</v>
      </c>
      <c r="G129" s="1">
        <v>10</v>
      </c>
      <c r="H129" s="1">
        <v>1.6</v>
      </c>
      <c r="I129" s="56">
        <v>0.15</v>
      </c>
      <c r="J129" s="56">
        <v>1</v>
      </c>
      <c r="K129" s="57">
        <v>0.9</v>
      </c>
      <c r="L129" s="51">
        <f t="shared" si="6"/>
        <v>2.0499999999999998</v>
      </c>
      <c r="M129" s="2">
        <f t="shared" si="7"/>
        <v>32.799999999999997</v>
      </c>
      <c r="N129" s="3"/>
      <c r="O129" s="2"/>
      <c r="P129" s="2"/>
      <c r="Q129" s="1"/>
      <c r="R129" s="9"/>
      <c r="S129" s="1"/>
    </row>
    <row r="130" spans="1:19">
      <c r="A130" s="1"/>
      <c r="B130" s="1" t="s">
        <v>125</v>
      </c>
      <c r="C130" s="1" t="s">
        <v>174</v>
      </c>
      <c r="D130" s="1" t="s">
        <v>198</v>
      </c>
      <c r="E130" s="9">
        <v>1</v>
      </c>
      <c r="F130" s="1">
        <v>1</v>
      </c>
      <c r="G130" s="1">
        <v>10</v>
      </c>
      <c r="H130" s="1">
        <v>1.6</v>
      </c>
      <c r="I130" s="56">
        <v>0.15</v>
      </c>
      <c r="J130" s="56">
        <v>1</v>
      </c>
      <c r="K130" s="57">
        <v>0.8</v>
      </c>
      <c r="L130" s="51">
        <f t="shared" si="6"/>
        <v>1.95</v>
      </c>
      <c r="M130" s="2">
        <f t="shared" si="7"/>
        <v>31.2</v>
      </c>
      <c r="N130" s="3"/>
      <c r="O130" s="2"/>
      <c r="P130" s="2"/>
      <c r="Q130" s="1"/>
      <c r="R130" s="9"/>
      <c r="S130" s="1"/>
    </row>
    <row r="131" spans="1:19">
      <c r="A131" s="1"/>
      <c r="B131" s="1" t="s">
        <v>126</v>
      </c>
      <c r="C131" s="1" t="s">
        <v>174</v>
      </c>
      <c r="D131" s="1" t="s">
        <v>198</v>
      </c>
      <c r="E131" s="9">
        <v>1</v>
      </c>
      <c r="F131" s="1">
        <v>1</v>
      </c>
      <c r="G131" s="1">
        <v>10</v>
      </c>
      <c r="H131" s="1">
        <v>1.6</v>
      </c>
      <c r="I131" s="56">
        <v>0.15</v>
      </c>
      <c r="J131" s="56">
        <v>0.97</v>
      </c>
      <c r="K131" s="57">
        <v>0.8</v>
      </c>
      <c r="L131" s="51">
        <f t="shared" si="6"/>
        <v>1.92</v>
      </c>
      <c r="M131" s="2">
        <f t="shared" si="7"/>
        <v>30.72</v>
      </c>
      <c r="N131" s="3"/>
      <c r="O131" s="2"/>
      <c r="P131" s="2"/>
      <c r="Q131" s="1"/>
      <c r="R131" s="9"/>
      <c r="S131" s="1"/>
    </row>
    <row r="132" spans="1:19">
      <c r="A132" s="1"/>
      <c r="B132" s="1" t="s">
        <v>127</v>
      </c>
      <c r="C132" s="1" t="s">
        <v>174</v>
      </c>
      <c r="D132" s="1" t="s">
        <v>198</v>
      </c>
      <c r="E132" s="9">
        <v>1</v>
      </c>
      <c r="F132" s="1">
        <v>1</v>
      </c>
      <c r="G132" s="1">
        <v>10</v>
      </c>
      <c r="H132" s="1">
        <v>1.6</v>
      </c>
      <c r="I132" s="56">
        <v>0.15</v>
      </c>
      <c r="J132" s="56">
        <v>0.93</v>
      </c>
      <c r="K132" s="57">
        <v>0.7</v>
      </c>
      <c r="L132" s="51">
        <f t="shared" si="6"/>
        <v>1.78</v>
      </c>
      <c r="M132" s="2">
        <f t="shared" si="7"/>
        <v>28.48</v>
      </c>
      <c r="N132" s="3"/>
      <c r="O132" s="2"/>
      <c r="P132" s="2"/>
      <c r="Q132" s="1"/>
      <c r="R132" s="9"/>
      <c r="S132" s="1"/>
    </row>
    <row r="133" spans="1:19">
      <c r="A133" s="1"/>
      <c r="B133" s="1" t="s">
        <v>128</v>
      </c>
      <c r="C133" s="1" t="s">
        <v>174</v>
      </c>
      <c r="D133" s="1" t="s">
        <v>198</v>
      </c>
      <c r="E133" s="9">
        <v>1</v>
      </c>
      <c r="F133" s="1">
        <v>1</v>
      </c>
      <c r="G133" s="1">
        <v>10</v>
      </c>
      <c r="H133" s="1">
        <v>1.6</v>
      </c>
      <c r="I133" s="56">
        <v>0.15</v>
      </c>
      <c r="J133" s="56">
        <v>0.95</v>
      </c>
      <c r="K133" s="57">
        <v>0.8</v>
      </c>
      <c r="L133" s="51">
        <f t="shared" si="6"/>
        <v>1.9</v>
      </c>
      <c r="M133" s="2">
        <f t="shared" si="7"/>
        <v>30.4</v>
      </c>
      <c r="N133" s="3"/>
      <c r="O133" s="2"/>
      <c r="P133" s="2"/>
      <c r="Q133" s="1"/>
      <c r="R133" s="9"/>
      <c r="S133" s="1"/>
    </row>
    <row r="134" spans="1:19">
      <c r="A134" s="1"/>
      <c r="B134" s="1" t="s">
        <v>129</v>
      </c>
      <c r="C134" s="1" t="s">
        <v>174</v>
      </c>
      <c r="D134" s="1" t="s">
        <v>198</v>
      </c>
      <c r="E134" s="9">
        <v>1</v>
      </c>
      <c r="F134" s="1">
        <v>1</v>
      </c>
      <c r="G134" s="1">
        <v>10</v>
      </c>
      <c r="H134" s="1">
        <v>1.6</v>
      </c>
      <c r="I134" s="56">
        <v>0.15</v>
      </c>
      <c r="J134" s="56">
        <v>0.98</v>
      </c>
      <c r="K134" s="57">
        <v>0.7</v>
      </c>
      <c r="L134" s="51">
        <f t="shared" si="6"/>
        <v>1.8299999999999998</v>
      </c>
      <c r="M134" s="2">
        <f t="shared" si="7"/>
        <v>29.279999999999998</v>
      </c>
      <c r="N134" s="3"/>
      <c r="O134" s="2"/>
      <c r="P134" s="2"/>
      <c r="Q134" s="1"/>
      <c r="R134" s="9"/>
      <c r="S134" s="1"/>
    </row>
    <row r="135" spans="1:19">
      <c r="A135" s="1"/>
      <c r="B135" s="1" t="s">
        <v>130</v>
      </c>
      <c r="C135" s="1" t="s">
        <v>174</v>
      </c>
      <c r="D135" s="1" t="s">
        <v>198</v>
      </c>
      <c r="E135" s="9">
        <v>1</v>
      </c>
      <c r="F135" s="1">
        <v>1</v>
      </c>
      <c r="G135" s="1">
        <v>10</v>
      </c>
      <c r="H135" s="1">
        <v>1.6</v>
      </c>
      <c r="I135" s="56">
        <v>0.15</v>
      </c>
      <c r="J135" s="56">
        <v>0.95</v>
      </c>
      <c r="K135" s="57">
        <v>0.6</v>
      </c>
      <c r="L135" s="51">
        <f t="shared" si="6"/>
        <v>1.6999999999999997</v>
      </c>
      <c r="M135" s="2">
        <f t="shared" si="7"/>
        <v>27.199999999999996</v>
      </c>
      <c r="N135" s="3"/>
      <c r="O135" s="2"/>
      <c r="P135" s="2"/>
      <c r="Q135" s="1"/>
      <c r="R135" s="9"/>
      <c r="S135" s="1"/>
    </row>
    <row r="136" spans="1:19">
      <c r="A136" s="1"/>
      <c r="B136" s="1" t="s">
        <v>131</v>
      </c>
      <c r="C136" s="1" t="s">
        <v>174</v>
      </c>
      <c r="D136" s="1" t="s">
        <v>198</v>
      </c>
      <c r="E136" s="9">
        <v>1</v>
      </c>
      <c r="F136" s="1">
        <v>1</v>
      </c>
      <c r="G136" s="1">
        <v>11</v>
      </c>
      <c r="H136" s="1">
        <v>1.6</v>
      </c>
      <c r="I136" s="56">
        <v>0.15</v>
      </c>
      <c r="J136" s="56">
        <v>0.95</v>
      </c>
      <c r="K136" s="57">
        <v>0.3</v>
      </c>
      <c r="L136" s="51">
        <f t="shared" si="6"/>
        <v>1.4</v>
      </c>
      <c r="M136" s="2">
        <f t="shared" si="7"/>
        <v>24.64</v>
      </c>
      <c r="N136" s="3"/>
      <c r="O136" s="2"/>
      <c r="P136" s="2"/>
      <c r="Q136" s="1"/>
      <c r="R136" s="9"/>
      <c r="S136" s="1"/>
    </row>
    <row r="137" spans="1:19">
      <c r="A137" s="1"/>
      <c r="B137" s="1">
        <v>606</v>
      </c>
      <c r="C137" s="1" t="s">
        <v>174</v>
      </c>
      <c r="D137" s="1" t="s">
        <v>198</v>
      </c>
      <c r="E137" s="9">
        <v>1</v>
      </c>
      <c r="F137" s="1">
        <v>1</v>
      </c>
      <c r="G137" s="1">
        <v>0</v>
      </c>
      <c r="H137" s="1">
        <v>1.6</v>
      </c>
      <c r="I137" s="56">
        <v>0.15</v>
      </c>
      <c r="J137" s="56">
        <v>0.56999999999999995</v>
      </c>
      <c r="K137" s="57">
        <v>0.2</v>
      </c>
      <c r="L137" s="51">
        <f t="shared" si="6"/>
        <v>0.91999999999999993</v>
      </c>
      <c r="M137" s="2">
        <f t="shared" si="7"/>
        <v>0</v>
      </c>
      <c r="N137" s="3"/>
      <c r="O137" s="2"/>
      <c r="P137" s="2"/>
      <c r="Q137" s="1"/>
      <c r="R137" s="9"/>
      <c r="S137" s="1"/>
    </row>
    <row r="138" spans="1:19">
      <c r="A138" s="1"/>
      <c r="B138" s="1" t="s">
        <v>132</v>
      </c>
      <c r="C138" s="1" t="s">
        <v>174</v>
      </c>
      <c r="D138" s="1" t="s">
        <v>198</v>
      </c>
      <c r="E138" s="9">
        <v>1</v>
      </c>
      <c r="F138" s="1">
        <v>1</v>
      </c>
      <c r="G138" s="1">
        <v>9</v>
      </c>
      <c r="H138" s="1">
        <v>1.6</v>
      </c>
      <c r="I138" s="56">
        <v>0.15</v>
      </c>
      <c r="J138" s="56">
        <v>0.56999999999999995</v>
      </c>
      <c r="K138" s="57">
        <v>0.2</v>
      </c>
      <c r="L138" s="51">
        <f t="shared" si="6"/>
        <v>0.91999999999999993</v>
      </c>
      <c r="M138" s="2">
        <f t="shared" si="7"/>
        <v>13.247999999999999</v>
      </c>
      <c r="N138" s="3"/>
      <c r="O138" s="2"/>
      <c r="P138" s="2"/>
      <c r="Q138" s="1"/>
      <c r="R138" s="9"/>
      <c r="S138" s="1"/>
    </row>
    <row r="139" spans="1:19">
      <c r="A139" s="1"/>
      <c r="B139" s="1" t="s">
        <v>133</v>
      </c>
      <c r="C139" s="1" t="s">
        <v>174</v>
      </c>
      <c r="D139" s="1" t="s">
        <v>198</v>
      </c>
      <c r="E139" s="9">
        <v>1</v>
      </c>
      <c r="F139" s="1">
        <v>1</v>
      </c>
      <c r="G139" s="1">
        <v>10</v>
      </c>
      <c r="H139" s="1">
        <v>1.6</v>
      </c>
      <c r="I139" s="56">
        <v>0.15</v>
      </c>
      <c r="J139" s="56">
        <v>0.64</v>
      </c>
      <c r="K139" s="57">
        <v>0.2</v>
      </c>
      <c r="L139" s="51">
        <f t="shared" si="6"/>
        <v>0.99</v>
      </c>
      <c r="M139" s="2">
        <f t="shared" si="7"/>
        <v>15.84</v>
      </c>
      <c r="N139" s="3"/>
      <c r="O139" s="2"/>
      <c r="P139" s="2"/>
      <c r="Q139" s="1"/>
      <c r="R139" s="9"/>
      <c r="S139" s="1"/>
    </row>
    <row r="140" spans="1:19">
      <c r="A140" s="1"/>
      <c r="B140" s="1" t="s">
        <v>134</v>
      </c>
      <c r="C140" s="1" t="s">
        <v>174</v>
      </c>
      <c r="D140" s="1" t="s">
        <v>198</v>
      </c>
      <c r="E140" s="9">
        <v>1</v>
      </c>
      <c r="F140" s="1">
        <v>1</v>
      </c>
      <c r="G140" s="1">
        <v>10</v>
      </c>
      <c r="H140" s="1">
        <v>1.6</v>
      </c>
      <c r="I140" s="56">
        <v>0.15</v>
      </c>
      <c r="J140" s="56">
        <v>0.64</v>
      </c>
      <c r="K140" s="57">
        <v>0.2</v>
      </c>
      <c r="L140" s="51">
        <f t="shared" si="6"/>
        <v>0.99</v>
      </c>
      <c r="M140" s="2">
        <f t="shared" si="7"/>
        <v>15.84</v>
      </c>
      <c r="N140" s="3"/>
      <c r="O140" s="2"/>
      <c r="P140" s="2"/>
      <c r="Q140" s="1"/>
      <c r="R140" s="9"/>
      <c r="S140" s="1"/>
    </row>
    <row r="141" spans="1:19">
      <c r="A141" s="1"/>
      <c r="B141" s="1" t="s">
        <v>135</v>
      </c>
      <c r="C141" s="1" t="s">
        <v>174</v>
      </c>
      <c r="D141" s="1" t="s">
        <v>198</v>
      </c>
      <c r="E141" s="9">
        <v>1</v>
      </c>
      <c r="F141" s="1">
        <v>1</v>
      </c>
      <c r="G141" s="1">
        <v>10</v>
      </c>
      <c r="H141" s="1">
        <v>1.6</v>
      </c>
      <c r="I141" s="56">
        <v>0.15</v>
      </c>
      <c r="J141" s="56">
        <v>0.67</v>
      </c>
      <c r="K141" s="57">
        <v>0.2</v>
      </c>
      <c r="L141" s="51">
        <f t="shared" si="6"/>
        <v>1.02</v>
      </c>
      <c r="M141" s="2">
        <f t="shared" si="7"/>
        <v>16.32</v>
      </c>
      <c r="N141" s="3"/>
      <c r="O141" s="2"/>
      <c r="P141" s="2"/>
      <c r="Q141" s="1"/>
      <c r="R141" s="9"/>
      <c r="S141" s="1"/>
    </row>
    <row r="142" spans="1:19">
      <c r="A142" s="1"/>
      <c r="B142" s="1" t="s">
        <v>136</v>
      </c>
      <c r="C142" s="1" t="s">
        <v>174</v>
      </c>
      <c r="D142" s="1" t="s">
        <v>198</v>
      </c>
      <c r="E142" s="9">
        <v>1</v>
      </c>
      <c r="F142" s="1">
        <v>1</v>
      </c>
      <c r="G142" s="1">
        <v>10</v>
      </c>
      <c r="H142" s="1">
        <v>1.6</v>
      </c>
      <c r="I142" s="56">
        <v>0.15</v>
      </c>
      <c r="J142" s="56">
        <v>0.67</v>
      </c>
      <c r="K142" s="57">
        <v>0.2</v>
      </c>
      <c r="L142" s="51">
        <f t="shared" si="6"/>
        <v>1.02</v>
      </c>
      <c r="M142" s="2">
        <f t="shared" si="7"/>
        <v>16.32</v>
      </c>
      <c r="N142" s="3"/>
      <c r="O142" s="2"/>
      <c r="P142" s="2"/>
      <c r="Q142" s="1"/>
      <c r="R142" s="9"/>
      <c r="S142" s="1"/>
    </row>
    <row r="143" spans="1:19">
      <c r="A143" s="1"/>
      <c r="B143" s="1"/>
      <c r="C143" s="1"/>
      <c r="D143" s="1"/>
      <c r="E143" s="1"/>
      <c r="F143" s="1"/>
      <c r="G143" s="1">
        <f>SUM(G119:G142)</f>
        <v>210</v>
      </c>
      <c r="H143" s="1"/>
      <c r="I143" s="1"/>
      <c r="J143" s="2"/>
      <c r="K143" s="3"/>
      <c r="L143" s="51"/>
      <c r="M143" s="11">
        <f>SUM(M119:M142)</f>
        <v>598.60800000000029</v>
      </c>
      <c r="N143" s="3"/>
      <c r="O143" s="2"/>
      <c r="P143" s="2"/>
      <c r="Q143" s="1"/>
      <c r="R143" s="9"/>
      <c r="S143" s="1"/>
    </row>
    <row r="144" spans="1:19">
      <c r="A144" s="5" t="s">
        <v>137</v>
      </c>
      <c r="B144" s="1"/>
      <c r="C144" s="1"/>
      <c r="D144" s="1"/>
      <c r="E144" s="1"/>
      <c r="F144" s="1"/>
      <c r="G144" s="1"/>
      <c r="H144" s="1"/>
      <c r="I144" s="1"/>
      <c r="J144" s="2"/>
      <c r="K144" s="3"/>
      <c r="L144" s="51"/>
      <c r="M144" s="2"/>
      <c r="N144" s="3"/>
      <c r="O144" s="2"/>
      <c r="P144" s="2"/>
      <c r="Q144" s="1"/>
      <c r="R144" s="9"/>
      <c r="S144" s="1"/>
    </row>
    <row r="145" spans="1:19">
      <c r="A145" s="1" t="s">
        <v>225</v>
      </c>
      <c r="B145" s="1"/>
      <c r="C145" s="1"/>
      <c r="D145" s="1"/>
      <c r="E145" s="1"/>
      <c r="F145" s="1" t="s">
        <v>184</v>
      </c>
      <c r="G145" s="1" t="s">
        <v>185</v>
      </c>
      <c r="H145" s="1" t="s">
        <v>186</v>
      </c>
      <c r="I145" s="56" t="s">
        <v>187</v>
      </c>
      <c r="J145" s="56" t="s">
        <v>188</v>
      </c>
      <c r="K145" s="57" t="s">
        <v>189</v>
      </c>
      <c r="L145" s="51" t="s">
        <v>190</v>
      </c>
      <c r="M145" s="2" t="s">
        <v>192</v>
      </c>
      <c r="N145" s="3"/>
      <c r="O145" s="2"/>
      <c r="P145" s="2"/>
      <c r="Q145" s="1"/>
      <c r="R145" s="9"/>
      <c r="S145" s="1"/>
    </row>
    <row r="146" spans="1:19">
      <c r="A146" s="1" t="s">
        <v>226</v>
      </c>
      <c r="B146" s="1">
        <v>845</v>
      </c>
      <c r="C146" s="1" t="s">
        <v>174</v>
      </c>
      <c r="D146" s="1" t="s">
        <v>198</v>
      </c>
      <c r="E146" s="9">
        <v>1</v>
      </c>
      <c r="F146" s="1">
        <v>1</v>
      </c>
      <c r="G146" s="1">
        <v>0</v>
      </c>
      <c r="H146" s="1">
        <v>1.6</v>
      </c>
      <c r="I146" s="56">
        <v>0.15</v>
      </c>
      <c r="J146" s="56">
        <v>0.88</v>
      </c>
      <c r="K146" s="57">
        <v>0</v>
      </c>
      <c r="L146" s="51">
        <f t="shared" ref="L146:L169" si="8">I146+J146+K146</f>
        <v>1.03</v>
      </c>
      <c r="M146" s="2">
        <f t="shared" ref="M146:M169" si="9">F146*G146*H146*L146</f>
        <v>0</v>
      </c>
      <c r="N146" s="3"/>
      <c r="O146" s="2"/>
      <c r="P146" s="2"/>
      <c r="Q146" s="1"/>
      <c r="R146" s="9"/>
      <c r="S146" s="1"/>
    </row>
    <row r="147" spans="1:19">
      <c r="A147" s="1"/>
      <c r="B147" s="1" t="s">
        <v>138</v>
      </c>
      <c r="C147" s="1" t="s">
        <v>174</v>
      </c>
      <c r="D147" s="1" t="s">
        <v>198</v>
      </c>
      <c r="E147" s="9">
        <v>1</v>
      </c>
      <c r="F147" s="1">
        <v>1</v>
      </c>
      <c r="G147" s="1">
        <v>10</v>
      </c>
      <c r="H147" s="1">
        <v>1.6</v>
      </c>
      <c r="I147" s="56">
        <v>0.15</v>
      </c>
      <c r="J147" s="56">
        <v>0.78</v>
      </c>
      <c r="K147" s="57">
        <v>0</v>
      </c>
      <c r="L147" s="51">
        <f t="shared" si="8"/>
        <v>0.93</v>
      </c>
      <c r="M147" s="2">
        <f t="shared" si="9"/>
        <v>14.88</v>
      </c>
      <c r="N147" s="3"/>
      <c r="O147" s="2"/>
      <c r="P147" s="2"/>
      <c r="Q147" s="1"/>
      <c r="R147" s="9"/>
      <c r="S147" s="1"/>
    </row>
    <row r="148" spans="1:19">
      <c r="A148" s="1"/>
      <c r="B148" s="1" t="s">
        <v>139</v>
      </c>
      <c r="C148" s="1" t="s">
        <v>174</v>
      </c>
      <c r="D148" s="1" t="s">
        <v>198</v>
      </c>
      <c r="E148" s="9">
        <v>1</v>
      </c>
      <c r="F148" s="1">
        <v>1</v>
      </c>
      <c r="G148" s="1">
        <v>10</v>
      </c>
      <c r="H148" s="1">
        <v>1.6</v>
      </c>
      <c r="I148" s="56">
        <v>0.15</v>
      </c>
      <c r="J148" s="56">
        <v>0.73</v>
      </c>
      <c r="K148" s="57">
        <v>0</v>
      </c>
      <c r="L148" s="51">
        <f t="shared" si="8"/>
        <v>0.88</v>
      </c>
      <c r="M148" s="2">
        <f t="shared" si="9"/>
        <v>14.08</v>
      </c>
      <c r="N148" s="3"/>
      <c r="O148" s="2"/>
      <c r="P148" s="2"/>
      <c r="Q148" s="1"/>
      <c r="R148" s="9"/>
      <c r="S148" s="1"/>
    </row>
    <row r="149" spans="1:19">
      <c r="A149" s="1"/>
      <c r="B149" s="1" t="s">
        <v>140</v>
      </c>
      <c r="C149" s="1" t="s">
        <v>174</v>
      </c>
      <c r="D149" s="1" t="s">
        <v>198</v>
      </c>
      <c r="E149" s="9">
        <v>1</v>
      </c>
      <c r="F149" s="1">
        <v>1</v>
      </c>
      <c r="G149" s="1">
        <v>10</v>
      </c>
      <c r="H149" s="1">
        <v>1.6</v>
      </c>
      <c r="I149" s="56">
        <v>0.15</v>
      </c>
      <c r="J149" s="56">
        <v>0.71</v>
      </c>
      <c r="K149" s="57">
        <v>0</v>
      </c>
      <c r="L149" s="51">
        <f t="shared" si="8"/>
        <v>0.86</v>
      </c>
      <c r="M149" s="2">
        <f t="shared" si="9"/>
        <v>13.76</v>
      </c>
      <c r="N149" s="3"/>
      <c r="O149" s="2"/>
      <c r="P149" s="2"/>
      <c r="Q149" s="1"/>
      <c r="R149" s="9"/>
      <c r="S149" s="1"/>
    </row>
    <row r="150" spans="1:19">
      <c r="A150" s="1"/>
      <c r="B150" s="1" t="s">
        <v>141</v>
      </c>
      <c r="C150" s="1" t="s">
        <v>174</v>
      </c>
      <c r="D150" s="1" t="s">
        <v>198</v>
      </c>
      <c r="E150" s="9">
        <v>1</v>
      </c>
      <c r="F150" s="1">
        <v>1</v>
      </c>
      <c r="G150" s="1">
        <v>10</v>
      </c>
      <c r="H150" s="1">
        <v>1.6</v>
      </c>
      <c r="I150" s="56">
        <v>0.15</v>
      </c>
      <c r="J150" s="56">
        <v>0.7</v>
      </c>
      <c r="K150" s="57">
        <v>0</v>
      </c>
      <c r="L150" s="51">
        <f t="shared" si="8"/>
        <v>0.85</v>
      </c>
      <c r="M150" s="2">
        <f t="shared" si="9"/>
        <v>13.6</v>
      </c>
      <c r="N150" s="3"/>
      <c r="O150" s="2"/>
      <c r="P150" s="2"/>
      <c r="Q150" s="1"/>
      <c r="R150" s="9"/>
      <c r="S150" s="1"/>
    </row>
    <row r="151" spans="1:19">
      <c r="A151" s="1"/>
      <c r="B151" s="1" t="s">
        <v>142</v>
      </c>
      <c r="C151" s="1" t="s">
        <v>174</v>
      </c>
      <c r="D151" s="1" t="s">
        <v>198</v>
      </c>
      <c r="E151" s="9">
        <v>1</v>
      </c>
      <c r="F151" s="1">
        <v>1</v>
      </c>
      <c r="G151" s="1">
        <v>10</v>
      </c>
      <c r="H151" s="1">
        <v>1.6</v>
      </c>
      <c r="I151" s="56">
        <v>0.15</v>
      </c>
      <c r="J151" s="56">
        <v>0.78</v>
      </c>
      <c r="K151" s="57">
        <v>0</v>
      </c>
      <c r="L151" s="51">
        <f t="shared" si="8"/>
        <v>0.93</v>
      </c>
      <c r="M151" s="2">
        <f t="shared" si="9"/>
        <v>14.88</v>
      </c>
      <c r="N151" s="3"/>
      <c r="O151" s="2"/>
      <c r="P151" s="2"/>
      <c r="Q151" s="1"/>
      <c r="R151" s="9"/>
      <c r="S151" s="1"/>
    </row>
    <row r="152" spans="1:19">
      <c r="A152" s="1"/>
      <c r="B152" s="1" t="s">
        <v>143</v>
      </c>
      <c r="C152" s="1" t="s">
        <v>174</v>
      </c>
      <c r="D152" s="1" t="s">
        <v>198</v>
      </c>
      <c r="E152" s="9">
        <v>1</v>
      </c>
      <c r="F152" s="1">
        <v>1</v>
      </c>
      <c r="G152" s="1">
        <v>10</v>
      </c>
      <c r="H152" s="1">
        <v>1.6</v>
      </c>
      <c r="I152" s="56">
        <v>0.15</v>
      </c>
      <c r="J152" s="56">
        <v>0.8</v>
      </c>
      <c r="K152" s="57">
        <v>0</v>
      </c>
      <c r="L152" s="51">
        <f t="shared" si="8"/>
        <v>0.95000000000000007</v>
      </c>
      <c r="M152" s="2">
        <f t="shared" si="9"/>
        <v>15.200000000000001</v>
      </c>
      <c r="N152" s="3"/>
      <c r="O152" s="2"/>
      <c r="P152" s="2"/>
      <c r="Q152" s="1"/>
      <c r="R152" s="9"/>
      <c r="S152" s="1"/>
    </row>
    <row r="153" spans="1:19">
      <c r="A153" s="1"/>
      <c r="B153" s="1" t="s">
        <v>144</v>
      </c>
      <c r="C153" s="1" t="s">
        <v>174</v>
      </c>
      <c r="D153" s="1" t="s">
        <v>198</v>
      </c>
      <c r="E153" s="9">
        <v>1</v>
      </c>
      <c r="F153" s="1">
        <v>1</v>
      </c>
      <c r="G153" s="1">
        <v>10</v>
      </c>
      <c r="H153" s="1">
        <v>1.6</v>
      </c>
      <c r="I153" s="56">
        <v>0.15</v>
      </c>
      <c r="J153" s="56">
        <v>0.77</v>
      </c>
      <c r="K153" s="57">
        <v>0</v>
      </c>
      <c r="L153" s="51">
        <f t="shared" si="8"/>
        <v>0.92</v>
      </c>
      <c r="M153" s="2">
        <f t="shared" si="9"/>
        <v>14.72</v>
      </c>
      <c r="N153" s="3"/>
      <c r="O153" s="2"/>
      <c r="P153" s="2"/>
      <c r="Q153" s="1"/>
      <c r="R153" s="9"/>
      <c r="S153" s="1"/>
    </row>
    <row r="154" spans="1:19">
      <c r="A154" s="1"/>
      <c r="B154" s="1" t="s">
        <v>145</v>
      </c>
      <c r="C154" s="1" t="s">
        <v>174</v>
      </c>
      <c r="D154" s="1" t="s">
        <v>198</v>
      </c>
      <c r="E154" s="9">
        <v>1</v>
      </c>
      <c r="F154" s="1">
        <v>1</v>
      </c>
      <c r="G154" s="1">
        <v>10</v>
      </c>
      <c r="H154" s="1">
        <v>1.6</v>
      </c>
      <c r="I154" s="56">
        <v>0.15</v>
      </c>
      <c r="J154" s="56">
        <v>0.8</v>
      </c>
      <c r="K154" s="57">
        <v>0</v>
      </c>
      <c r="L154" s="51">
        <f t="shared" si="8"/>
        <v>0.95000000000000007</v>
      </c>
      <c r="M154" s="2">
        <f t="shared" si="9"/>
        <v>15.200000000000001</v>
      </c>
      <c r="N154" s="3"/>
      <c r="O154" s="2"/>
      <c r="P154" s="2"/>
      <c r="Q154" s="1"/>
      <c r="R154" s="9"/>
      <c r="S154" s="1"/>
    </row>
    <row r="155" spans="1:19">
      <c r="A155" s="1"/>
      <c r="B155" s="1" t="s">
        <v>146</v>
      </c>
      <c r="C155" s="1" t="s">
        <v>174</v>
      </c>
      <c r="D155" s="1" t="s">
        <v>198</v>
      </c>
      <c r="E155" s="9">
        <v>1</v>
      </c>
      <c r="F155" s="1">
        <v>1</v>
      </c>
      <c r="G155" s="1">
        <v>10</v>
      </c>
      <c r="H155" s="1">
        <v>1.6</v>
      </c>
      <c r="I155" s="56">
        <v>0.15</v>
      </c>
      <c r="J155" s="56">
        <v>0.86</v>
      </c>
      <c r="K155" s="57">
        <v>0</v>
      </c>
      <c r="L155" s="51">
        <f t="shared" si="8"/>
        <v>1.01</v>
      </c>
      <c r="M155" s="2">
        <f t="shared" si="9"/>
        <v>16.16</v>
      </c>
      <c r="N155" s="3"/>
      <c r="O155" s="2"/>
      <c r="P155" s="2"/>
      <c r="Q155" s="1"/>
      <c r="R155" s="9"/>
      <c r="S155" s="1"/>
    </row>
    <row r="156" spans="1:19">
      <c r="A156" s="1"/>
      <c r="B156" s="1" t="s">
        <v>147</v>
      </c>
      <c r="C156" s="1" t="s">
        <v>174</v>
      </c>
      <c r="D156" s="1" t="s">
        <v>198</v>
      </c>
      <c r="E156" s="9">
        <v>1</v>
      </c>
      <c r="F156" s="1">
        <v>1</v>
      </c>
      <c r="G156" s="1">
        <v>10</v>
      </c>
      <c r="H156" s="1">
        <v>1.6</v>
      </c>
      <c r="I156" s="56">
        <v>0.15</v>
      </c>
      <c r="J156" s="56">
        <v>0.73</v>
      </c>
      <c r="K156" s="57">
        <v>0</v>
      </c>
      <c r="L156" s="51">
        <f t="shared" si="8"/>
        <v>0.88</v>
      </c>
      <c r="M156" s="2">
        <f t="shared" si="9"/>
        <v>14.08</v>
      </c>
      <c r="N156" s="3"/>
      <c r="O156" s="2"/>
      <c r="P156" s="2"/>
      <c r="Q156" s="1"/>
      <c r="R156" s="9"/>
      <c r="S156" s="1"/>
    </row>
    <row r="157" spans="1:19">
      <c r="A157" s="1"/>
      <c r="B157" s="1" t="s">
        <v>148</v>
      </c>
      <c r="C157" s="1" t="s">
        <v>174</v>
      </c>
      <c r="D157" s="1" t="s">
        <v>198</v>
      </c>
      <c r="E157" s="9">
        <v>1</v>
      </c>
      <c r="F157" s="1">
        <v>1</v>
      </c>
      <c r="G157" s="1">
        <v>10</v>
      </c>
      <c r="H157" s="1">
        <v>1.6</v>
      </c>
      <c r="I157" s="56">
        <v>0.15</v>
      </c>
      <c r="J157" s="56">
        <v>0.81</v>
      </c>
      <c r="K157" s="57">
        <v>0.3</v>
      </c>
      <c r="L157" s="51">
        <f t="shared" si="8"/>
        <v>1.26</v>
      </c>
      <c r="M157" s="2">
        <f t="shared" si="9"/>
        <v>20.16</v>
      </c>
      <c r="N157" s="3"/>
      <c r="O157" s="2"/>
      <c r="P157" s="2"/>
      <c r="Q157" s="1"/>
      <c r="R157" s="9"/>
      <c r="S157" s="1"/>
    </row>
    <row r="158" spans="1:19">
      <c r="A158" s="1"/>
      <c r="B158" s="1" t="s">
        <v>149</v>
      </c>
      <c r="C158" s="1" t="s">
        <v>174</v>
      </c>
      <c r="D158" s="1" t="s">
        <v>198</v>
      </c>
      <c r="E158" s="9">
        <v>1</v>
      </c>
      <c r="F158" s="1">
        <v>1</v>
      </c>
      <c r="G158" s="1">
        <v>10</v>
      </c>
      <c r="H158" s="1">
        <v>1.6</v>
      </c>
      <c r="I158" s="56">
        <v>0.15</v>
      </c>
      <c r="J158" s="56">
        <v>0.78</v>
      </c>
      <c r="K158" s="57">
        <v>0.2</v>
      </c>
      <c r="L158" s="51">
        <f t="shared" si="8"/>
        <v>1.1300000000000001</v>
      </c>
      <c r="M158" s="2">
        <f t="shared" si="9"/>
        <v>18.080000000000002</v>
      </c>
      <c r="N158" s="3"/>
      <c r="O158" s="2"/>
      <c r="P158" s="2"/>
      <c r="Q158" s="1"/>
      <c r="R158" s="9"/>
      <c r="S158" s="1"/>
    </row>
    <row r="159" spans="1:19">
      <c r="A159" s="1"/>
      <c r="B159" s="1" t="s">
        <v>150</v>
      </c>
      <c r="C159" s="1" t="s">
        <v>174</v>
      </c>
      <c r="D159" s="1" t="s">
        <v>198</v>
      </c>
      <c r="E159" s="9">
        <v>1</v>
      </c>
      <c r="F159" s="1">
        <v>1</v>
      </c>
      <c r="G159" s="1">
        <v>10</v>
      </c>
      <c r="H159" s="1">
        <v>1.6</v>
      </c>
      <c r="I159" s="56">
        <v>0.15</v>
      </c>
      <c r="J159" s="56">
        <v>0.82</v>
      </c>
      <c r="K159" s="57">
        <v>0.2</v>
      </c>
      <c r="L159" s="51">
        <f t="shared" si="8"/>
        <v>1.17</v>
      </c>
      <c r="M159" s="2">
        <f t="shared" si="9"/>
        <v>18.72</v>
      </c>
      <c r="N159" s="3"/>
      <c r="O159" s="2"/>
      <c r="P159" s="2"/>
      <c r="Q159" s="1"/>
      <c r="R159" s="9"/>
      <c r="S159" s="1"/>
    </row>
    <row r="160" spans="1:19">
      <c r="A160" s="1"/>
      <c r="B160" s="1" t="s">
        <v>151</v>
      </c>
      <c r="C160" s="1" t="s">
        <v>174</v>
      </c>
      <c r="D160" s="1" t="s">
        <v>198</v>
      </c>
      <c r="E160" s="9">
        <v>1</v>
      </c>
      <c r="F160" s="1">
        <v>1</v>
      </c>
      <c r="G160" s="1">
        <v>10</v>
      </c>
      <c r="H160" s="1">
        <v>1.6</v>
      </c>
      <c r="I160" s="56">
        <v>0.15</v>
      </c>
      <c r="J160" s="56">
        <v>0.85</v>
      </c>
      <c r="K160" s="57">
        <v>0.2</v>
      </c>
      <c r="L160" s="51">
        <f t="shared" si="8"/>
        <v>1.2</v>
      </c>
      <c r="M160" s="2">
        <f t="shared" si="9"/>
        <v>19.2</v>
      </c>
      <c r="N160" s="3"/>
      <c r="O160" s="2"/>
      <c r="P160" s="2"/>
      <c r="Q160" s="1"/>
      <c r="R160" s="9"/>
      <c r="S160" s="1"/>
    </row>
    <row r="161" spans="1:19">
      <c r="A161" s="1"/>
      <c r="B161" s="1" t="s">
        <v>152</v>
      </c>
      <c r="C161" s="1" t="s">
        <v>174</v>
      </c>
      <c r="D161" s="1" t="s">
        <v>198</v>
      </c>
      <c r="E161" s="9">
        <v>1</v>
      </c>
      <c r="F161" s="1">
        <v>1</v>
      </c>
      <c r="G161" s="1">
        <v>10</v>
      </c>
      <c r="H161" s="1">
        <v>1.6</v>
      </c>
      <c r="I161" s="56">
        <v>0.15</v>
      </c>
      <c r="J161" s="56">
        <v>0.8</v>
      </c>
      <c r="K161" s="57">
        <v>0.2</v>
      </c>
      <c r="L161" s="51">
        <f t="shared" si="8"/>
        <v>1.1500000000000001</v>
      </c>
      <c r="M161" s="2">
        <f t="shared" si="9"/>
        <v>18.400000000000002</v>
      </c>
      <c r="N161" s="3"/>
      <c r="O161" s="2"/>
      <c r="P161" s="2"/>
      <c r="Q161" s="1"/>
      <c r="R161" s="9"/>
      <c r="S161" s="1"/>
    </row>
    <row r="162" spans="1:19">
      <c r="A162" s="1"/>
      <c r="B162" s="1" t="s">
        <v>153</v>
      </c>
      <c r="C162" s="1" t="s">
        <v>174</v>
      </c>
      <c r="D162" s="1" t="s">
        <v>198</v>
      </c>
      <c r="E162" s="9">
        <v>1</v>
      </c>
      <c r="F162" s="1">
        <v>1</v>
      </c>
      <c r="G162" s="1">
        <v>10</v>
      </c>
      <c r="H162" s="1">
        <v>1.6</v>
      </c>
      <c r="I162" s="56">
        <v>0.15</v>
      </c>
      <c r="J162" s="56">
        <v>0.8</v>
      </c>
      <c r="K162" s="57">
        <v>0.2</v>
      </c>
      <c r="L162" s="51">
        <f t="shared" si="8"/>
        <v>1.1500000000000001</v>
      </c>
      <c r="M162" s="2">
        <f t="shared" si="9"/>
        <v>18.400000000000002</v>
      </c>
      <c r="N162" s="3"/>
      <c r="O162" s="2"/>
      <c r="P162" s="2"/>
      <c r="Q162" s="1"/>
      <c r="R162" s="9"/>
      <c r="S162" s="1"/>
    </row>
    <row r="163" spans="1:19">
      <c r="A163" s="1"/>
      <c r="B163" s="1" t="s">
        <v>154</v>
      </c>
      <c r="C163" s="1" t="s">
        <v>174</v>
      </c>
      <c r="D163" s="1" t="s">
        <v>198</v>
      </c>
      <c r="E163" s="9">
        <v>1</v>
      </c>
      <c r="F163" s="1">
        <v>1</v>
      </c>
      <c r="G163" s="1">
        <v>10</v>
      </c>
      <c r="H163" s="1">
        <v>1.6</v>
      </c>
      <c r="I163" s="56">
        <v>0.15</v>
      </c>
      <c r="J163" s="56">
        <v>0.8</v>
      </c>
      <c r="K163" s="57">
        <v>0.3</v>
      </c>
      <c r="L163" s="51">
        <f t="shared" si="8"/>
        <v>1.25</v>
      </c>
      <c r="M163" s="2">
        <f t="shared" si="9"/>
        <v>20</v>
      </c>
      <c r="N163" s="3"/>
      <c r="O163" s="2"/>
      <c r="P163" s="2"/>
      <c r="Q163" s="1"/>
      <c r="R163" s="9"/>
      <c r="S163" s="1"/>
    </row>
    <row r="164" spans="1:19">
      <c r="A164" s="1"/>
      <c r="B164" s="1">
        <v>15</v>
      </c>
      <c r="C164" s="1" t="s">
        <v>174</v>
      </c>
      <c r="D164" s="1" t="s">
        <v>198</v>
      </c>
      <c r="E164" s="9">
        <v>1</v>
      </c>
      <c r="F164" s="1">
        <v>1</v>
      </c>
      <c r="G164" s="1">
        <v>0</v>
      </c>
      <c r="H164" s="1">
        <v>1.6</v>
      </c>
      <c r="I164" s="56">
        <v>0.15</v>
      </c>
      <c r="J164" s="56">
        <v>0.66</v>
      </c>
      <c r="K164" s="57">
        <v>0.3</v>
      </c>
      <c r="L164" s="51">
        <f t="shared" si="8"/>
        <v>1.1100000000000001</v>
      </c>
      <c r="M164" s="2">
        <f t="shared" si="9"/>
        <v>0</v>
      </c>
      <c r="N164" s="3"/>
      <c r="O164" s="2"/>
      <c r="P164" s="2"/>
      <c r="Q164" s="1"/>
      <c r="R164" s="9"/>
      <c r="S164" s="1"/>
    </row>
    <row r="165" spans="1:19">
      <c r="A165" s="1"/>
      <c r="B165" s="1" t="s">
        <v>155</v>
      </c>
      <c r="C165" s="1" t="s">
        <v>174</v>
      </c>
      <c r="D165" s="1" t="s">
        <v>198</v>
      </c>
      <c r="E165" s="9">
        <v>1</v>
      </c>
      <c r="F165" s="1">
        <v>1</v>
      </c>
      <c r="G165" s="1">
        <v>10</v>
      </c>
      <c r="H165" s="1">
        <v>1.6</v>
      </c>
      <c r="I165" s="56">
        <v>0.15</v>
      </c>
      <c r="J165" s="56">
        <v>0.66</v>
      </c>
      <c r="K165" s="57">
        <v>0.3</v>
      </c>
      <c r="L165" s="51">
        <f t="shared" si="8"/>
        <v>1.1100000000000001</v>
      </c>
      <c r="M165" s="2">
        <f t="shared" si="9"/>
        <v>17.760000000000002</v>
      </c>
      <c r="N165" s="3"/>
      <c r="O165" s="2"/>
      <c r="P165" s="2"/>
      <c r="Q165" s="1"/>
      <c r="R165" s="9"/>
      <c r="S165" s="1"/>
    </row>
    <row r="166" spans="1:19">
      <c r="A166" s="1"/>
      <c r="B166" s="1" t="s">
        <v>156</v>
      </c>
      <c r="C166" s="1" t="s">
        <v>174</v>
      </c>
      <c r="D166" s="1" t="s">
        <v>198</v>
      </c>
      <c r="E166" s="9">
        <v>1</v>
      </c>
      <c r="F166" s="1">
        <v>1</v>
      </c>
      <c r="G166" s="1">
        <v>10</v>
      </c>
      <c r="H166" s="1">
        <v>1.6</v>
      </c>
      <c r="I166" s="56">
        <v>0.15</v>
      </c>
      <c r="J166" s="56">
        <v>0.64</v>
      </c>
      <c r="K166" s="57">
        <v>0.4</v>
      </c>
      <c r="L166" s="51">
        <f t="shared" si="8"/>
        <v>1.19</v>
      </c>
      <c r="M166" s="2">
        <f t="shared" si="9"/>
        <v>19.04</v>
      </c>
      <c r="N166" s="3"/>
      <c r="O166" s="2"/>
      <c r="P166" s="2"/>
      <c r="Q166" s="1"/>
      <c r="R166" s="9"/>
      <c r="S166" s="1"/>
    </row>
    <row r="167" spans="1:19">
      <c r="A167" s="1"/>
      <c r="B167" s="1" t="s">
        <v>157</v>
      </c>
      <c r="C167" s="1" t="s">
        <v>174</v>
      </c>
      <c r="D167" s="1" t="s">
        <v>198</v>
      </c>
      <c r="E167" s="9">
        <v>1</v>
      </c>
      <c r="F167" s="1">
        <v>1</v>
      </c>
      <c r="G167" s="1">
        <v>10</v>
      </c>
      <c r="H167" s="1">
        <v>1.6</v>
      </c>
      <c r="I167" s="56">
        <v>0.15</v>
      </c>
      <c r="J167" s="56">
        <v>0.62</v>
      </c>
      <c r="K167" s="57">
        <v>0.4</v>
      </c>
      <c r="L167" s="51">
        <f t="shared" si="8"/>
        <v>1.17</v>
      </c>
      <c r="M167" s="2">
        <f t="shared" si="9"/>
        <v>18.72</v>
      </c>
      <c r="N167" s="3"/>
      <c r="O167" s="2"/>
      <c r="P167" s="2"/>
      <c r="Q167" s="1"/>
      <c r="R167" s="9"/>
      <c r="S167" s="1"/>
    </row>
    <row r="168" spans="1:19">
      <c r="A168" s="1"/>
      <c r="B168" s="1" t="s">
        <v>158</v>
      </c>
      <c r="C168" s="1" t="s">
        <v>174</v>
      </c>
      <c r="D168" s="1" t="s">
        <v>198</v>
      </c>
      <c r="E168" s="9">
        <v>1</v>
      </c>
      <c r="F168" s="1">
        <v>1</v>
      </c>
      <c r="G168" s="1">
        <v>10</v>
      </c>
      <c r="H168" s="1">
        <v>1.6</v>
      </c>
      <c r="I168" s="56">
        <v>0.15</v>
      </c>
      <c r="J168" s="56">
        <v>0.67</v>
      </c>
      <c r="K168" s="57">
        <v>0.3</v>
      </c>
      <c r="L168" s="51">
        <f t="shared" si="8"/>
        <v>1.1200000000000001</v>
      </c>
      <c r="M168" s="2">
        <f t="shared" si="9"/>
        <v>17.920000000000002</v>
      </c>
      <c r="N168" s="3"/>
      <c r="O168" s="2"/>
      <c r="P168" s="2"/>
      <c r="Q168" s="1"/>
      <c r="R168" s="9"/>
      <c r="S168" s="1"/>
    </row>
    <row r="169" spans="1:19">
      <c r="A169" s="1"/>
      <c r="B169" s="1" t="s">
        <v>227</v>
      </c>
      <c r="C169" s="1" t="s">
        <v>174</v>
      </c>
      <c r="D169" s="1" t="s">
        <v>198</v>
      </c>
      <c r="E169" s="9">
        <v>1</v>
      </c>
      <c r="F169" s="1">
        <v>1</v>
      </c>
      <c r="G169" s="1">
        <v>12.7</v>
      </c>
      <c r="H169" s="1">
        <v>1.6</v>
      </c>
      <c r="I169" s="56">
        <v>0.15</v>
      </c>
      <c r="J169" s="56">
        <v>0.75</v>
      </c>
      <c r="K169" s="57">
        <v>0.3</v>
      </c>
      <c r="L169" s="51">
        <f t="shared" si="8"/>
        <v>1.2</v>
      </c>
      <c r="M169" s="2">
        <f t="shared" si="9"/>
        <v>24.384</v>
      </c>
      <c r="N169" s="3"/>
      <c r="O169" s="2"/>
      <c r="P169" s="2"/>
      <c r="Q169" s="1"/>
      <c r="R169" s="9"/>
      <c r="S169" s="1"/>
    </row>
    <row r="170" spans="1:19">
      <c r="A170" s="1"/>
      <c r="G170" s="17">
        <f>SUM(G146:G169)</f>
        <v>222.7</v>
      </c>
      <c r="M170" s="68">
        <f>SUM(M146:M169)</f>
        <v>377.34400000000011</v>
      </c>
      <c r="N170" s="30"/>
      <c r="O170" s="2"/>
      <c r="P170" s="2"/>
      <c r="Q170" s="1"/>
      <c r="R170" s="9"/>
      <c r="S170" s="1"/>
    </row>
    <row r="171" spans="1:19">
      <c r="A171" s="5" t="s">
        <v>159</v>
      </c>
      <c r="B171" s="1"/>
      <c r="C171" s="1"/>
      <c r="D171" s="1"/>
      <c r="E171" s="1"/>
      <c r="F171" s="1"/>
      <c r="G171" s="1"/>
      <c r="H171" s="1"/>
      <c r="I171" s="1"/>
      <c r="J171" s="2"/>
      <c r="K171" s="3"/>
      <c r="L171" s="51"/>
      <c r="M171" s="2"/>
      <c r="N171" s="3"/>
      <c r="O171" s="2"/>
      <c r="P171" s="2"/>
      <c r="Q171" s="1"/>
      <c r="R171" s="9"/>
      <c r="S171" s="1"/>
    </row>
    <row r="172" spans="1:19">
      <c r="A172" s="1" t="s">
        <v>160</v>
      </c>
      <c r="B172" s="1"/>
      <c r="C172" s="1"/>
      <c r="D172" s="1"/>
      <c r="E172" s="1"/>
      <c r="F172" s="1" t="s">
        <v>184</v>
      </c>
      <c r="G172" s="1" t="s">
        <v>185</v>
      </c>
      <c r="H172" s="1" t="s">
        <v>186</v>
      </c>
      <c r="I172" s="56" t="s">
        <v>187</v>
      </c>
      <c r="J172" s="56" t="s">
        <v>188</v>
      </c>
      <c r="K172" s="57" t="s">
        <v>189</v>
      </c>
      <c r="L172" s="51" t="s">
        <v>190</v>
      </c>
      <c r="M172" s="2" t="s">
        <v>192</v>
      </c>
      <c r="N172" s="3"/>
      <c r="O172" s="2"/>
      <c r="P172" s="2"/>
      <c r="Q172" s="1"/>
      <c r="R172" s="9"/>
      <c r="S172" s="1"/>
    </row>
    <row r="173" spans="1:19">
      <c r="A173" s="1" t="s">
        <v>161</v>
      </c>
      <c r="B173" s="1">
        <v>380</v>
      </c>
      <c r="C173" s="1" t="s">
        <v>174</v>
      </c>
      <c r="D173" s="1" t="s">
        <v>198</v>
      </c>
      <c r="E173" s="9">
        <v>1</v>
      </c>
      <c r="F173" s="1">
        <v>1</v>
      </c>
      <c r="G173" s="1">
        <v>0</v>
      </c>
      <c r="H173" s="1">
        <v>1.6</v>
      </c>
      <c r="I173" s="56">
        <v>0.15</v>
      </c>
      <c r="J173" s="56">
        <v>0.87</v>
      </c>
      <c r="K173" s="57">
        <v>0</v>
      </c>
      <c r="L173" s="51">
        <f>I173+J173+K173</f>
        <v>1.02</v>
      </c>
      <c r="M173" s="14">
        <f>F173*G173*H173*L173</f>
        <v>0</v>
      </c>
      <c r="N173" s="3"/>
      <c r="O173" s="2"/>
      <c r="P173" s="2"/>
      <c r="Q173" s="1"/>
      <c r="R173" s="9"/>
      <c r="S173" s="1"/>
    </row>
    <row r="174" spans="1:19">
      <c r="A174" s="1"/>
      <c r="B174" s="1" t="s">
        <v>162</v>
      </c>
      <c r="C174" s="1" t="s">
        <v>174</v>
      </c>
      <c r="D174" s="1" t="s">
        <v>198</v>
      </c>
      <c r="E174" s="9">
        <v>1</v>
      </c>
      <c r="F174" s="1">
        <v>1</v>
      </c>
      <c r="G174" s="1">
        <v>10</v>
      </c>
      <c r="H174" s="1">
        <v>1.6</v>
      </c>
      <c r="I174" s="56">
        <v>0.15</v>
      </c>
      <c r="J174" s="56">
        <v>0.79</v>
      </c>
      <c r="K174" s="57">
        <v>0</v>
      </c>
      <c r="L174" s="51">
        <f t="shared" ref="L174:L191" si="10">I174+J174+K174</f>
        <v>0.94000000000000006</v>
      </c>
      <c r="M174" s="14">
        <f t="shared" ref="M174:M191" si="11">F174*G174*H174*L174</f>
        <v>15.040000000000001</v>
      </c>
      <c r="N174" s="3"/>
      <c r="O174" s="2"/>
      <c r="P174" s="2"/>
      <c r="Q174" s="1"/>
      <c r="R174" s="9"/>
      <c r="S174" s="1"/>
    </row>
    <row r="175" spans="1:19">
      <c r="A175" s="1"/>
      <c r="B175" s="1" t="s">
        <v>163</v>
      </c>
      <c r="C175" s="1" t="s">
        <v>174</v>
      </c>
      <c r="D175" s="1" t="s">
        <v>198</v>
      </c>
      <c r="E175" s="9">
        <v>1</v>
      </c>
      <c r="F175" s="1">
        <v>1</v>
      </c>
      <c r="G175" s="1">
        <v>10</v>
      </c>
      <c r="H175" s="1">
        <v>1.6</v>
      </c>
      <c r="I175" s="56">
        <v>0.15</v>
      </c>
      <c r="J175" s="56">
        <v>0.82</v>
      </c>
      <c r="K175" s="57">
        <v>0.1</v>
      </c>
      <c r="L175" s="51">
        <f t="shared" si="10"/>
        <v>1.07</v>
      </c>
      <c r="M175" s="14">
        <f t="shared" si="11"/>
        <v>17.12</v>
      </c>
      <c r="N175" s="3"/>
      <c r="O175" s="2"/>
      <c r="P175" s="2"/>
      <c r="Q175" s="1"/>
      <c r="R175" s="9"/>
      <c r="S175" s="1"/>
    </row>
    <row r="176" spans="1:19">
      <c r="A176" s="1"/>
      <c r="B176" s="1" t="s">
        <v>23</v>
      </c>
      <c r="C176" s="1" t="s">
        <v>174</v>
      </c>
      <c r="D176" s="1" t="s">
        <v>198</v>
      </c>
      <c r="E176" s="9">
        <v>1</v>
      </c>
      <c r="F176" s="1">
        <v>1</v>
      </c>
      <c r="G176" s="1">
        <v>10</v>
      </c>
      <c r="H176" s="1">
        <v>1.6</v>
      </c>
      <c r="I176" s="56">
        <v>0.15</v>
      </c>
      <c r="J176" s="56">
        <v>0.79</v>
      </c>
      <c r="K176" s="57">
        <v>0.2</v>
      </c>
      <c r="L176" s="51">
        <f t="shared" si="10"/>
        <v>1.1400000000000001</v>
      </c>
      <c r="M176" s="14">
        <f t="shared" si="11"/>
        <v>18.240000000000002</v>
      </c>
      <c r="N176" s="3"/>
      <c r="O176" s="2"/>
      <c r="P176" s="2"/>
      <c r="Q176" s="1"/>
      <c r="R176" s="9"/>
      <c r="S176" s="1"/>
    </row>
    <row r="177" spans="1:23">
      <c r="A177" s="1"/>
      <c r="B177" s="1" t="s">
        <v>24</v>
      </c>
      <c r="C177" s="1" t="s">
        <v>174</v>
      </c>
      <c r="D177" s="1" t="s">
        <v>198</v>
      </c>
      <c r="E177" s="9">
        <v>1</v>
      </c>
      <c r="F177" s="1">
        <v>1</v>
      </c>
      <c r="G177" s="1">
        <v>10</v>
      </c>
      <c r="H177" s="1">
        <v>1.6</v>
      </c>
      <c r="I177" s="56">
        <v>0.15</v>
      </c>
      <c r="J177" s="56">
        <v>0.85</v>
      </c>
      <c r="K177" s="57">
        <v>0.25</v>
      </c>
      <c r="L177" s="51">
        <f t="shared" si="10"/>
        <v>1.25</v>
      </c>
      <c r="M177" s="14">
        <f t="shared" si="11"/>
        <v>20</v>
      </c>
      <c r="N177" s="3"/>
      <c r="O177" s="2"/>
      <c r="P177" s="2"/>
      <c r="Q177" s="1"/>
      <c r="R177" s="9"/>
      <c r="S177" s="1"/>
    </row>
    <row r="178" spans="1:23">
      <c r="A178" s="1"/>
      <c r="B178" s="1" t="s">
        <v>25</v>
      </c>
      <c r="C178" s="1" t="s">
        <v>174</v>
      </c>
      <c r="D178" s="1" t="s">
        <v>198</v>
      </c>
      <c r="E178" s="9">
        <v>1</v>
      </c>
      <c r="F178" s="1">
        <v>1</v>
      </c>
      <c r="G178" s="1">
        <v>10</v>
      </c>
      <c r="H178" s="1">
        <v>1.6</v>
      </c>
      <c r="I178" s="56">
        <v>0.15</v>
      </c>
      <c r="J178" s="56">
        <v>0.84</v>
      </c>
      <c r="K178" s="57">
        <v>0.2</v>
      </c>
      <c r="L178" s="51">
        <f t="shared" si="10"/>
        <v>1.19</v>
      </c>
      <c r="M178" s="14">
        <f t="shared" si="11"/>
        <v>19.04</v>
      </c>
      <c r="N178" s="3"/>
      <c r="O178" s="2"/>
      <c r="P178" s="2"/>
      <c r="Q178" s="1"/>
      <c r="R178" s="9"/>
      <c r="S178" s="1"/>
    </row>
    <row r="179" spans="1:23">
      <c r="A179" s="1"/>
      <c r="B179" s="1" t="s">
        <v>164</v>
      </c>
      <c r="C179" s="1" t="s">
        <v>174</v>
      </c>
      <c r="D179" s="1" t="s">
        <v>198</v>
      </c>
      <c r="E179" s="9">
        <v>1</v>
      </c>
      <c r="F179" s="1">
        <v>1</v>
      </c>
      <c r="G179" s="1">
        <v>10</v>
      </c>
      <c r="H179" s="1">
        <v>1.6</v>
      </c>
      <c r="I179" s="56">
        <v>0.15</v>
      </c>
      <c r="J179" s="56">
        <v>0.86</v>
      </c>
      <c r="K179" s="57">
        <v>0.2</v>
      </c>
      <c r="L179" s="51">
        <f t="shared" si="10"/>
        <v>1.21</v>
      </c>
      <c r="M179" s="14">
        <f t="shared" si="11"/>
        <v>19.36</v>
      </c>
      <c r="N179" s="3"/>
      <c r="O179" s="2"/>
      <c r="P179" s="2"/>
      <c r="Q179" s="1"/>
      <c r="R179" s="9"/>
      <c r="S179" s="1"/>
    </row>
    <row r="180" spans="1:23">
      <c r="A180" s="1"/>
      <c r="B180" s="1" t="s">
        <v>165</v>
      </c>
      <c r="C180" s="1" t="s">
        <v>174</v>
      </c>
      <c r="D180" s="1" t="s">
        <v>198</v>
      </c>
      <c r="E180" s="9">
        <v>1</v>
      </c>
      <c r="F180" s="1">
        <v>1</v>
      </c>
      <c r="G180" s="1">
        <v>10</v>
      </c>
      <c r="H180" s="1">
        <v>1.6</v>
      </c>
      <c r="I180" s="56">
        <v>0.15</v>
      </c>
      <c r="J180" s="56">
        <v>0.86</v>
      </c>
      <c r="K180" s="57">
        <v>0.25</v>
      </c>
      <c r="L180" s="51">
        <f t="shared" si="10"/>
        <v>1.26</v>
      </c>
      <c r="M180" s="14">
        <f t="shared" si="11"/>
        <v>20.16</v>
      </c>
      <c r="N180" s="3"/>
      <c r="O180" s="2"/>
      <c r="P180" s="2"/>
      <c r="Q180" s="1"/>
      <c r="R180" s="9"/>
      <c r="S180" s="1"/>
    </row>
    <row r="181" spans="1:23">
      <c r="A181" s="1"/>
      <c r="B181" s="1" t="s">
        <v>28</v>
      </c>
      <c r="C181" s="1" t="s">
        <v>174</v>
      </c>
      <c r="D181" s="1" t="s">
        <v>198</v>
      </c>
      <c r="E181" s="9">
        <v>1</v>
      </c>
      <c r="F181" s="1">
        <v>1</v>
      </c>
      <c r="G181" s="1">
        <v>10</v>
      </c>
      <c r="H181" s="1">
        <v>1.6</v>
      </c>
      <c r="I181" s="56">
        <v>0.15</v>
      </c>
      <c r="J181" s="56">
        <v>0.83</v>
      </c>
      <c r="K181" s="57">
        <v>0.2</v>
      </c>
      <c r="L181" s="51">
        <f t="shared" si="10"/>
        <v>1.18</v>
      </c>
      <c r="M181" s="14">
        <f t="shared" si="11"/>
        <v>18.88</v>
      </c>
      <c r="N181" s="3"/>
      <c r="O181" s="2"/>
      <c r="P181" s="2"/>
      <c r="Q181" s="1"/>
      <c r="R181" s="9"/>
      <c r="S181" s="1"/>
      <c r="V181" s="58"/>
      <c r="W181" s="17" t="s">
        <v>193</v>
      </c>
    </row>
    <row r="182" spans="1:23">
      <c r="A182" s="1"/>
      <c r="B182" s="1" t="s">
        <v>29</v>
      </c>
      <c r="C182" s="1" t="s">
        <v>174</v>
      </c>
      <c r="D182" s="1" t="s">
        <v>198</v>
      </c>
      <c r="E182" s="9">
        <v>1</v>
      </c>
      <c r="F182" s="1">
        <v>1</v>
      </c>
      <c r="G182" s="1">
        <v>10</v>
      </c>
      <c r="H182" s="1">
        <v>1.6</v>
      </c>
      <c r="I182" s="56">
        <v>0.15</v>
      </c>
      <c r="J182" s="56">
        <v>0.8</v>
      </c>
      <c r="K182" s="57">
        <v>0.25</v>
      </c>
      <c r="L182" s="51">
        <f t="shared" si="10"/>
        <v>1.2000000000000002</v>
      </c>
      <c r="M182" s="14">
        <f t="shared" si="11"/>
        <v>19.200000000000003</v>
      </c>
      <c r="N182" s="3"/>
      <c r="O182" s="2"/>
      <c r="P182" s="2"/>
      <c r="Q182" s="1"/>
      <c r="R182" s="9"/>
      <c r="S182" s="1"/>
    </row>
    <row r="183" spans="1:23">
      <c r="A183" s="1"/>
      <c r="B183" s="1" t="s">
        <v>30</v>
      </c>
      <c r="C183" s="1" t="s">
        <v>174</v>
      </c>
      <c r="D183" s="1" t="s">
        <v>198</v>
      </c>
      <c r="E183" s="9">
        <v>1</v>
      </c>
      <c r="F183" s="1">
        <v>1</v>
      </c>
      <c r="G183" s="1">
        <v>10</v>
      </c>
      <c r="H183" s="1">
        <v>1.6</v>
      </c>
      <c r="I183" s="56">
        <v>0.15</v>
      </c>
      <c r="J183" s="56">
        <v>0.79</v>
      </c>
      <c r="K183" s="57">
        <v>0.2</v>
      </c>
      <c r="L183" s="51">
        <f t="shared" si="10"/>
        <v>1.1400000000000001</v>
      </c>
      <c r="M183" s="14">
        <f t="shared" si="11"/>
        <v>18.240000000000002</v>
      </c>
      <c r="N183" s="3"/>
      <c r="O183" s="2"/>
      <c r="P183" s="2"/>
      <c r="Q183" s="1"/>
      <c r="R183" s="9"/>
      <c r="S183" s="1"/>
    </row>
    <row r="184" spans="1:23">
      <c r="A184" s="1"/>
      <c r="B184" s="1" t="s">
        <v>31</v>
      </c>
      <c r="C184" s="1" t="s">
        <v>174</v>
      </c>
      <c r="D184" s="1" t="s">
        <v>198</v>
      </c>
      <c r="E184" s="9">
        <v>1</v>
      </c>
      <c r="F184" s="1">
        <v>1</v>
      </c>
      <c r="G184" s="1">
        <v>10</v>
      </c>
      <c r="H184" s="1">
        <v>1.6</v>
      </c>
      <c r="I184" s="56">
        <v>0.15</v>
      </c>
      <c r="J184" s="56">
        <v>0.87</v>
      </c>
      <c r="K184" s="57">
        <v>0.2</v>
      </c>
      <c r="L184" s="51">
        <f t="shared" si="10"/>
        <v>1.22</v>
      </c>
      <c r="M184" s="14">
        <f t="shared" si="11"/>
        <v>19.52</v>
      </c>
      <c r="N184" s="3"/>
      <c r="O184" s="2"/>
      <c r="P184" s="2"/>
      <c r="Q184" s="1"/>
      <c r="R184" s="9"/>
      <c r="S184" s="1"/>
    </row>
    <row r="185" spans="1:23">
      <c r="A185" s="1"/>
      <c r="B185" s="1" t="s">
        <v>32</v>
      </c>
      <c r="C185" s="1" t="s">
        <v>174</v>
      </c>
      <c r="D185" s="1" t="s">
        <v>198</v>
      </c>
      <c r="E185" s="9">
        <v>1</v>
      </c>
      <c r="F185" s="1">
        <v>1</v>
      </c>
      <c r="G185" s="1">
        <v>10</v>
      </c>
      <c r="H185" s="1">
        <v>1.6</v>
      </c>
      <c r="I185" s="56">
        <v>0.15</v>
      </c>
      <c r="J185" s="56">
        <v>0.83</v>
      </c>
      <c r="K185" s="57">
        <v>0.25</v>
      </c>
      <c r="L185" s="51">
        <f t="shared" si="10"/>
        <v>1.23</v>
      </c>
      <c r="M185" s="14">
        <f t="shared" si="11"/>
        <v>19.68</v>
      </c>
      <c r="N185" s="3"/>
      <c r="O185" s="2"/>
      <c r="P185" s="2"/>
      <c r="Q185" s="1"/>
      <c r="R185" s="9"/>
      <c r="S185" s="1"/>
    </row>
    <row r="186" spans="1:23">
      <c r="A186" s="1"/>
      <c r="B186" s="1" t="s">
        <v>33</v>
      </c>
      <c r="C186" s="1" t="s">
        <v>174</v>
      </c>
      <c r="D186" s="1" t="s">
        <v>198</v>
      </c>
      <c r="E186" s="9">
        <v>1</v>
      </c>
      <c r="F186" s="1">
        <v>1</v>
      </c>
      <c r="G186" s="1">
        <v>10</v>
      </c>
      <c r="H186" s="1">
        <v>1.6</v>
      </c>
      <c r="I186" s="56">
        <v>0.15</v>
      </c>
      <c r="J186" s="56">
        <v>0.84</v>
      </c>
      <c r="K186" s="57">
        <v>0.15</v>
      </c>
      <c r="L186" s="51">
        <f t="shared" si="10"/>
        <v>1.1399999999999999</v>
      </c>
      <c r="M186" s="14">
        <f t="shared" si="11"/>
        <v>18.239999999999998</v>
      </c>
      <c r="N186" s="3"/>
      <c r="O186" s="2"/>
      <c r="P186" s="2"/>
      <c r="Q186" s="1"/>
      <c r="R186" s="9"/>
      <c r="S186" s="1"/>
    </row>
    <row r="187" spans="1:23">
      <c r="A187" s="1"/>
      <c r="B187" s="1" t="s">
        <v>34</v>
      </c>
      <c r="C187" s="1" t="s">
        <v>174</v>
      </c>
      <c r="D187" s="1" t="s">
        <v>198</v>
      </c>
      <c r="E187" s="9">
        <v>1</v>
      </c>
      <c r="F187" s="1">
        <v>1</v>
      </c>
      <c r="G187" s="1">
        <v>10</v>
      </c>
      <c r="H187" s="1">
        <v>1.6</v>
      </c>
      <c r="I187" s="56">
        <v>0.15</v>
      </c>
      <c r="J187" s="56">
        <v>0.77</v>
      </c>
      <c r="K187" s="57">
        <v>0.15</v>
      </c>
      <c r="L187" s="51">
        <f t="shared" si="10"/>
        <v>1.07</v>
      </c>
      <c r="M187" s="14">
        <f t="shared" si="11"/>
        <v>17.12</v>
      </c>
      <c r="N187" s="3"/>
      <c r="O187" s="2"/>
      <c r="P187" s="2"/>
      <c r="Q187" s="1"/>
      <c r="R187" s="9"/>
      <c r="S187" s="1"/>
    </row>
    <row r="188" spans="1:23">
      <c r="A188" s="1"/>
      <c r="B188" s="1" t="s">
        <v>35</v>
      </c>
      <c r="C188" s="1" t="s">
        <v>174</v>
      </c>
      <c r="D188" s="1" t="s">
        <v>198</v>
      </c>
      <c r="E188" s="9">
        <v>1</v>
      </c>
      <c r="F188" s="1">
        <v>1</v>
      </c>
      <c r="G188" s="1">
        <v>10</v>
      </c>
      <c r="H188" s="1">
        <v>1.6</v>
      </c>
      <c r="I188" s="56">
        <v>0.15</v>
      </c>
      <c r="J188" s="56">
        <v>0.8</v>
      </c>
      <c r="K188" s="57">
        <v>0.1</v>
      </c>
      <c r="L188" s="51">
        <f t="shared" si="10"/>
        <v>1.05</v>
      </c>
      <c r="M188" s="14">
        <f t="shared" si="11"/>
        <v>16.8</v>
      </c>
      <c r="N188" s="3"/>
      <c r="O188" s="2"/>
      <c r="P188" s="2"/>
      <c r="Q188" s="1"/>
      <c r="R188" s="9"/>
      <c r="S188" s="1"/>
    </row>
    <row r="189" spans="1:23">
      <c r="A189" s="1"/>
      <c r="B189" s="1" t="s">
        <v>36</v>
      </c>
      <c r="C189" s="1" t="s">
        <v>174</v>
      </c>
      <c r="D189" s="1" t="s">
        <v>198</v>
      </c>
      <c r="E189" s="9">
        <v>1</v>
      </c>
      <c r="F189" s="1">
        <v>1</v>
      </c>
      <c r="G189" s="1">
        <v>10</v>
      </c>
      <c r="H189" s="1">
        <v>1.6</v>
      </c>
      <c r="I189" s="56">
        <v>0.15</v>
      </c>
      <c r="J189" s="56">
        <v>0.84</v>
      </c>
      <c r="K189" s="57">
        <v>0</v>
      </c>
      <c r="L189" s="51">
        <f t="shared" si="10"/>
        <v>0.99</v>
      </c>
      <c r="M189" s="14">
        <f t="shared" si="11"/>
        <v>15.84</v>
      </c>
      <c r="N189" s="3"/>
      <c r="O189" s="2"/>
      <c r="P189" s="2"/>
      <c r="Q189" s="1"/>
      <c r="R189" s="9"/>
      <c r="S189" s="1"/>
    </row>
    <row r="190" spans="1:23">
      <c r="A190" s="1"/>
      <c r="B190" s="1" t="s">
        <v>37</v>
      </c>
      <c r="C190" s="1" t="s">
        <v>174</v>
      </c>
      <c r="D190" s="1" t="s">
        <v>198</v>
      </c>
      <c r="E190" s="9">
        <v>1</v>
      </c>
      <c r="F190" s="1">
        <v>1</v>
      </c>
      <c r="G190" s="1">
        <v>10</v>
      </c>
      <c r="H190" s="1">
        <v>1.6</v>
      </c>
      <c r="I190" s="56">
        <v>0.15</v>
      </c>
      <c r="J190" s="56">
        <v>0.83</v>
      </c>
      <c r="K190" s="57">
        <v>0</v>
      </c>
      <c r="L190" s="51">
        <f t="shared" si="10"/>
        <v>0.98</v>
      </c>
      <c r="M190" s="14">
        <f t="shared" si="11"/>
        <v>15.68</v>
      </c>
      <c r="N190" s="3"/>
      <c r="O190" s="2"/>
      <c r="P190" s="2"/>
      <c r="Q190" s="1"/>
      <c r="R190" s="9"/>
      <c r="S190" s="1"/>
    </row>
    <row r="191" spans="1:23">
      <c r="A191" s="1"/>
      <c r="B191" s="1" t="s">
        <v>166</v>
      </c>
      <c r="C191" s="1" t="s">
        <v>174</v>
      </c>
      <c r="D191" s="1" t="s">
        <v>198</v>
      </c>
      <c r="E191" s="9">
        <v>1</v>
      </c>
      <c r="F191" s="1">
        <v>1</v>
      </c>
      <c r="G191" s="1">
        <v>4</v>
      </c>
      <c r="H191" s="1">
        <v>1.6</v>
      </c>
      <c r="I191" s="56">
        <v>0.15</v>
      </c>
      <c r="J191" s="56">
        <v>0.85</v>
      </c>
      <c r="K191" s="57">
        <v>0</v>
      </c>
      <c r="L191" s="51">
        <f t="shared" si="10"/>
        <v>1</v>
      </c>
      <c r="M191" s="14">
        <f t="shared" si="11"/>
        <v>6.4</v>
      </c>
      <c r="N191" s="3"/>
      <c r="O191" s="2"/>
      <c r="P191" s="2"/>
      <c r="Q191" s="1"/>
      <c r="R191" s="9"/>
      <c r="S191" s="1"/>
    </row>
    <row r="192" spans="1:23">
      <c r="A192" s="1"/>
      <c r="B192" s="1"/>
      <c r="C192" s="1"/>
      <c r="D192" s="1"/>
      <c r="E192" s="1"/>
      <c r="F192" s="1"/>
      <c r="G192" s="1">
        <f>SUM(G173:G191)</f>
        <v>174</v>
      </c>
      <c r="H192" s="1"/>
      <c r="I192" s="56"/>
      <c r="J192" s="56"/>
      <c r="K192" s="57" t="s">
        <v>222</v>
      </c>
      <c r="L192" s="51" t="s">
        <v>223</v>
      </c>
      <c r="M192" s="69">
        <f>SUM(M173:M191)</f>
        <v>314.56</v>
      </c>
      <c r="N192" s="3"/>
      <c r="O192" s="2"/>
      <c r="P192" s="2"/>
      <c r="Q192" s="1"/>
      <c r="R192" s="9"/>
      <c r="S192" s="1"/>
    </row>
    <row r="193" spans="1:25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3"/>
      <c r="L193" s="51"/>
      <c r="M193" s="2"/>
      <c r="N193" s="3"/>
      <c r="O193" s="2"/>
      <c r="P193" s="2"/>
      <c r="Q193" s="1"/>
      <c r="R193" s="9"/>
      <c r="S193" s="1"/>
    </row>
    <row r="194" spans="1:25">
      <c r="A194" s="1"/>
      <c r="B194" s="4"/>
      <c r="C194" s="4"/>
      <c r="D194" s="4"/>
      <c r="E194" s="4"/>
      <c r="F194" s="1"/>
      <c r="G194" s="1"/>
      <c r="H194" s="1"/>
      <c r="I194" s="1"/>
      <c r="J194" s="2"/>
      <c r="K194" s="1"/>
      <c r="L194" s="55"/>
      <c r="M194" s="2"/>
      <c r="N194" s="3"/>
      <c r="O194" s="9"/>
      <c r="P194" s="1"/>
      <c r="Q194" s="1"/>
      <c r="R194" s="1"/>
      <c r="S194" s="1"/>
    </row>
    <row r="195" spans="1:25">
      <c r="A195" s="121"/>
      <c r="B195" s="121"/>
      <c r="C195" s="121"/>
      <c r="D195" s="121"/>
      <c r="E195" s="121"/>
      <c r="F195" s="121"/>
      <c r="G195" s="121"/>
      <c r="H195" s="121"/>
      <c r="I195" s="121"/>
      <c r="J195" s="121"/>
      <c r="K195" s="1"/>
      <c r="L195" s="55"/>
      <c r="M195" s="2"/>
      <c r="N195" s="33"/>
      <c r="O195" s="9"/>
      <c r="P195" s="1"/>
      <c r="Q195" s="1"/>
      <c r="R195" s="1"/>
      <c r="S195" s="1"/>
    </row>
    <row r="196" spans="1:25">
      <c r="A196" s="70"/>
      <c r="B196" s="70"/>
      <c r="C196" s="70"/>
      <c r="D196" s="70"/>
      <c r="E196" s="70"/>
      <c r="F196" s="70"/>
      <c r="G196" s="70"/>
      <c r="H196" s="70"/>
      <c r="I196" s="70"/>
      <c r="J196" s="70"/>
      <c r="K196" s="1"/>
      <c r="L196" s="55"/>
      <c r="M196" s="2"/>
      <c r="N196" s="33"/>
      <c r="O196" s="9"/>
      <c r="P196" s="1"/>
      <c r="Q196" s="1"/>
      <c r="R196" s="1"/>
      <c r="S196" s="1"/>
    </row>
    <row r="197" spans="1:25">
      <c r="A197" s="70"/>
      <c r="B197" s="70"/>
      <c r="C197" s="70"/>
      <c r="D197" s="70"/>
      <c r="E197" s="70"/>
      <c r="F197" s="70"/>
      <c r="G197" s="70"/>
      <c r="H197" s="70"/>
      <c r="I197" s="70"/>
      <c r="J197" s="70"/>
      <c r="K197" s="1"/>
      <c r="L197" s="55"/>
      <c r="M197" s="2"/>
      <c r="N197" s="33"/>
      <c r="O197" s="9"/>
      <c r="P197" s="1"/>
      <c r="Q197" s="1"/>
      <c r="R197" s="1"/>
      <c r="S197" s="1"/>
      <c r="Y197" s="17">
        <f>218.87+177.45+46.73+116.89+111.47+97.25</f>
        <v>768.66000000000008</v>
      </c>
    </row>
    <row r="198" spans="1:25">
      <c r="A198" s="70"/>
      <c r="B198" s="70"/>
      <c r="C198" s="70"/>
      <c r="D198" s="70"/>
      <c r="E198" s="70"/>
      <c r="F198" s="70"/>
      <c r="G198" s="34"/>
      <c r="H198" s="70"/>
      <c r="I198" s="70"/>
      <c r="J198" s="70"/>
      <c r="K198" s="1"/>
      <c r="L198" s="55"/>
      <c r="M198" s="2"/>
      <c r="N198" s="33"/>
      <c r="O198" s="9"/>
      <c r="P198" s="1"/>
      <c r="Q198" s="1"/>
      <c r="R198" s="1"/>
      <c r="S198" s="1"/>
    </row>
    <row r="199" spans="1:25">
      <c r="A199" s="70"/>
      <c r="B199" s="70"/>
      <c r="C199" s="70"/>
      <c r="D199" s="70"/>
      <c r="E199" s="70"/>
      <c r="F199" s="70"/>
      <c r="G199" s="34"/>
      <c r="H199" s="70"/>
      <c r="I199" s="70"/>
      <c r="J199" s="70"/>
      <c r="K199" s="1"/>
      <c r="L199" s="55"/>
      <c r="M199" s="2"/>
      <c r="N199" s="33"/>
      <c r="O199" s="9"/>
      <c r="P199" s="1"/>
      <c r="Q199" s="1"/>
      <c r="R199" s="1"/>
      <c r="S199" s="1"/>
    </row>
    <row r="200" spans="1:25">
      <c r="A200" s="70"/>
      <c r="B200" s="70"/>
      <c r="C200" s="70"/>
      <c r="D200" s="70"/>
      <c r="E200" s="70"/>
      <c r="F200" s="70"/>
      <c r="G200" s="34"/>
      <c r="H200" s="70"/>
      <c r="I200" s="70"/>
      <c r="J200" s="70"/>
      <c r="K200" s="1"/>
      <c r="L200" s="55"/>
      <c r="M200" s="2"/>
      <c r="N200" s="33"/>
      <c r="O200" s="9"/>
      <c r="P200" s="1"/>
      <c r="Q200" s="1"/>
      <c r="R200" s="1"/>
      <c r="S200" s="1"/>
    </row>
    <row r="201" spans="1:25">
      <c r="A201" s="70"/>
      <c r="B201" s="70"/>
      <c r="C201" s="70"/>
      <c r="D201" s="70"/>
      <c r="E201" s="70"/>
      <c r="F201" s="70"/>
      <c r="G201" s="70"/>
      <c r="H201" s="70"/>
      <c r="I201" s="70"/>
      <c r="J201" s="70"/>
      <c r="K201" s="1"/>
      <c r="L201" s="55"/>
      <c r="M201" s="2"/>
      <c r="N201" s="33"/>
      <c r="O201" s="9"/>
      <c r="P201" s="1"/>
      <c r="Q201" s="1"/>
      <c r="R201" s="1"/>
      <c r="S201" s="1"/>
    </row>
    <row r="202" spans="1:25">
      <c r="A202" s="70"/>
      <c r="B202" s="70"/>
      <c r="C202" s="70"/>
      <c r="D202" s="70"/>
      <c r="E202" s="70"/>
      <c r="F202" s="70"/>
      <c r="G202" s="34"/>
      <c r="H202" s="70"/>
      <c r="I202" s="70"/>
      <c r="J202" s="70"/>
      <c r="K202" s="1"/>
      <c r="L202" s="55"/>
      <c r="M202" s="2"/>
      <c r="N202" s="33"/>
      <c r="O202" s="9"/>
      <c r="P202" s="1"/>
      <c r="Q202" s="1"/>
      <c r="R202" s="1"/>
      <c r="S202" s="1"/>
    </row>
    <row r="203" spans="1:25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55"/>
      <c r="M203" s="2"/>
      <c r="N203" s="1"/>
      <c r="O203" s="9"/>
      <c r="P203" s="1"/>
      <c r="Q203" s="1"/>
      <c r="R203" s="1"/>
      <c r="S203" s="1"/>
    </row>
    <row r="204" spans="1:25">
      <c r="A204" s="5"/>
      <c r="B204" s="5"/>
      <c r="C204" s="5"/>
      <c r="D204" s="5"/>
      <c r="E204" s="5"/>
      <c r="F204" s="1"/>
      <c r="G204" s="1"/>
      <c r="H204" s="1"/>
      <c r="I204" s="1"/>
      <c r="J204" s="2"/>
      <c r="K204" s="3"/>
      <c r="L204" s="51"/>
      <c r="M204" s="2"/>
      <c r="N204" s="1"/>
      <c r="O204" s="1"/>
      <c r="P204" s="1"/>
      <c r="Q204" s="1"/>
      <c r="R204" s="1"/>
      <c r="S204" s="1"/>
    </row>
    <row r="205" spans="1:25" s="1" customFormat="1">
      <c r="H205" s="6"/>
      <c r="I205" s="6"/>
      <c r="L205" s="55"/>
      <c r="N205" s="3"/>
      <c r="O205" s="2"/>
    </row>
    <row r="206" spans="1:25" s="1" customFormat="1">
      <c r="L206" s="55"/>
      <c r="N206" s="18"/>
      <c r="O206" s="2"/>
    </row>
    <row r="207" spans="1:25" s="1" customFormat="1">
      <c r="L207" s="55"/>
      <c r="N207" s="3"/>
      <c r="O207" s="2"/>
    </row>
    <row r="208" spans="1:25" s="1" customFormat="1">
      <c r="L208" s="55"/>
      <c r="N208" s="3"/>
    </row>
    <row r="209" spans="1:19" s="1" customForma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5"/>
      <c r="M209" s="5"/>
      <c r="N209" s="11"/>
      <c r="O209" s="5"/>
      <c r="P209" s="5"/>
      <c r="Q209" s="5"/>
      <c r="R209" s="5"/>
    </row>
    <row r="210" spans="1:19" s="1" customFormat="1">
      <c r="H210" s="3"/>
      <c r="I210" s="3"/>
      <c r="L210" s="55"/>
      <c r="N210" s="2"/>
      <c r="S210" s="3"/>
    </row>
    <row r="211" spans="1:19" s="1" customFormat="1">
      <c r="L211" s="55"/>
      <c r="N211" s="2"/>
    </row>
    <row r="212" spans="1:19" s="1" customFormat="1">
      <c r="H212" s="6"/>
      <c r="I212" s="6"/>
      <c r="L212" s="55"/>
      <c r="N212" s="3"/>
      <c r="O212" s="2"/>
    </row>
    <row r="213" spans="1:19" s="1" customFormat="1">
      <c r="L213" s="55"/>
      <c r="N213" s="2"/>
    </row>
    <row r="214" spans="1:19" s="1" customFormat="1">
      <c r="L214" s="55"/>
      <c r="N214" s="2"/>
    </row>
    <row r="215" spans="1:19" s="1" customFormat="1">
      <c r="L215" s="55"/>
      <c r="M215" s="13"/>
      <c r="N215" s="2"/>
    </row>
    <row r="216" spans="1:19" s="1" customFormat="1">
      <c r="L216" s="55"/>
      <c r="N216" s="2"/>
    </row>
    <row r="217" spans="1:19" s="1" customFormat="1">
      <c r="L217" s="55"/>
    </row>
    <row r="218" spans="1:19" s="1" customFormat="1">
      <c r="L218" s="55"/>
      <c r="N218" s="2"/>
      <c r="O218" s="2"/>
    </row>
    <row r="219" spans="1:19" s="1" customFormat="1">
      <c r="L219" s="55"/>
      <c r="N219" s="2"/>
      <c r="S219" s="3"/>
    </row>
    <row r="220" spans="1:19" s="1" customFormat="1">
      <c r="L220" s="55"/>
      <c r="N220" s="14"/>
    </row>
    <row r="221" spans="1:19" s="1" customFormat="1">
      <c r="L221" s="55"/>
      <c r="N221" s="2"/>
    </row>
    <row r="222" spans="1:19" s="1" customFormat="1">
      <c r="L222" s="55"/>
      <c r="N222" s="2"/>
    </row>
    <row r="223" spans="1:19" s="1" customFormat="1">
      <c r="L223" s="55"/>
      <c r="N223" s="14"/>
    </row>
    <row r="224" spans="1:19" s="1" customFormat="1">
      <c r="L224" s="55"/>
      <c r="N224" s="14"/>
    </row>
    <row r="225" spans="12:14" s="1" customFormat="1">
      <c r="L225" s="55"/>
      <c r="N225" s="14"/>
    </row>
    <row r="226" spans="12:14" s="1" customFormat="1">
      <c r="L226" s="55"/>
      <c r="N226" s="14"/>
    </row>
    <row r="227" spans="12:14" s="1" customFormat="1">
      <c r="L227" s="55"/>
      <c r="N227" s="14"/>
    </row>
    <row r="228" spans="12:14" s="1" customFormat="1">
      <c r="L228" s="55"/>
      <c r="N228" s="14"/>
    </row>
    <row r="229" spans="12:14" s="1" customFormat="1">
      <c r="L229" s="55"/>
      <c r="N229" s="2"/>
    </row>
    <row r="230" spans="12:14" s="1" customFormat="1">
      <c r="L230" s="55"/>
      <c r="N230" s="2"/>
    </row>
    <row r="231" spans="12:14" s="1" customFormat="1">
      <c r="L231" s="55"/>
      <c r="N231" s="2"/>
    </row>
    <row r="232" spans="12:14" s="1" customFormat="1">
      <c r="L232" s="55"/>
      <c r="N232" s="2"/>
    </row>
    <row r="233" spans="12:14" s="1" customFormat="1">
      <c r="L233" s="55"/>
      <c r="N233" s="2"/>
    </row>
    <row r="234" spans="12:14" s="1" customFormat="1">
      <c r="L234" s="55"/>
      <c r="N234" s="2"/>
    </row>
  </sheetData>
  <mergeCells count="2">
    <mergeCell ref="J2:M2"/>
    <mergeCell ref="A195:J19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219"/>
  <sheetViews>
    <sheetView workbookViewId="0">
      <selection activeCell="N18" sqref="N18"/>
    </sheetView>
  </sheetViews>
  <sheetFormatPr defaultColWidth="17" defaultRowHeight="15"/>
  <cols>
    <col min="1" max="1" width="15.42578125" style="17" customWidth="1"/>
    <col min="2" max="2" width="10.5703125" style="17" bestFit="1" customWidth="1"/>
    <col min="3" max="3" width="5.7109375" style="17" bestFit="1" customWidth="1"/>
    <col min="4" max="4" width="8" style="17" bestFit="1" customWidth="1"/>
    <col min="5" max="5" width="5.85546875" style="17" bestFit="1" customWidth="1"/>
    <col min="6" max="6" width="9.28515625" style="17" bestFit="1" customWidth="1"/>
    <col min="7" max="7" width="6" style="17" bestFit="1" customWidth="1"/>
    <col min="8" max="8" width="6.5703125" style="17" bestFit="1" customWidth="1"/>
    <col min="9" max="9" width="10.7109375" style="61" bestFit="1" customWidth="1"/>
    <col min="10" max="10" width="9" style="17" bestFit="1" customWidth="1"/>
    <col min="11" max="11" width="5.85546875" style="17" bestFit="1" customWidth="1"/>
    <col min="12" max="12" width="20.5703125" style="17" bestFit="1" customWidth="1"/>
    <col min="13" max="13" width="6.85546875" style="17" bestFit="1" customWidth="1"/>
    <col min="14" max="14" width="17" style="17"/>
    <col min="15" max="15" width="7.42578125" style="17" bestFit="1" customWidth="1"/>
    <col min="16" max="16" width="8.28515625" style="17" bestFit="1" customWidth="1"/>
    <col min="17" max="17" width="5" style="17" bestFit="1" customWidth="1"/>
    <col min="18" max="19" width="17" style="17"/>
    <col min="20" max="20" width="5.140625" style="17" bestFit="1" customWidth="1"/>
    <col min="21" max="21" width="17" style="17"/>
    <col min="22" max="22" width="7" style="17" bestFit="1" customWidth="1"/>
    <col min="23" max="16384" width="17" style="17"/>
  </cols>
  <sheetData>
    <row r="1" spans="1:16">
      <c r="A1" s="20" t="s">
        <v>194</v>
      </c>
    </row>
    <row r="2" spans="1:16">
      <c r="A2" s="1" t="s">
        <v>199</v>
      </c>
      <c r="B2" s="20"/>
      <c r="C2" s="20"/>
      <c r="D2" s="20"/>
      <c r="E2" s="20"/>
      <c r="F2" s="20"/>
      <c r="G2" s="20"/>
      <c r="H2" s="20"/>
      <c r="I2" s="62"/>
      <c r="J2" s="26"/>
      <c r="K2" s="1"/>
      <c r="L2" s="1"/>
      <c r="M2" s="1"/>
      <c r="N2" s="1"/>
      <c r="O2" s="1"/>
      <c r="P2" s="1"/>
    </row>
    <row r="3" spans="1:16">
      <c r="A3" s="1" t="s">
        <v>196</v>
      </c>
      <c r="B3" s="20"/>
      <c r="C3" s="20"/>
      <c r="D3" s="20"/>
      <c r="E3" s="20"/>
      <c r="F3" s="20"/>
      <c r="G3" s="20"/>
      <c r="H3" s="20"/>
      <c r="I3" s="62"/>
      <c r="J3" s="26"/>
      <c r="K3" s="1"/>
      <c r="L3" s="1"/>
      <c r="M3" s="1"/>
      <c r="N3" s="1"/>
      <c r="O3" s="1"/>
      <c r="P3" s="1"/>
    </row>
    <row r="4" spans="1:16">
      <c r="A4" s="1" t="s">
        <v>201</v>
      </c>
      <c r="B4" s="20"/>
      <c r="C4" s="20"/>
      <c r="D4" s="20"/>
      <c r="E4" s="20"/>
      <c r="F4" s="20"/>
      <c r="G4" s="20"/>
      <c r="H4" s="20"/>
      <c r="I4" s="62"/>
      <c r="J4" s="26"/>
      <c r="K4" s="1"/>
      <c r="L4" s="1"/>
      <c r="M4" s="1"/>
      <c r="N4" s="1"/>
      <c r="O4" s="1"/>
      <c r="P4" s="1"/>
    </row>
    <row r="5" spans="1:16">
      <c r="B5" s="1" t="s">
        <v>16</v>
      </c>
      <c r="C5" s="1" t="s">
        <v>172</v>
      </c>
      <c r="D5" s="1" t="s">
        <v>15</v>
      </c>
      <c r="E5" s="1" t="s">
        <v>173</v>
      </c>
      <c r="F5" s="1" t="s">
        <v>176</v>
      </c>
      <c r="G5" s="1" t="s">
        <v>9</v>
      </c>
      <c r="H5" s="1" t="s">
        <v>0</v>
      </c>
      <c r="I5" s="2" t="s">
        <v>1</v>
      </c>
      <c r="J5" s="16" t="s">
        <v>191</v>
      </c>
      <c r="K5" s="7"/>
      <c r="L5" s="7"/>
      <c r="M5" s="27"/>
      <c r="N5" s="1"/>
      <c r="O5" s="19"/>
      <c r="P5" s="19"/>
    </row>
    <row r="6" spans="1:16">
      <c r="A6" s="1"/>
      <c r="B6" s="1"/>
      <c r="C6" s="1"/>
      <c r="D6" s="1"/>
      <c r="E6" s="1"/>
      <c r="F6" s="1"/>
      <c r="G6" s="1"/>
      <c r="H6" s="1"/>
      <c r="I6" s="2"/>
      <c r="J6" s="16"/>
      <c r="K6" s="7"/>
      <c r="L6" s="7"/>
      <c r="M6" s="27"/>
      <c r="N6" s="1"/>
      <c r="O6" s="19"/>
      <c r="P6" s="19"/>
    </row>
    <row r="7" spans="1:16">
      <c r="A7" s="5" t="s">
        <v>14</v>
      </c>
      <c r="B7" s="1" t="s">
        <v>16</v>
      </c>
      <c r="C7" s="1"/>
      <c r="D7" s="1"/>
      <c r="E7" s="1"/>
      <c r="F7" s="5" t="s">
        <v>184</v>
      </c>
      <c r="G7" s="5" t="s">
        <v>185</v>
      </c>
      <c r="H7" s="5" t="s">
        <v>186</v>
      </c>
      <c r="I7" s="11" t="s">
        <v>187</v>
      </c>
      <c r="J7" s="11" t="s">
        <v>202</v>
      </c>
      <c r="K7" s="3"/>
      <c r="L7" s="2"/>
      <c r="M7" s="2"/>
      <c r="N7" s="1"/>
      <c r="O7" s="8"/>
      <c r="P7" s="19"/>
    </row>
    <row r="8" spans="1:16">
      <c r="A8" s="1" t="s">
        <v>17</v>
      </c>
      <c r="B8" s="1" t="s">
        <v>22</v>
      </c>
      <c r="C8" s="1" t="s">
        <v>174</v>
      </c>
      <c r="D8" s="1" t="s">
        <v>198</v>
      </c>
      <c r="E8" s="9">
        <v>1</v>
      </c>
      <c r="F8" s="1">
        <v>1</v>
      </c>
      <c r="G8" s="1">
        <v>2</v>
      </c>
      <c r="H8" s="1">
        <v>1.6</v>
      </c>
      <c r="I8" s="2">
        <v>0.15</v>
      </c>
      <c r="J8" s="14">
        <f t="shared" ref="J8:J31" si="0">F8*G8*H8*I8</f>
        <v>0.48</v>
      </c>
      <c r="K8" s="3"/>
      <c r="L8" s="2"/>
      <c r="M8" s="2"/>
      <c r="N8" s="1"/>
      <c r="O8" s="9"/>
      <c r="P8" s="1"/>
    </row>
    <row r="9" spans="1:16">
      <c r="A9" s="1" t="s">
        <v>18</v>
      </c>
      <c r="B9" s="1" t="s">
        <v>23</v>
      </c>
      <c r="C9" s="1" t="s">
        <v>174</v>
      </c>
      <c r="D9" s="1" t="s">
        <v>198</v>
      </c>
      <c r="E9" s="9">
        <v>1</v>
      </c>
      <c r="F9" s="1">
        <v>1</v>
      </c>
      <c r="G9" s="1">
        <v>10</v>
      </c>
      <c r="H9" s="1">
        <v>1.6</v>
      </c>
      <c r="I9" s="2">
        <v>0.15</v>
      </c>
      <c r="J9" s="14">
        <f t="shared" si="0"/>
        <v>2.4</v>
      </c>
      <c r="K9" s="3"/>
      <c r="L9" s="2"/>
      <c r="M9" s="2"/>
      <c r="N9" s="1"/>
      <c r="O9" s="9"/>
      <c r="P9" s="1"/>
    </row>
    <row r="10" spans="1:16">
      <c r="A10" s="3"/>
      <c r="B10" s="1" t="s">
        <v>24</v>
      </c>
      <c r="C10" s="1" t="s">
        <v>174</v>
      </c>
      <c r="D10" s="1" t="s">
        <v>198</v>
      </c>
      <c r="E10" s="9">
        <v>1</v>
      </c>
      <c r="F10" s="1">
        <v>1</v>
      </c>
      <c r="G10" s="1">
        <v>10</v>
      </c>
      <c r="H10" s="1">
        <v>1.6</v>
      </c>
      <c r="I10" s="2">
        <v>0.15</v>
      </c>
      <c r="J10" s="14">
        <f t="shared" si="0"/>
        <v>2.4</v>
      </c>
      <c r="K10" s="3"/>
      <c r="L10" s="14"/>
      <c r="M10" s="2"/>
      <c r="N10" s="1"/>
      <c r="O10" s="9"/>
      <c r="P10" s="1"/>
    </row>
    <row r="11" spans="1:16">
      <c r="A11" s="1"/>
      <c r="B11" s="6" t="s">
        <v>25</v>
      </c>
      <c r="C11" s="1" t="s">
        <v>174</v>
      </c>
      <c r="D11" s="1" t="s">
        <v>198</v>
      </c>
      <c r="E11" s="9">
        <v>1</v>
      </c>
      <c r="F11" s="1">
        <v>1</v>
      </c>
      <c r="G11" s="1">
        <v>10</v>
      </c>
      <c r="H11" s="1">
        <v>1.6</v>
      </c>
      <c r="I11" s="2">
        <v>0.15</v>
      </c>
      <c r="J11" s="14">
        <f t="shared" si="0"/>
        <v>2.4</v>
      </c>
      <c r="K11" s="3"/>
      <c r="L11" s="2"/>
      <c r="M11" s="2"/>
      <c r="N11" s="1"/>
      <c r="O11" s="9"/>
      <c r="P11" s="1"/>
    </row>
    <row r="12" spans="1:16">
      <c r="A12" s="6"/>
      <c r="B12" s="1" t="s">
        <v>26</v>
      </c>
      <c r="C12" s="1" t="s">
        <v>174</v>
      </c>
      <c r="D12" s="1" t="s">
        <v>198</v>
      </c>
      <c r="E12" s="9">
        <v>1</v>
      </c>
      <c r="F12" s="1">
        <v>1</v>
      </c>
      <c r="G12" s="1">
        <v>17.5</v>
      </c>
      <c r="H12" s="1">
        <v>1.6</v>
      </c>
      <c r="I12" s="2">
        <v>0.15</v>
      </c>
      <c r="J12" s="14">
        <f t="shared" si="0"/>
        <v>4.2</v>
      </c>
      <c r="K12" s="3"/>
      <c r="L12" s="2"/>
      <c r="M12" s="2"/>
      <c r="N12" s="1"/>
      <c r="O12" s="9"/>
      <c r="P12" s="1"/>
    </row>
    <row r="13" spans="1:16">
      <c r="A13" s="1"/>
      <c r="B13" s="1" t="s">
        <v>27</v>
      </c>
      <c r="C13" s="1" t="s">
        <v>174</v>
      </c>
      <c r="D13" s="1" t="s">
        <v>198</v>
      </c>
      <c r="E13" s="9">
        <v>1</v>
      </c>
      <c r="F13" s="1">
        <v>1</v>
      </c>
      <c r="G13" s="1">
        <v>2.5</v>
      </c>
      <c r="H13" s="1">
        <v>1.6</v>
      </c>
      <c r="I13" s="2">
        <v>0.15</v>
      </c>
      <c r="J13" s="14">
        <f t="shared" si="0"/>
        <v>0.6</v>
      </c>
      <c r="K13" s="3"/>
      <c r="L13" s="2"/>
      <c r="M13" s="2"/>
      <c r="N13" s="1"/>
      <c r="O13" s="9"/>
      <c r="P13" s="1"/>
    </row>
    <row r="14" spans="1:16">
      <c r="A14" s="1"/>
      <c r="B14" s="1" t="s">
        <v>28</v>
      </c>
      <c r="C14" s="1" t="s">
        <v>174</v>
      </c>
      <c r="D14" s="1" t="s">
        <v>198</v>
      </c>
      <c r="E14" s="9">
        <v>1</v>
      </c>
      <c r="F14" s="1">
        <v>1</v>
      </c>
      <c r="G14" s="1">
        <v>10</v>
      </c>
      <c r="H14" s="1">
        <v>1.6</v>
      </c>
      <c r="I14" s="2">
        <v>0.15</v>
      </c>
      <c r="J14" s="14">
        <f t="shared" si="0"/>
        <v>2.4</v>
      </c>
      <c r="K14" s="3"/>
      <c r="L14" s="2"/>
      <c r="M14" s="2"/>
      <c r="N14" s="1"/>
      <c r="O14" s="9"/>
      <c r="P14" s="1"/>
    </row>
    <row r="15" spans="1:16">
      <c r="A15" s="1"/>
      <c r="B15" s="1" t="s">
        <v>29</v>
      </c>
      <c r="C15" s="1" t="s">
        <v>174</v>
      </c>
      <c r="D15" s="1" t="s">
        <v>198</v>
      </c>
      <c r="E15" s="9">
        <v>1</v>
      </c>
      <c r="F15" s="1">
        <v>1</v>
      </c>
      <c r="G15" s="1">
        <v>10</v>
      </c>
      <c r="H15" s="1">
        <v>1.6</v>
      </c>
      <c r="I15" s="2">
        <v>0.15</v>
      </c>
      <c r="J15" s="14">
        <f t="shared" si="0"/>
        <v>2.4</v>
      </c>
      <c r="K15" s="3"/>
      <c r="L15" s="14"/>
      <c r="M15" s="2"/>
      <c r="N15" s="1"/>
      <c r="O15" s="9"/>
      <c r="P15" s="1"/>
    </row>
    <row r="16" spans="1:16">
      <c r="A16" s="1"/>
      <c r="B16" s="1" t="s">
        <v>30</v>
      </c>
      <c r="C16" s="1" t="s">
        <v>174</v>
      </c>
      <c r="D16" s="1" t="s">
        <v>198</v>
      </c>
      <c r="E16" s="9">
        <v>1</v>
      </c>
      <c r="F16" s="1">
        <v>1</v>
      </c>
      <c r="G16" s="1">
        <v>10</v>
      </c>
      <c r="H16" s="1">
        <v>1.6</v>
      </c>
      <c r="I16" s="2">
        <v>0.15</v>
      </c>
      <c r="J16" s="14">
        <f t="shared" si="0"/>
        <v>2.4</v>
      </c>
      <c r="K16" s="3"/>
      <c r="L16" s="2"/>
      <c r="M16" s="2"/>
      <c r="N16" s="1"/>
      <c r="O16" s="9"/>
      <c r="P16" s="1"/>
    </row>
    <row r="17" spans="1:16">
      <c r="A17" s="1"/>
      <c r="B17" s="1" t="s">
        <v>31</v>
      </c>
      <c r="C17" s="1" t="s">
        <v>174</v>
      </c>
      <c r="D17" s="1" t="s">
        <v>198</v>
      </c>
      <c r="E17" s="9">
        <v>1</v>
      </c>
      <c r="F17" s="1">
        <v>1</v>
      </c>
      <c r="G17" s="1">
        <v>10</v>
      </c>
      <c r="H17" s="1">
        <v>1.6</v>
      </c>
      <c r="I17" s="2">
        <v>0.15</v>
      </c>
      <c r="J17" s="14">
        <f t="shared" si="0"/>
        <v>2.4</v>
      </c>
      <c r="K17" s="3"/>
      <c r="L17" s="2"/>
      <c r="M17" s="2"/>
      <c r="N17" s="1"/>
      <c r="O17" s="9"/>
      <c r="P17" s="1"/>
    </row>
    <row r="18" spans="1:16">
      <c r="A18" s="1"/>
      <c r="B18" s="1" t="s">
        <v>32</v>
      </c>
      <c r="C18" s="1" t="s">
        <v>174</v>
      </c>
      <c r="D18" s="1" t="s">
        <v>198</v>
      </c>
      <c r="E18" s="9">
        <v>1</v>
      </c>
      <c r="F18" s="1">
        <v>1</v>
      </c>
      <c r="G18" s="1">
        <v>10</v>
      </c>
      <c r="H18" s="1">
        <v>1.6</v>
      </c>
      <c r="I18" s="2">
        <v>0.15</v>
      </c>
      <c r="J18" s="14">
        <f t="shared" si="0"/>
        <v>2.4</v>
      </c>
      <c r="K18" s="3"/>
      <c r="L18" s="2"/>
      <c r="M18" s="2"/>
      <c r="N18" s="1"/>
      <c r="O18" s="9"/>
      <c r="P18" s="1"/>
    </row>
    <row r="19" spans="1:16">
      <c r="A19" s="1"/>
      <c r="B19" s="1" t="s">
        <v>33</v>
      </c>
      <c r="C19" s="1" t="s">
        <v>174</v>
      </c>
      <c r="D19" s="1" t="s">
        <v>198</v>
      </c>
      <c r="E19" s="9">
        <v>1</v>
      </c>
      <c r="F19" s="1">
        <v>1</v>
      </c>
      <c r="G19" s="1">
        <v>10</v>
      </c>
      <c r="H19" s="1">
        <v>1.6</v>
      </c>
      <c r="I19" s="2">
        <v>0.15</v>
      </c>
      <c r="J19" s="14">
        <f t="shared" si="0"/>
        <v>2.4</v>
      </c>
      <c r="K19" s="3"/>
      <c r="L19" s="2"/>
      <c r="M19" s="2"/>
      <c r="N19" s="1"/>
      <c r="O19" s="9"/>
      <c r="P19" s="1"/>
    </row>
    <row r="20" spans="1:16">
      <c r="A20" s="1"/>
      <c r="B20" s="1" t="s">
        <v>34</v>
      </c>
      <c r="C20" s="1" t="s">
        <v>174</v>
      </c>
      <c r="D20" s="1" t="s">
        <v>198</v>
      </c>
      <c r="E20" s="9">
        <v>1</v>
      </c>
      <c r="F20" s="1">
        <v>1</v>
      </c>
      <c r="G20" s="1">
        <v>10</v>
      </c>
      <c r="H20" s="1">
        <v>1.6</v>
      </c>
      <c r="I20" s="2">
        <v>0.15</v>
      </c>
      <c r="J20" s="14">
        <f t="shared" si="0"/>
        <v>2.4</v>
      </c>
      <c r="K20" s="3"/>
      <c r="L20" s="2"/>
      <c r="M20" s="2"/>
      <c r="N20" s="1"/>
      <c r="O20" s="9"/>
      <c r="P20" s="1"/>
    </row>
    <row r="21" spans="1:16">
      <c r="A21" s="1"/>
      <c r="B21" s="1" t="s">
        <v>35</v>
      </c>
      <c r="C21" s="1" t="s">
        <v>174</v>
      </c>
      <c r="D21" s="1" t="s">
        <v>198</v>
      </c>
      <c r="E21" s="9">
        <v>1</v>
      </c>
      <c r="F21" s="1">
        <v>1</v>
      </c>
      <c r="G21" s="1">
        <v>10</v>
      </c>
      <c r="H21" s="1">
        <v>1.6</v>
      </c>
      <c r="I21" s="2">
        <v>0.15</v>
      </c>
      <c r="J21" s="14">
        <f t="shared" si="0"/>
        <v>2.4</v>
      </c>
      <c r="K21" s="3"/>
      <c r="L21" s="2"/>
      <c r="M21" s="2"/>
      <c r="N21" s="1"/>
      <c r="O21" s="9"/>
      <c r="P21" s="1"/>
    </row>
    <row r="22" spans="1:16">
      <c r="A22" s="1"/>
      <c r="B22" s="1" t="s">
        <v>36</v>
      </c>
      <c r="C22" s="1" t="s">
        <v>174</v>
      </c>
      <c r="D22" s="1" t="s">
        <v>198</v>
      </c>
      <c r="E22" s="9">
        <v>1</v>
      </c>
      <c r="F22" s="1">
        <v>1</v>
      </c>
      <c r="G22" s="1">
        <v>10</v>
      </c>
      <c r="H22" s="1">
        <v>1.6</v>
      </c>
      <c r="I22" s="2">
        <v>0.15</v>
      </c>
      <c r="J22" s="14">
        <f t="shared" si="0"/>
        <v>2.4</v>
      </c>
      <c r="K22" s="3"/>
      <c r="L22" s="2"/>
      <c r="M22" s="2"/>
      <c r="N22" s="1"/>
      <c r="O22" s="9"/>
      <c r="P22" s="1"/>
    </row>
    <row r="23" spans="1:16">
      <c r="A23" s="1"/>
      <c r="B23" s="1" t="s">
        <v>37</v>
      </c>
      <c r="C23" s="1" t="s">
        <v>174</v>
      </c>
      <c r="D23" s="1" t="s">
        <v>198</v>
      </c>
      <c r="E23" s="9">
        <v>1</v>
      </c>
      <c r="F23" s="1">
        <v>1</v>
      </c>
      <c r="G23" s="1">
        <v>10</v>
      </c>
      <c r="H23" s="1">
        <v>1.6</v>
      </c>
      <c r="I23" s="2">
        <v>0.15</v>
      </c>
      <c r="J23" s="14">
        <f t="shared" si="0"/>
        <v>2.4</v>
      </c>
      <c r="K23" s="3"/>
      <c r="L23" s="2"/>
      <c r="M23" s="2"/>
      <c r="N23" s="1"/>
      <c r="O23" s="9"/>
      <c r="P23" s="1"/>
    </row>
    <row r="24" spans="1:16">
      <c r="A24" s="1"/>
      <c r="B24" s="1" t="s">
        <v>38</v>
      </c>
      <c r="C24" s="1" t="s">
        <v>174</v>
      </c>
      <c r="D24" s="1" t="s">
        <v>198</v>
      </c>
      <c r="E24" s="9">
        <v>1</v>
      </c>
      <c r="F24" s="1">
        <v>1</v>
      </c>
      <c r="G24" s="1">
        <v>10</v>
      </c>
      <c r="H24" s="1">
        <v>1.6</v>
      </c>
      <c r="I24" s="2">
        <v>0.15</v>
      </c>
      <c r="J24" s="14">
        <f t="shared" si="0"/>
        <v>2.4</v>
      </c>
      <c r="K24" s="3"/>
      <c r="L24" s="2"/>
      <c r="M24" s="2"/>
      <c r="N24" s="1"/>
      <c r="O24" s="9"/>
      <c r="P24" s="1"/>
    </row>
    <row r="25" spans="1:16">
      <c r="A25" s="1"/>
      <c r="B25" s="1" t="s">
        <v>39</v>
      </c>
      <c r="C25" s="1" t="s">
        <v>174</v>
      </c>
      <c r="D25" s="1" t="s">
        <v>198</v>
      </c>
      <c r="E25" s="9">
        <v>1</v>
      </c>
      <c r="F25" s="1">
        <v>1</v>
      </c>
      <c r="G25" s="1">
        <v>10</v>
      </c>
      <c r="H25" s="1">
        <v>1.6</v>
      </c>
      <c r="I25" s="2">
        <v>0.15</v>
      </c>
      <c r="J25" s="14">
        <f t="shared" si="0"/>
        <v>2.4</v>
      </c>
      <c r="K25" s="3"/>
      <c r="L25" s="2"/>
      <c r="M25" s="2"/>
      <c r="N25" s="1"/>
      <c r="O25" s="9"/>
      <c r="P25" s="1"/>
    </row>
    <row r="26" spans="1:16">
      <c r="A26" s="1"/>
      <c r="B26" s="1" t="s">
        <v>40</v>
      </c>
      <c r="C26" s="1" t="s">
        <v>174</v>
      </c>
      <c r="D26" s="1" t="s">
        <v>198</v>
      </c>
      <c r="E26" s="9">
        <v>1</v>
      </c>
      <c r="F26" s="1">
        <v>1</v>
      </c>
      <c r="G26" s="1">
        <v>10</v>
      </c>
      <c r="H26" s="1">
        <v>1.6</v>
      </c>
      <c r="I26" s="2">
        <v>0.15</v>
      </c>
      <c r="J26" s="14">
        <f t="shared" si="0"/>
        <v>2.4</v>
      </c>
      <c r="K26" s="3"/>
      <c r="L26" s="2"/>
      <c r="M26" s="2"/>
      <c r="N26" s="1"/>
      <c r="O26" s="9"/>
      <c r="P26" s="1"/>
    </row>
    <row r="27" spans="1:16">
      <c r="A27" s="1"/>
      <c r="B27" s="1" t="s">
        <v>41</v>
      </c>
      <c r="C27" s="1" t="s">
        <v>174</v>
      </c>
      <c r="D27" s="1" t="s">
        <v>198</v>
      </c>
      <c r="E27" s="9">
        <v>1</v>
      </c>
      <c r="F27" s="1">
        <v>1</v>
      </c>
      <c r="G27" s="1">
        <v>10</v>
      </c>
      <c r="H27" s="1">
        <v>1.6</v>
      </c>
      <c r="I27" s="2">
        <v>0.15</v>
      </c>
      <c r="J27" s="14">
        <f t="shared" si="0"/>
        <v>2.4</v>
      </c>
      <c r="K27" s="3"/>
      <c r="L27" s="2"/>
      <c r="M27" s="2"/>
      <c r="N27" s="1"/>
      <c r="O27" s="9"/>
      <c r="P27" s="1"/>
    </row>
    <row r="28" spans="1:16">
      <c r="A28" s="1"/>
      <c r="B28" s="1" t="s">
        <v>42</v>
      </c>
      <c r="C28" s="1" t="s">
        <v>174</v>
      </c>
      <c r="D28" s="1" t="s">
        <v>198</v>
      </c>
      <c r="E28" s="9">
        <v>1</v>
      </c>
      <c r="F28" s="1">
        <v>1</v>
      </c>
      <c r="G28" s="1">
        <v>10</v>
      </c>
      <c r="H28" s="1">
        <v>1.6</v>
      </c>
      <c r="I28" s="2">
        <v>0.15</v>
      </c>
      <c r="J28" s="14">
        <f t="shared" si="0"/>
        <v>2.4</v>
      </c>
      <c r="K28" s="3"/>
      <c r="L28" s="2"/>
      <c r="M28" s="2"/>
      <c r="N28" s="1"/>
      <c r="O28" s="9"/>
      <c r="P28" s="1"/>
    </row>
    <row r="29" spans="1:16">
      <c r="A29" s="1"/>
      <c r="B29" s="1" t="s">
        <v>43</v>
      </c>
      <c r="C29" s="1" t="s">
        <v>174</v>
      </c>
      <c r="D29" s="1" t="s">
        <v>198</v>
      </c>
      <c r="E29" s="9">
        <v>1</v>
      </c>
      <c r="F29" s="1">
        <v>1</v>
      </c>
      <c r="G29" s="1">
        <v>10</v>
      </c>
      <c r="H29" s="1">
        <v>1.6</v>
      </c>
      <c r="I29" s="2">
        <v>0.15</v>
      </c>
      <c r="J29" s="14">
        <f t="shared" si="0"/>
        <v>2.4</v>
      </c>
      <c r="K29" s="3"/>
      <c r="L29" s="2"/>
      <c r="M29" s="2"/>
      <c r="N29" s="1"/>
      <c r="O29" s="9"/>
      <c r="P29" s="1"/>
    </row>
    <row r="30" spans="1:16">
      <c r="A30" s="1"/>
      <c r="B30" s="1" t="s">
        <v>44</v>
      </c>
      <c r="C30" s="1" t="s">
        <v>174</v>
      </c>
      <c r="D30" s="1" t="s">
        <v>198</v>
      </c>
      <c r="E30" s="9">
        <v>1</v>
      </c>
      <c r="F30" s="1">
        <v>1</v>
      </c>
      <c r="G30" s="1">
        <v>10</v>
      </c>
      <c r="H30" s="1">
        <v>1.6</v>
      </c>
      <c r="I30" s="2">
        <v>0.15</v>
      </c>
      <c r="J30" s="14">
        <f t="shared" si="0"/>
        <v>2.4</v>
      </c>
      <c r="K30" s="3"/>
      <c r="L30" s="2"/>
      <c r="M30" s="2"/>
      <c r="N30" s="1"/>
      <c r="O30" s="9"/>
      <c r="P30" s="1"/>
    </row>
    <row r="31" spans="1:16">
      <c r="A31" s="1"/>
      <c r="B31" s="1" t="s">
        <v>45</v>
      </c>
      <c r="C31" s="1" t="s">
        <v>174</v>
      </c>
      <c r="D31" s="1" t="s">
        <v>198</v>
      </c>
      <c r="E31" s="9">
        <v>1</v>
      </c>
      <c r="F31" s="1">
        <v>1</v>
      </c>
      <c r="G31" s="1">
        <v>9.5</v>
      </c>
      <c r="H31" s="1">
        <v>1.6</v>
      </c>
      <c r="I31" s="2">
        <v>0.15</v>
      </c>
      <c r="J31" s="14">
        <f t="shared" si="0"/>
        <v>2.2800000000000002</v>
      </c>
      <c r="K31" s="3"/>
      <c r="L31" s="2"/>
      <c r="M31" s="2"/>
      <c r="N31" s="1"/>
      <c r="O31" s="9"/>
      <c r="P31" s="1"/>
    </row>
    <row r="32" spans="1:16">
      <c r="A32" s="1"/>
      <c r="B32" s="1" t="s">
        <v>46</v>
      </c>
      <c r="C32" s="1" t="s">
        <v>174</v>
      </c>
      <c r="D32" s="1" t="s">
        <v>198</v>
      </c>
      <c r="E32" s="9">
        <v>1</v>
      </c>
      <c r="F32" s="1">
        <v>1</v>
      </c>
      <c r="G32" s="1">
        <v>10.5</v>
      </c>
      <c r="H32" s="1">
        <v>1.6</v>
      </c>
      <c r="I32" s="2">
        <v>0.15</v>
      </c>
      <c r="J32" s="14">
        <f t="shared" ref="J32:J55" si="1">F32*G32*H32*I32</f>
        <v>2.52</v>
      </c>
      <c r="K32" s="3"/>
      <c r="L32" s="2"/>
      <c r="M32" s="2"/>
      <c r="N32" s="1"/>
      <c r="O32" s="9"/>
      <c r="P32" s="1"/>
    </row>
    <row r="33" spans="1:16">
      <c r="A33" s="1"/>
      <c r="B33" s="1" t="s">
        <v>47</v>
      </c>
      <c r="C33" s="1" t="s">
        <v>174</v>
      </c>
      <c r="D33" s="1" t="s">
        <v>198</v>
      </c>
      <c r="E33" s="9">
        <v>1</v>
      </c>
      <c r="F33" s="1">
        <v>1</v>
      </c>
      <c r="G33" s="1">
        <v>10</v>
      </c>
      <c r="H33" s="1">
        <v>1.6</v>
      </c>
      <c r="I33" s="2">
        <v>0.15</v>
      </c>
      <c r="J33" s="14">
        <f t="shared" si="1"/>
        <v>2.4</v>
      </c>
      <c r="K33" s="3"/>
      <c r="L33" s="2"/>
      <c r="M33" s="2"/>
      <c r="N33" s="1"/>
      <c r="O33" s="9"/>
      <c r="P33" s="1"/>
    </row>
    <row r="34" spans="1:16">
      <c r="A34" s="1"/>
      <c r="B34" s="1" t="s">
        <v>48</v>
      </c>
      <c r="C34" s="1" t="s">
        <v>174</v>
      </c>
      <c r="D34" s="1" t="s">
        <v>198</v>
      </c>
      <c r="E34" s="9">
        <v>1</v>
      </c>
      <c r="F34" s="1">
        <v>1</v>
      </c>
      <c r="G34" s="1">
        <v>10</v>
      </c>
      <c r="H34" s="1">
        <v>1.6</v>
      </c>
      <c r="I34" s="2">
        <v>0.15</v>
      </c>
      <c r="J34" s="14">
        <f t="shared" si="1"/>
        <v>2.4</v>
      </c>
      <c r="K34" s="3"/>
      <c r="L34" s="2"/>
      <c r="M34" s="2"/>
      <c r="N34" s="1"/>
      <c r="O34" s="9"/>
      <c r="P34" s="1"/>
    </row>
    <row r="35" spans="1:16">
      <c r="A35" s="1"/>
      <c r="B35" s="1" t="s">
        <v>49</v>
      </c>
      <c r="C35" s="1" t="s">
        <v>174</v>
      </c>
      <c r="D35" s="1" t="s">
        <v>198</v>
      </c>
      <c r="E35" s="9">
        <v>1</v>
      </c>
      <c r="F35" s="1">
        <v>1</v>
      </c>
      <c r="G35" s="1">
        <v>10</v>
      </c>
      <c r="H35" s="1">
        <v>1.6</v>
      </c>
      <c r="I35" s="2">
        <v>0.15</v>
      </c>
      <c r="J35" s="14">
        <f t="shared" si="1"/>
        <v>2.4</v>
      </c>
      <c r="K35" s="3"/>
      <c r="L35" s="2"/>
      <c r="M35" s="2"/>
      <c r="N35" s="1"/>
      <c r="O35" s="9"/>
      <c r="P35" s="1"/>
    </row>
    <row r="36" spans="1:16">
      <c r="A36" s="1"/>
      <c r="B36" s="1" t="s">
        <v>50</v>
      </c>
      <c r="C36" s="1" t="s">
        <v>174</v>
      </c>
      <c r="D36" s="1" t="s">
        <v>198</v>
      </c>
      <c r="E36" s="9">
        <v>1</v>
      </c>
      <c r="F36" s="1">
        <v>1</v>
      </c>
      <c r="G36" s="1">
        <v>10</v>
      </c>
      <c r="H36" s="1">
        <v>1.6</v>
      </c>
      <c r="I36" s="2">
        <v>0.15</v>
      </c>
      <c r="J36" s="14">
        <f t="shared" si="1"/>
        <v>2.4</v>
      </c>
      <c r="K36" s="3"/>
      <c r="L36" s="2"/>
      <c r="M36" s="2"/>
      <c r="N36" s="1"/>
      <c r="O36" s="9"/>
      <c r="P36" s="1"/>
    </row>
    <row r="37" spans="1:16">
      <c r="A37" s="1"/>
      <c r="B37" s="1" t="s">
        <v>51</v>
      </c>
      <c r="C37" s="1" t="s">
        <v>174</v>
      </c>
      <c r="D37" s="1" t="s">
        <v>198</v>
      </c>
      <c r="E37" s="9">
        <v>1</v>
      </c>
      <c r="F37" s="1">
        <v>1</v>
      </c>
      <c r="G37" s="1">
        <v>10</v>
      </c>
      <c r="H37" s="1">
        <v>1.6</v>
      </c>
      <c r="I37" s="2">
        <v>0.15</v>
      </c>
      <c r="J37" s="14">
        <f t="shared" si="1"/>
        <v>2.4</v>
      </c>
      <c r="K37" s="3"/>
      <c r="L37" s="2"/>
      <c r="M37" s="2"/>
      <c r="N37" s="1"/>
      <c r="O37" s="9"/>
      <c r="P37" s="1"/>
    </row>
    <row r="38" spans="1:16">
      <c r="A38" s="1"/>
      <c r="B38" s="1" t="s">
        <v>52</v>
      </c>
      <c r="C38" s="1" t="s">
        <v>174</v>
      </c>
      <c r="D38" s="1" t="s">
        <v>198</v>
      </c>
      <c r="E38" s="9">
        <v>1</v>
      </c>
      <c r="F38" s="1">
        <v>1</v>
      </c>
      <c r="G38" s="1">
        <v>10</v>
      </c>
      <c r="H38" s="1">
        <v>1.6</v>
      </c>
      <c r="I38" s="2">
        <v>0.15</v>
      </c>
      <c r="J38" s="14">
        <f t="shared" si="1"/>
        <v>2.4</v>
      </c>
      <c r="K38" s="3"/>
      <c r="L38" s="2"/>
      <c r="M38" s="2"/>
      <c r="N38" s="1"/>
      <c r="O38" s="9"/>
      <c r="P38" s="1"/>
    </row>
    <row r="39" spans="1:16">
      <c r="A39" s="1"/>
      <c r="B39" s="1" t="s">
        <v>53</v>
      </c>
      <c r="C39" s="1" t="s">
        <v>174</v>
      </c>
      <c r="D39" s="1" t="s">
        <v>198</v>
      </c>
      <c r="E39" s="9">
        <v>1</v>
      </c>
      <c r="F39" s="1">
        <v>1</v>
      </c>
      <c r="G39" s="1">
        <v>10</v>
      </c>
      <c r="H39" s="1">
        <v>1.6</v>
      </c>
      <c r="I39" s="2">
        <v>0.15</v>
      </c>
      <c r="J39" s="14">
        <f t="shared" si="1"/>
        <v>2.4</v>
      </c>
      <c r="K39" s="3"/>
      <c r="L39" s="2"/>
      <c r="M39" s="2"/>
      <c r="N39" s="1"/>
      <c r="O39" s="9"/>
      <c r="P39" s="1"/>
    </row>
    <row r="40" spans="1:16">
      <c r="A40" s="1"/>
      <c r="B40" s="1" t="s">
        <v>54</v>
      </c>
      <c r="C40" s="1" t="s">
        <v>174</v>
      </c>
      <c r="D40" s="1" t="s">
        <v>198</v>
      </c>
      <c r="E40" s="9">
        <v>1</v>
      </c>
      <c r="F40" s="1">
        <v>1</v>
      </c>
      <c r="G40" s="1">
        <v>10</v>
      </c>
      <c r="H40" s="1">
        <v>1.6</v>
      </c>
      <c r="I40" s="2">
        <v>0.15</v>
      </c>
      <c r="J40" s="14">
        <f t="shared" si="1"/>
        <v>2.4</v>
      </c>
      <c r="K40" s="3"/>
      <c r="L40" s="2"/>
      <c r="M40" s="2"/>
      <c r="N40" s="1"/>
      <c r="O40" s="9"/>
      <c r="P40" s="1"/>
    </row>
    <row r="41" spans="1:16">
      <c r="A41" s="1"/>
      <c r="B41" s="1" t="s">
        <v>55</v>
      </c>
      <c r="C41" s="1" t="s">
        <v>174</v>
      </c>
      <c r="D41" s="1" t="s">
        <v>198</v>
      </c>
      <c r="E41" s="9">
        <v>1</v>
      </c>
      <c r="F41" s="1">
        <v>1</v>
      </c>
      <c r="G41" s="1">
        <v>10</v>
      </c>
      <c r="H41" s="1">
        <v>1.6</v>
      </c>
      <c r="I41" s="2">
        <v>0.15</v>
      </c>
      <c r="J41" s="14">
        <f t="shared" si="1"/>
        <v>2.4</v>
      </c>
      <c r="K41" s="3"/>
      <c r="L41" s="2"/>
      <c r="M41" s="2"/>
      <c r="N41" s="1"/>
      <c r="O41" s="9"/>
      <c r="P41" s="1"/>
    </row>
    <row r="42" spans="1:16">
      <c r="A42" s="1"/>
      <c r="B42" s="1" t="s">
        <v>56</v>
      </c>
      <c r="C42" s="1" t="s">
        <v>174</v>
      </c>
      <c r="D42" s="1" t="s">
        <v>198</v>
      </c>
      <c r="E42" s="9">
        <v>1</v>
      </c>
      <c r="F42" s="1">
        <v>1</v>
      </c>
      <c r="G42" s="1">
        <v>10</v>
      </c>
      <c r="H42" s="1">
        <v>1.6</v>
      </c>
      <c r="I42" s="2">
        <v>0.15</v>
      </c>
      <c r="J42" s="14">
        <f t="shared" si="1"/>
        <v>2.4</v>
      </c>
      <c r="K42" s="3"/>
      <c r="L42" s="2"/>
      <c r="M42" s="2"/>
      <c r="N42" s="1"/>
      <c r="O42" s="9"/>
      <c r="P42" s="1"/>
    </row>
    <row r="43" spans="1:16">
      <c r="A43" s="1"/>
      <c r="B43" s="1" t="s">
        <v>57</v>
      </c>
      <c r="C43" s="1" t="s">
        <v>174</v>
      </c>
      <c r="D43" s="1" t="s">
        <v>198</v>
      </c>
      <c r="E43" s="9">
        <v>1</v>
      </c>
      <c r="F43" s="1">
        <v>1</v>
      </c>
      <c r="G43" s="1">
        <v>8.5</v>
      </c>
      <c r="H43" s="1">
        <v>1.6</v>
      </c>
      <c r="I43" s="2">
        <v>0.15</v>
      </c>
      <c r="J43" s="14">
        <f t="shared" si="1"/>
        <v>2.04</v>
      </c>
      <c r="K43" s="3"/>
      <c r="L43" s="2"/>
      <c r="M43" s="2"/>
      <c r="N43" s="1"/>
      <c r="O43" s="9"/>
      <c r="P43" s="1"/>
    </row>
    <row r="44" spans="1:16">
      <c r="A44" s="1"/>
      <c r="B44" s="1" t="s">
        <v>58</v>
      </c>
      <c r="C44" s="1" t="s">
        <v>174</v>
      </c>
      <c r="D44" s="1" t="s">
        <v>198</v>
      </c>
      <c r="E44" s="9">
        <v>1</v>
      </c>
      <c r="F44" s="1">
        <v>1</v>
      </c>
      <c r="G44" s="1">
        <v>11.5</v>
      </c>
      <c r="H44" s="1">
        <v>1.6</v>
      </c>
      <c r="I44" s="2">
        <v>0.15</v>
      </c>
      <c r="J44" s="14">
        <f t="shared" si="1"/>
        <v>2.7600000000000002</v>
      </c>
      <c r="K44" s="3"/>
      <c r="L44" s="2"/>
      <c r="M44" s="2"/>
      <c r="N44" s="1"/>
      <c r="O44" s="9"/>
      <c r="P44" s="1"/>
    </row>
    <row r="45" spans="1:16">
      <c r="A45" s="1"/>
      <c r="B45" s="1" t="s">
        <v>59</v>
      </c>
      <c r="C45" s="1" t="s">
        <v>174</v>
      </c>
      <c r="D45" s="1" t="s">
        <v>198</v>
      </c>
      <c r="E45" s="9">
        <v>1</v>
      </c>
      <c r="F45" s="1">
        <v>1</v>
      </c>
      <c r="G45" s="1">
        <v>10</v>
      </c>
      <c r="H45" s="1">
        <v>1.6</v>
      </c>
      <c r="I45" s="2">
        <v>0.15</v>
      </c>
      <c r="J45" s="14">
        <f t="shared" si="1"/>
        <v>2.4</v>
      </c>
      <c r="K45" s="3"/>
      <c r="L45" s="2"/>
      <c r="M45" s="2"/>
      <c r="N45" s="1"/>
      <c r="O45" s="9"/>
      <c r="P45" s="1"/>
    </row>
    <row r="46" spans="1:16">
      <c r="A46" s="1"/>
      <c r="B46" s="1" t="s">
        <v>60</v>
      </c>
      <c r="C46" s="1" t="s">
        <v>174</v>
      </c>
      <c r="D46" s="1" t="s">
        <v>198</v>
      </c>
      <c r="E46" s="9">
        <v>1</v>
      </c>
      <c r="F46" s="1">
        <v>1</v>
      </c>
      <c r="G46" s="1">
        <v>10</v>
      </c>
      <c r="H46" s="1">
        <v>1.6</v>
      </c>
      <c r="I46" s="2">
        <v>0.15</v>
      </c>
      <c r="J46" s="14">
        <f t="shared" si="1"/>
        <v>2.4</v>
      </c>
      <c r="K46" s="3"/>
      <c r="L46" s="2"/>
      <c r="M46" s="2"/>
      <c r="N46" s="1"/>
      <c r="O46" s="9"/>
      <c r="P46" s="1"/>
    </row>
    <row r="47" spans="1:16">
      <c r="A47" s="1"/>
      <c r="B47" s="1" t="s">
        <v>61</v>
      </c>
      <c r="C47" s="1" t="s">
        <v>174</v>
      </c>
      <c r="D47" s="1" t="s">
        <v>198</v>
      </c>
      <c r="E47" s="9">
        <v>1</v>
      </c>
      <c r="F47" s="1">
        <v>1</v>
      </c>
      <c r="G47" s="1">
        <v>10</v>
      </c>
      <c r="H47" s="1">
        <v>1.6</v>
      </c>
      <c r="I47" s="2">
        <v>0.15</v>
      </c>
      <c r="J47" s="14">
        <f t="shared" si="1"/>
        <v>2.4</v>
      </c>
      <c r="K47" s="3"/>
      <c r="L47" s="2"/>
      <c r="M47" s="2"/>
      <c r="N47" s="1"/>
      <c r="O47" s="9"/>
      <c r="P47" s="1"/>
    </row>
    <row r="48" spans="1:16">
      <c r="A48" s="1"/>
      <c r="B48" s="1" t="s">
        <v>62</v>
      </c>
      <c r="C48" s="1" t="s">
        <v>174</v>
      </c>
      <c r="D48" s="1" t="s">
        <v>198</v>
      </c>
      <c r="E48" s="9">
        <v>1</v>
      </c>
      <c r="F48" s="1">
        <v>1</v>
      </c>
      <c r="G48" s="1">
        <v>10</v>
      </c>
      <c r="H48" s="1">
        <v>1.6</v>
      </c>
      <c r="I48" s="2">
        <v>0.15</v>
      </c>
      <c r="J48" s="14">
        <f t="shared" si="1"/>
        <v>2.4</v>
      </c>
      <c r="K48" s="3"/>
      <c r="L48" s="2"/>
      <c r="M48" s="2"/>
      <c r="N48" s="1"/>
      <c r="O48" s="9"/>
      <c r="P48" s="1"/>
    </row>
    <row r="49" spans="1:16">
      <c r="A49" s="1"/>
      <c r="B49" s="1" t="s">
        <v>63</v>
      </c>
      <c r="C49" s="1" t="s">
        <v>174</v>
      </c>
      <c r="D49" s="1" t="s">
        <v>198</v>
      </c>
      <c r="E49" s="9">
        <v>1</v>
      </c>
      <c r="F49" s="1">
        <v>1</v>
      </c>
      <c r="G49" s="1">
        <v>10</v>
      </c>
      <c r="H49" s="1">
        <v>1.6</v>
      </c>
      <c r="I49" s="2">
        <v>0.15</v>
      </c>
      <c r="J49" s="14">
        <f t="shared" si="1"/>
        <v>2.4</v>
      </c>
      <c r="K49" s="3"/>
      <c r="L49" s="2"/>
      <c r="M49" s="2"/>
      <c r="N49" s="1"/>
      <c r="O49" s="9"/>
      <c r="P49" s="1"/>
    </row>
    <row r="50" spans="1:16">
      <c r="A50" s="1"/>
      <c r="B50" s="1" t="s">
        <v>64</v>
      </c>
      <c r="C50" s="1" t="s">
        <v>174</v>
      </c>
      <c r="D50" s="1" t="s">
        <v>198</v>
      </c>
      <c r="E50" s="9">
        <v>1</v>
      </c>
      <c r="F50" s="1">
        <v>1</v>
      </c>
      <c r="G50" s="1">
        <v>10</v>
      </c>
      <c r="H50" s="1">
        <v>1.6</v>
      </c>
      <c r="I50" s="2">
        <v>0.15</v>
      </c>
      <c r="J50" s="14">
        <f t="shared" si="1"/>
        <v>2.4</v>
      </c>
      <c r="K50" s="3"/>
      <c r="L50" s="2"/>
      <c r="M50" s="2"/>
      <c r="N50" s="1"/>
      <c r="O50" s="9"/>
      <c r="P50" s="1"/>
    </row>
    <row r="51" spans="1:16">
      <c r="A51" s="1"/>
      <c r="B51" s="1" t="s">
        <v>65</v>
      </c>
      <c r="C51" s="1" t="s">
        <v>174</v>
      </c>
      <c r="D51" s="1" t="s">
        <v>198</v>
      </c>
      <c r="E51" s="9">
        <v>1</v>
      </c>
      <c r="F51" s="1">
        <v>1</v>
      </c>
      <c r="G51" s="1">
        <v>10</v>
      </c>
      <c r="H51" s="1">
        <v>1.6</v>
      </c>
      <c r="I51" s="2">
        <v>0.15</v>
      </c>
      <c r="J51" s="14">
        <f t="shared" si="1"/>
        <v>2.4</v>
      </c>
      <c r="K51" s="3"/>
      <c r="L51" s="2"/>
      <c r="M51" s="2"/>
      <c r="N51" s="1"/>
      <c r="O51" s="9"/>
      <c r="P51" s="1"/>
    </row>
    <row r="52" spans="1:16">
      <c r="A52" s="1"/>
      <c r="B52" s="1" t="s">
        <v>66</v>
      </c>
      <c r="C52" s="1" t="s">
        <v>174</v>
      </c>
      <c r="D52" s="1" t="s">
        <v>198</v>
      </c>
      <c r="E52" s="9">
        <v>1</v>
      </c>
      <c r="F52" s="1">
        <v>1</v>
      </c>
      <c r="G52" s="1">
        <v>10</v>
      </c>
      <c r="H52" s="1">
        <v>1.6</v>
      </c>
      <c r="I52" s="2">
        <v>0.15</v>
      </c>
      <c r="J52" s="14">
        <f t="shared" si="1"/>
        <v>2.4</v>
      </c>
      <c r="K52" s="3"/>
      <c r="L52" s="2"/>
      <c r="M52" s="2"/>
      <c r="N52" s="1"/>
      <c r="O52" s="9"/>
      <c r="P52" s="1"/>
    </row>
    <row r="53" spans="1:16">
      <c r="A53" s="1"/>
      <c r="B53" s="1" t="s">
        <v>67</v>
      </c>
      <c r="C53" s="1" t="s">
        <v>174</v>
      </c>
      <c r="D53" s="1" t="s">
        <v>198</v>
      </c>
      <c r="E53" s="9">
        <v>1</v>
      </c>
      <c r="F53" s="1">
        <v>1</v>
      </c>
      <c r="G53" s="1">
        <v>10</v>
      </c>
      <c r="H53" s="1">
        <v>1.6</v>
      </c>
      <c r="I53" s="2">
        <v>0.15</v>
      </c>
      <c r="J53" s="14">
        <f t="shared" si="1"/>
        <v>2.4</v>
      </c>
      <c r="K53" s="3"/>
      <c r="L53" s="2"/>
      <c r="M53" s="2"/>
      <c r="N53" s="1"/>
      <c r="O53" s="9"/>
      <c r="P53" s="1"/>
    </row>
    <row r="54" spans="1:16">
      <c r="A54" s="1"/>
      <c r="B54" s="1" t="s">
        <v>68</v>
      </c>
      <c r="C54" s="1" t="s">
        <v>174</v>
      </c>
      <c r="D54" s="1" t="s">
        <v>198</v>
      </c>
      <c r="E54" s="9">
        <v>1</v>
      </c>
      <c r="F54" s="1">
        <v>1</v>
      </c>
      <c r="G54" s="1">
        <v>10</v>
      </c>
      <c r="H54" s="1">
        <v>1.6</v>
      </c>
      <c r="I54" s="2">
        <v>0.15</v>
      </c>
      <c r="J54" s="14">
        <f t="shared" si="1"/>
        <v>2.4</v>
      </c>
      <c r="K54" s="3"/>
      <c r="L54" s="2"/>
      <c r="M54" s="2"/>
      <c r="N54" s="1"/>
      <c r="O54" s="9"/>
      <c r="P54" s="1"/>
    </row>
    <row r="55" spans="1:16">
      <c r="A55" s="1"/>
      <c r="B55" s="1" t="s">
        <v>69</v>
      </c>
      <c r="C55" s="1" t="s">
        <v>174</v>
      </c>
      <c r="D55" s="1" t="s">
        <v>198</v>
      </c>
      <c r="E55" s="9">
        <v>1</v>
      </c>
      <c r="F55" s="1">
        <v>1</v>
      </c>
      <c r="G55" s="1">
        <v>11</v>
      </c>
      <c r="H55" s="1">
        <v>1.6</v>
      </c>
      <c r="I55" s="2">
        <v>0.15</v>
      </c>
      <c r="J55" s="14">
        <f t="shared" si="1"/>
        <v>2.64</v>
      </c>
      <c r="K55" s="3"/>
      <c r="L55" s="2"/>
      <c r="M55" s="2"/>
      <c r="N55" s="1"/>
      <c r="O55" s="9"/>
      <c r="P55" s="1"/>
    </row>
    <row r="56" spans="1:16" s="75" customFormat="1">
      <c r="A56" s="5"/>
      <c r="B56" s="5"/>
      <c r="C56" s="5"/>
      <c r="D56" s="5"/>
      <c r="E56" s="5"/>
      <c r="F56" s="5"/>
      <c r="G56" s="5">
        <f>SUM(G8:G55)</f>
        <v>473</v>
      </c>
      <c r="H56" s="5"/>
      <c r="I56" s="11"/>
      <c r="J56" s="69">
        <f>SUM(J8:J55)</f>
        <v>113.5200000000001</v>
      </c>
      <c r="K56" s="12"/>
      <c r="L56" s="11"/>
      <c r="M56" s="11"/>
      <c r="N56" s="5"/>
      <c r="O56" s="74"/>
      <c r="P56" s="5"/>
    </row>
    <row r="57" spans="1:16">
      <c r="A57" s="5" t="s">
        <v>70</v>
      </c>
      <c r="B57" s="1"/>
      <c r="C57" s="1"/>
      <c r="D57" s="1"/>
      <c r="E57" s="1"/>
      <c r="F57" s="1"/>
      <c r="G57" s="1"/>
      <c r="H57" s="1"/>
      <c r="I57" s="2"/>
      <c r="J57" s="2"/>
      <c r="K57" s="3"/>
      <c r="L57" s="2"/>
      <c r="M57" s="2"/>
      <c r="N57" s="1"/>
      <c r="O57" s="9"/>
      <c r="P57" s="1"/>
    </row>
    <row r="58" spans="1:16">
      <c r="A58" s="1" t="s">
        <v>71</v>
      </c>
      <c r="B58" s="1"/>
      <c r="C58" s="1"/>
      <c r="D58" s="1"/>
      <c r="E58" s="1"/>
      <c r="F58" s="5" t="s">
        <v>184</v>
      </c>
      <c r="G58" s="5" t="s">
        <v>185</v>
      </c>
      <c r="H58" s="5" t="s">
        <v>186</v>
      </c>
      <c r="I58" s="11" t="s">
        <v>187</v>
      </c>
      <c r="J58" s="11" t="s">
        <v>202</v>
      </c>
      <c r="K58" s="3"/>
      <c r="L58" s="2"/>
      <c r="M58" s="2"/>
      <c r="N58" s="1"/>
      <c r="O58" s="9"/>
      <c r="P58" s="1"/>
    </row>
    <row r="59" spans="1:16">
      <c r="A59" s="1" t="s">
        <v>72</v>
      </c>
      <c r="B59" s="1" t="s">
        <v>73</v>
      </c>
      <c r="C59" s="1" t="s">
        <v>174</v>
      </c>
      <c r="D59" s="1" t="s">
        <v>198</v>
      </c>
      <c r="E59" s="9">
        <v>1</v>
      </c>
      <c r="F59" s="1">
        <v>1</v>
      </c>
      <c r="G59" s="1">
        <v>16.5</v>
      </c>
      <c r="H59" s="1">
        <v>1.6</v>
      </c>
      <c r="I59" s="2">
        <v>0.15</v>
      </c>
      <c r="J59" s="14">
        <f>F59*G59*H59*I59</f>
        <v>3.96</v>
      </c>
      <c r="K59" s="3"/>
      <c r="L59" s="2"/>
      <c r="M59" s="2"/>
      <c r="N59" s="1"/>
      <c r="O59" s="9"/>
      <c r="P59" s="1"/>
    </row>
    <row r="60" spans="1:16">
      <c r="A60" s="1"/>
      <c r="B60" s="1" t="s">
        <v>74</v>
      </c>
      <c r="C60" s="1" t="s">
        <v>174</v>
      </c>
      <c r="D60" s="1" t="s">
        <v>198</v>
      </c>
      <c r="E60" s="9">
        <v>1</v>
      </c>
      <c r="F60" s="1">
        <v>1</v>
      </c>
      <c r="G60" s="1">
        <v>3.5</v>
      </c>
      <c r="H60" s="1">
        <v>1.6</v>
      </c>
      <c r="I60" s="2">
        <v>0.15</v>
      </c>
      <c r="J60" s="14">
        <f t="shared" ref="J60:J92" si="2">F60*G60*H60*I60</f>
        <v>0.84000000000000008</v>
      </c>
      <c r="K60" s="3"/>
      <c r="L60" s="2"/>
      <c r="M60" s="2"/>
      <c r="N60" s="1"/>
      <c r="O60" s="9"/>
      <c r="P60" s="1"/>
    </row>
    <row r="61" spans="1:16">
      <c r="A61" s="1"/>
      <c r="B61" s="1" t="s">
        <v>75</v>
      </c>
      <c r="C61" s="1" t="s">
        <v>174</v>
      </c>
      <c r="D61" s="1" t="s">
        <v>198</v>
      </c>
      <c r="E61" s="9">
        <v>1</v>
      </c>
      <c r="F61" s="1">
        <v>1</v>
      </c>
      <c r="G61" s="1">
        <v>10</v>
      </c>
      <c r="H61" s="1">
        <v>1.6</v>
      </c>
      <c r="I61" s="2">
        <v>0.15</v>
      </c>
      <c r="J61" s="14">
        <f t="shared" si="2"/>
        <v>2.4</v>
      </c>
      <c r="K61" s="3"/>
      <c r="L61" s="2"/>
      <c r="M61" s="2"/>
      <c r="N61" s="1"/>
      <c r="O61" s="9"/>
      <c r="P61" s="1"/>
    </row>
    <row r="62" spans="1:16">
      <c r="A62" s="1"/>
      <c r="B62" s="1" t="s">
        <v>76</v>
      </c>
      <c r="C62" s="1" t="s">
        <v>174</v>
      </c>
      <c r="D62" s="1" t="s">
        <v>198</v>
      </c>
      <c r="E62" s="9">
        <v>1</v>
      </c>
      <c r="F62" s="1">
        <v>1</v>
      </c>
      <c r="G62" s="1">
        <v>10</v>
      </c>
      <c r="H62" s="1">
        <v>1.6</v>
      </c>
      <c r="I62" s="2">
        <v>0.15</v>
      </c>
      <c r="J62" s="14">
        <f t="shared" si="2"/>
        <v>2.4</v>
      </c>
      <c r="K62" s="3"/>
      <c r="L62" s="2"/>
      <c r="M62" s="2"/>
      <c r="N62" s="1"/>
      <c r="O62" s="9"/>
      <c r="P62" s="1"/>
    </row>
    <row r="63" spans="1:16">
      <c r="A63" s="1"/>
      <c r="B63" s="1" t="s">
        <v>77</v>
      </c>
      <c r="C63" s="1" t="s">
        <v>174</v>
      </c>
      <c r="D63" s="1" t="s">
        <v>198</v>
      </c>
      <c r="E63" s="9">
        <v>1</v>
      </c>
      <c r="F63" s="1">
        <v>1</v>
      </c>
      <c r="G63" s="1">
        <v>10</v>
      </c>
      <c r="H63" s="1">
        <v>1.6</v>
      </c>
      <c r="I63" s="2">
        <v>0.15</v>
      </c>
      <c r="J63" s="14">
        <f t="shared" si="2"/>
        <v>2.4</v>
      </c>
      <c r="K63" s="3"/>
      <c r="L63" s="2"/>
      <c r="M63" s="2"/>
      <c r="N63" s="1"/>
      <c r="O63" s="9"/>
      <c r="P63" s="1"/>
    </row>
    <row r="64" spans="1:16">
      <c r="A64" s="1"/>
      <c r="B64" s="1" t="s">
        <v>78</v>
      </c>
      <c r="C64" s="1" t="s">
        <v>174</v>
      </c>
      <c r="D64" s="1" t="s">
        <v>198</v>
      </c>
      <c r="E64" s="9">
        <v>1</v>
      </c>
      <c r="F64" s="1">
        <v>1</v>
      </c>
      <c r="G64" s="1">
        <v>10</v>
      </c>
      <c r="H64" s="1">
        <v>1.6</v>
      </c>
      <c r="I64" s="2">
        <v>0.15</v>
      </c>
      <c r="J64" s="14">
        <f t="shared" si="2"/>
        <v>2.4</v>
      </c>
      <c r="K64" s="3"/>
      <c r="L64" s="2"/>
      <c r="M64" s="2"/>
      <c r="N64" s="1"/>
      <c r="O64" s="9"/>
      <c r="P64" s="1"/>
    </row>
    <row r="65" spans="1:16">
      <c r="A65" s="1"/>
      <c r="B65" s="1" t="s">
        <v>79</v>
      </c>
      <c r="C65" s="1" t="s">
        <v>174</v>
      </c>
      <c r="D65" s="1" t="s">
        <v>198</v>
      </c>
      <c r="E65" s="9">
        <v>1</v>
      </c>
      <c r="F65" s="1">
        <v>1</v>
      </c>
      <c r="G65" s="1">
        <v>10</v>
      </c>
      <c r="H65" s="1">
        <v>1.6</v>
      </c>
      <c r="I65" s="2">
        <v>0.15</v>
      </c>
      <c r="J65" s="14">
        <f t="shared" si="2"/>
        <v>2.4</v>
      </c>
      <c r="K65" s="3"/>
      <c r="L65" s="2"/>
      <c r="M65" s="2"/>
      <c r="N65" s="1"/>
      <c r="O65" s="9"/>
      <c r="P65" s="1"/>
    </row>
    <row r="66" spans="1:16">
      <c r="A66" s="1"/>
      <c r="B66" s="1" t="s">
        <v>80</v>
      </c>
      <c r="C66" s="1" t="s">
        <v>174</v>
      </c>
      <c r="D66" s="1" t="s">
        <v>198</v>
      </c>
      <c r="E66" s="9">
        <v>1</v>
      </c>
      <c r="F66" s="1">
        <v>1</v>
      </c>
      <c r="G66" s="1">
        <v>10</v>
      </c>
      <c r="H66" s="1">
        <v>1.6</v>
      </c>
      <c r="I66" s="2">
        <v>0.15</v>
      </c>
      <c r="J66" s="14">
        <f t="shared" si="2"/>
        <v>2.4</v>
      </c>
      <c r="K66" s="3"/>
      <c r="L66" s="2"/>
      <c r="M66" s="2"/>
      <c r="N66" s="1"/>
      <c r="O66" s="9"/>
      <c r="P66" s="1"/>
    </row>
    <row r="67" spans="1:16">
      <c r="A67" s="1"/>
      <c r="B67" s="1" t="s">
        <v>81</v>
      </c>
      <c r="C67" s="1" t="s">
        <v>174</v>
      </c>
      <c r="D67" s="1" t="s">
        <v>198</v>
      </c>
      <c r="E67" s="9">
        <v>1</v>
      </c>
      <c r="F67" s="1">
        <v>1</v>
      </c>
      <c r="G67" s="1">
        <v>10</v>
      </c>
      <c r="H67" s="1">
        <v>1.6</v>
      </c>
      <c r="I67" s="2">
        <v>0.15</v>
      </c>
      <c r="J67" s="14">
        <f t="shared" si="2"/>
        <v>2.4</v>
      </c>
      <c r="K67" s="3"/>
      <c r="L67" s="2"/>
      <c r="M67" s="2"/>
      <c r="N67" s="1"/>
      <c r="O67" s="9"/>
      <c r="P67" s="1"/>
    </row>
    <row r="68" spans="1:16">
      <c r="A68" s="1"/>
      <c r="B68" s="1" t="s">
        <v>82</v>
      </c>
      <c r="C68" s="1" t="s">
        <v>174</v>
      </c>
      <c r="D68" s="1" t="s">
        <v>198</v>
      </c>
      <c r="E68" s="9">
        <v>1</v>
      </c>
      <c r="F68" s="1">
        <v>1</v>
      </c>
      <c r="G68" s="1">
        <v>10</v>
      </c>
      <c r="H68" s="1">
        <v>1.6</v>
      </c>
      <c r="I68" s="2">
        <v>0.15</v>
      </c>
      <c r="J68" s="14">
        <f t="shared" si="2"/>
        <v>2.4</v>
      </c>
      <c r="K68" s="3"/>
      <c r="L68" s="2"/>
      <c r="M68" s="2"/>
      <c r="N68" s="1"/>
      <c r="O68" s="9"/>
      <c r="P68" s="1"/>
    </row>
    <row r="69" spans="1:16">
      <c r="A69" s="1"/>
      <c r="B69" s="1" t="s">
        <v>83</v>
      </c>
      <c r="C69" s="1" t="s">
        <v>174</v>
      </c>
      <c r="D69" s="1" t="s">
        <v>198</v>
      </c>
      <c r="E69" s="9">
        <v>1</v>
      </c>
      <c r="F69" s="1">
        <v>1</v>
      </c>
      <c r="G69" s="1">
        <v>10</v>
      </c>
      <c r="H69" s="1">
        <v>1.6</v>
      </c>
      <c r="I69" s="2">
        <v>0.15</v>
      </c>
      <c r="J69" s="14">
        <f t="shared" si="2"/>
        <v>2.4</v>
      </c>
      <c r="K69" s="3"/>
      <c r="L69" s="2"/>
      <c r="M69" s="2"/>
      <c r="N69" s="1"/>
      <c r="O69" s="9"/>
      <c r="P69" s="1"/>
    </row>
    <row r="70" spans="1:16">
      <c r="A70" s="1"/>
      <c r="B70" s="1" t="s">
        <v>84</v>
      </c>
      <c r="C70" s="1" t="s">
        <v>174</v>
      </c>
      <c r="D70" s="1" t="s">
        <v>198</v>
      </c>
      <c r="E70" s="9">
        <v>1</v>
      </c>
      <c r="F70" s="1">
        <v>1</v>
      </c>
      <c r="G70" s="1">
        <v>10</v>
      </c>
      <c r="H70" s="1">
        <v>1.6</v>
      </c>
      <c r="I70" s="2">
        <v>0.15</v>
      </c>
      <c r="J70" s="14">
        <f t="shared" si="2"/>
        <v>2.4</v>
      </c>
      <c r="K70" s="3"/>
      <c r="L70" s="2"/>
      <c r="M70" s="2"/>
      <c r="N70" s="1"/>
      <c r="O70" s="9"/>
      <c r="P70" s="1"/>
    </row>
    <row r="71" spans="1:16">
      <c r="A71" s="1"/>
      <c r="B71" s="1" t="s">
        <v>85</v>
      </c>
      <c r="C71" s="1" t="s">
        <v>174</v>
      </c>
      <c r="D71" s="1" t="s">
        <v>198</v>
      </c>
      <c r="E71" s="9">
        <v>1</v>
      </c>
      <c r="F71" s="1">
        <v>1</v>
      </c>
      <c r="G71" s="1">
        <v>10</v>
      </c>
      <c r="H71" s="1">
        <v>1.6</v>
      </c>
      <c r="I71" s="2">
        <v>0.15</v>
      </c>
      <c r="J71" s="14">
        <f t="shared" si="2"/>
        <v>2.4</v>
      </c>
      <c r="K71" s="3"/>
      <c r="L71" s="2"/>
      <c r="M71" s="2"/>
      <c r="N71" s="1"/>
      <c r="O71" s="9"/>
      <c r="P71" s="1"/>
    </row>
    <row r="72" spans="1:16">
      <c r="A72" s="1"/>
      <c r="B72" s="1" t="s">
        <v>86</v>
      </c>
      <c r="C72" s="1" t="s">
        <v>174</v>
      </c>
      <c r="D72" s="1" t="s">
        <v>198</v>
      </c>
      <c r="E72" s="9">
        <v>1</v>
      </c>
      <c r="F72" s="1">
        <v>1</v>
      </c>
      <c r="G72" s="1">
        <v>10</v>
      </c>
      <c r="H72" s="1">
        <v>1.6</v>
      </c>
      <c r="I72" s="2">
        <v>0.15</v>
      </c>
      <c r="J72" s="14">
        <f t="shared" si="2"/>
        <v>2.4</v>
      </c>
      <c r="K72" s="3"/>
      <c r="L72" s="2"/>
      <c r="M72" s="2"/>
      <c r="N72" s="1"/>
      <c r="O72" s="9"/>
      <c r="P72" s="1"/>
    </row>
    <row r="73" spans="1:16">
      <c r="A73" s="1"/>
      <c r="B73" s="1" t="s">
        <v>87</v>
      </c>
      <c r="C73" s="1" t="s">
        <v>174</v>
      </c>
      <c r="D73" s="1" t="s">
        <v>198</v>
      </c>
      <c r="E73" s="9">
        <v>1</v>
      </c>
      <c r="F73" s="1">
        <v>1</v>
      </c>
      <c r="G73" s="1">
        <v>10</v>
      </c>
      <c r="H73" s="1">
        <v>1.6</v>
      </c>
      <c r="I73" s="2">
        <v>0.15</v>
      </c>
      <c r="J73" s="14">
        <f t="shared" si="2"/>
        <v>2.4</v>
      </c>
      <c r="K73" s="3"/>
      <c r="L73" s="2"/>
      <c r="M73" s="2"/>
      <c r="N73" s="1"/>
      <c r="O73" s="9"/>
      <c r="P73" s="1"/>
    </row>
    <row r="74" spans="1:16">
      <c r="A74" s="1"/>
      <c r="B74" s="1" t="s">
        <v>88</v>
      </c>
      <c r="C74" s="1" t="s">
        <v>174</v>
      </c>
      <c r="D74" s="1" t="s">
        <v>198</v>
      </c>
      <c r="E74" s="9">
        <v>1</v>
      </c>
      <c r="F74" s="1">
        <v>1</v>
      </c>
      <c r="G74" s="1">
        <v>10</v>
      </c>
      <c r="H74" s="1">
        <v>1.6</v>
      </c>
      <c r="I74" s="2">
        <v>0.15</v>
      </c>
      <c r="J74" s="14">
        <f t="shared" si="2"/>
        <v>2.4</v>
      </c>
      <c r="K74" s="3"/>
      <c r="L74" s="2"/>
      <c r="M74" s="2"/>
      <c r="N74" s="1"/>
      <c r="O74" s="9"/>
      <c r="P74" s="1"/>
    </row>
    <row r="75" spans="1:16">
      <c r="A75" s="1"/>
      <c r="B75" s="1" t="s">
        <v>89</v>
      </c>
      <c r="C75" s="1" t="s">
        <v>174</v>
      </c>
      <c r="D75" s="1" t="s">
        <v>198</v>
      </c>
      <c r="E75" s="9">
        <v>1</v>
      </c>
      <c r="F75" s="1">
        <v>1</v>
      </c>
      <c r="G75" s="1">
        <v>10</v>
      </c>
      <c r="H75" s="1">
        <v>1.6</v>
      </c>
      <c r="I75" s="2">
        <v>0.15</v>
      </c>
      <c r="J75" s="14">
        <f t="shared" si="2"/>
        <v>2.4</v>
      </c>
      <c r="K75" s="3"/>
      <c r="L75" s="2"/>
      <c r="M75" s="2"/>
      <c r="N75" s="1"/>
      <c r="O75" s="9"/>
      <c r="P75" s="1"/>
    </row>
    <row r="76" spans="1:16">
      <c r="A76" s="1"/>
      <c r="B76" s="1" t="s">
        <v>90</v>
      </c>
      <c r="C76" s="1" t="s">
        <v>174</v>
      </c>
      <c r="D76" s="1" t="s">
        <v>198</v>
      </c>
      <c r="E76" s="9">
        <v>1</v>
      </c>
      <c r="F76" s="1">
        <v>1</v>
      </c>
      <c r="G76" s="1">
        <v>10</v>
      </c>
      <c r="H76" s="1">
        <v>1.6</v>
      </c>
      <c r="I76" s="2">
        <v>0.15</v>
      </c>
      <c r="J76" s="14">
        <f t="shared" si="2"/>
        <v>2.4</v>
      </c>
      <c r="K76" s="3"/>
      <c r="L76" s="2"/>
      <c r="M76" s="2"/>
      <c r="N76" s="1"/>
      <c r="O76" s="9"/>
      <c r="P76" s="1"/>
    </row>
    <row r="77" spans="1:16">
      <c r="A77" s="1"/>
      <c r="B77" s="1" t="s">
        <v>91</v>
      </c>
      <c r="C77" s="1" t="s">
        <v>174</v>
      </c>
      <c r="D77" s="1" t="s">
        <v>198</v>
      </c>
      <c r="E77" s="9">
        <v>1</v>
      </c>
      <c r="F77" s="1">
        <v>1</v>
      </c>
      <c r="G77" s="1">
        <v>10</v>
      </c>
      <c r="H77" s="1">
        <v>1.6</v>
      </c>
      <c r="I77" s="2">
        <v>0.15</v>
      </c>
      <c r="J77" s="14">
        <f t="shared" si="2"/>
        <v>2.4</v>
      </c>
      <c r="K77" s="3"/>
      <c r="L77" s="2"/>
      <c r="M77" s="2"/>
      <c r="N77" s="1"/>
      <c r="O77" s="9"/>
      <c r="P77" s="1"/>
    </row>
    <row r="78" spans="1:16">
      <c r="A78" s="1"/>
      <c r="B78" s="1" t="s">
        <v>92</v>
      </c>
      <c r="C78" s="1" t="s">
        <v>174</v>
      </c>
      <c r="D78" s="1" t="s">
        <v>198</v>
      </c>
      <c r="E78" s="9">
        <v>1</v>
      </c>
      <c r="F78" s="1">
        <v>1</v>
      </c>
      <c r="G78" s="1">
        <v>10</v>
      </c>
      <c r="H78" s="1">
        <v>1.6</v>
      </c>
      <c r="I78" s="2">
        <v>0.15</v>
      </c>
      <c r="J78" s="14">
        <f t="shared" si="2"/>
        <v>2.4</v>
      </c>
      <c r="K78" s="3"/>
      <c r="L78" s="2"/>
      <c r="M78" s="2"/>
      <c r="N78" s="1"/>
      <c r="O78" s="9"/>
      <c r="P78" s="1"/>
    </row>
    <row r="79" spans="1:16">
      <c r="A79" s="1"/>
      <c r="B79" s="1" t="s">
        <v>93</v>
      </c>
      <c r="C79" s="1" t="s">
        <v>174</v>
      </c>
      <c r="D79" s="1" t="s">
        <v>198</v>
      </c>
      <c r="E79" s="9">
        <v>1</v>
      </c>
      <c r="F79" s="1">
        <v>1</v>
      </c>
      <c r="G79" s="1">
        <v>10</v>
      </c>
      <c r="H79" s="1">
        <v>1.6</v>
      </c>
      <c r="I79" s="2">
        <v>0.15</v>
      </c>
      <c r="J79" s="14">
        <f t="shared" si="2"/>
        <v>2.4</v>
      </c>
      <c r="K79" s="3"/>
      <c r="L79" s="2"/>
      <c r="M79" s="2"/>
      <c r="N79" s="1"/>
      <c r="O79" s="9"/>
      <c r="P79" s="1"/>
    </row>
    <row r="80" spans="1:16">
      <c r="A80" s="1"/>
      <c r="B80" s="1" t="s">
        <v>94</v>
      </c>
      <c r="C80" s="1" t="s">
        <v>174</v>
      </c>
      <c r="D80" s="1" t="s">
        <v>198</v>
      </c>
      <c r="E80" s="9">
        <v>1</v>
      </c>
      <c r="F80" s="1">
        <v>1</v>
      </c>
      <c r="G80" s="1">
        <v>10</v>
      </c>
      <c r="H80" s="1">
        <v>1.6</v>
      </c>
      <c r="I80" s="2">
        <v>0.15</v>
      </c>
      <c r="J80" s="14">
        <f t="shared" si="2"/>
        <v>2.4</v>
      </c>
      <c r="K80" s="3"/>
      <c r="L80" s="2"/>
      <c r="M80" s="2"/>
      <c r="N80" s="1"/>
      <c r="O80" s="9"/>
      <c r="P80" s="1"/>
    </row>
    <row r="81" spans="1:16">
      <c r="A81" s="1"/>
      <c r="B81" s="1" t="s">
        <v>95</v>
      </c>
      <c r="C81" s="1" t="s">
        <v>174</v>
      </c>
      <c r="D81" s="1" t="s">
        <v>198</v>
      </c>
      <c r="E81" s="9">
        <v>1</v>
      </c>
      <c r="F81" s="1">
        <v>1</v>
      </c>
      <c r="G81" s="1">
        <v>10</v>
      </c>
      <c r="H81" s="1">
        <v>1.6</v>
      </c>
      <c r="I81" s="2">
        <v>0.15</v>
      </c>
      <c r="J81" s="14">
        <f t="shared" si="2"/>
        <v>2.4</v>
      </c>
      <c r="K81" s="3"/>
      <c r="L81" s="2"/>
      <c r="M81" s="2"/>
      <c r="N81" s="1"/>
      <c r="O81" s="9"/>
      <c r="P81" s="1"/>
    </row>
    <row r="82" spans="1:16">
      <c r="A82" s="1"/>
      <c r="B82" s="1" t="s">
        <v>96</v>
      </c>
      <c r="C82" s="1" t="s">
        <v>174</v>
      </c>
      <c r="D82" s="1" t="s">
        <v>198</v>
      </c>
      <c r="E82" s="9">
        <v>1</v>
      </c>
      <c r="F82" s="1">
        <v>1</v>
      </c>
      <c r="G82" s="1">
        <v>10</v>
      </c>
      <c r="H82" s="1">
        <v>1.6</v>
      </c>
      <c r="I82" s="2">
        <v>0.15</v>
      </c>
      <c r="J82" s="14">
        <f t="shared" si="2"/>
        <v>2.4</v>
      </c>
      <c r="K82" s="3"/>
      <c r="L82" s="2"/>
      <c r="M82" s="2"/>
      <c r="N82" s="1"/>
      <c r="O82" s="9"/>
      <c r="P82" s="1"/>
    </row>
    <row r="83" spans="1:16">
      <c r="A83" s="1"/>
      <c r="B83" s="1" t="s">
        <v>97</v>
      </c>
      <c r="C83" s="1" t="s">
        <v>174</v>
      </c>
      <c r="D83" s="1" t="s">
        <v>198</v>
      </c>
      <c r="E83" s="9">
        <v>1</v>
      </c>
      <c r="F83" s="1">
        <v>1</v>
      </c>
      <c r="G83" s="1">
        <v>10</v>
      </c>
      <c r="H83" s="1">
        <v>1.6</v>
      </c>
      <c r="I83" s="2">
        <v>0.15</v>
      </c>
      <c r="J83" s="14">
        <f t="shared" si="2"/>
        <v>2.4</v>
      </c>
      <c r="K83" s="3"/>
      <c r="L83" s="2"/>
      <c r="M83" s="2"/>
      <c r="N83" s="1"/>
      <c r="O83" s="9"/>
      <c r="P83" s="1"/>
    </row>
    <row r="84" spans="1:16">
      <c r="A84" s="1"/>
      <c r="B84" s="1" t="s">
        <v>98</v>
      </c>
      <c r="C84" s="1" t="s">
        <v>174</v>
      </c>
      <c r="D84" s="1" t="s">
        <v>198</v>
      </c>
      <c r="E84" s="9">
        <v>1</v>
      </c>
      <c r="F84" s="1">
        <v>1</v>
      </c>
      <c r="G84" s="1">
        <v>10</v>
      </c>
      <c r="H84" s="1">
        <v>1.6</v>
      </c>
      <c r="I84" s="2">
        <v>0.15</v>
      </c>
      <c r="J84" s="14">
        <f t="shared" si="2"/>
        <v>2.4</v>
      </c>
      <c r="K84" s="3"/>
      <c r="L84" s="2"/>
      <c r="M84" s="2"/>
      <c r="N84" s="1"/>
      <c r="O84" s="9"/>
      <c r="P84" s="1"/>
    </row>
    <row r="85" spans="1:16">
      <c r="A85" s="1"/>
      <c r="B85" s="1" t="s">
        <v>99</v>
      </c>
      <c r="C85" s="1" t="s">
        <v>174</v>
      </c>
      <c r="D85" s="1" t="s">
        <v>198</v>
      </c>
      <c r="E85" s="9">
        <v>1</v>
      </c>
      <c r="F85" s="1">
        <v>1</v>
      </c>
      <c r="G85" s="1">
        <v>4</v>
      </c>
      <c r="H85" s="1">
        <v>1.6</v>
      </c>
      <c r="I85" s="2">
        <v>0.15</v>
      </c>
      <c r="J85" s="14">
        <f t="shared" si="2"/>
        <v>0.96</v>
      </c>
      <c r="K85" s="3"/>
      <c r="L85" s="2"/>
      <c r="M85" s="2"/>
      <c r="N85" s="1"/>
      <c r="O85" s="9"/>
      <c r="P85" s="1"/>
    </row>
    <row r="86" spans="1:16">
      <c r="A86" s="1"/>
      <c r="B86" s="1" t="s">
        <v>100</v>
      </c>
      <c r="C86" s="1" t="s">
        <v>174</v>
      </c>
      <c r="D86" s="1" t="s">
        <v>198</v>
      </c>
      <c r="E86" s="9">
        <v>1</v>
      </c>
      <c r="F86" s="1">
        <v>1</v>
      </c>
      <c r="G86" s="1">
        <v>6</v>
      </c>
      <c r="H86" s="1">
        <v>1.6</v>
      </c>
      <c r="I86" s="2">
        <v>0.15</v>
      </c>
      <c r="J86" s="14">
        <f t="shared" si="2"/>
        <v>1.4400000000000002</v>
      </c>
      <c r="K86" s="3"/>
      <c r="L86" s="2"/>
      <c r="M86" s="2"/>
      <c r="N86" s="1"/>
      <c r="O86" s="9"/>
      <c r="P86" s="1"/>
    </row>
    <row r="87" spans="1:16">
      <c r="A87" s="1"/>
      <c r="B87" s="1" t="s">
        <v>101</v>
      </c>
      <c r="C87" s="1" t="s">
        <v>174</v>
      </c>
      <c r="D87" s="1" t="s">
        <v>198</v>
      </c>
      <c r="E87" s="9">
        <v>1</v>
      </c>
      <c r="F87" s="1">
        <v>1</v>
      </c>
      <c r="G87" s="1">
        <v>10</v>
      </c>
      <c r="H87" s="1">
        <v>1.6</v>
      </c>
      <c r="I87" s="2">
        <v>0.15</v>
      </c>
      <c r="J87" s="14">
        <f t="shared" si="2"/>
        <v>2.4</v>
      </c>
      <c r="K87" s="3"/>
      <c r="L87" s="2"/>
      <c r="M87" s="2"/>
      <c r="N87" s="1"/>
      <c r="O87" s="9"/>
      <c r="P87" s="1"/>
    </row>
    <row r="88" spans="1:16">
      <c r="A88" s="1"/>
      <c r="B88" s="1" t="s">
        <v>102</v>
      </c>
      <c r="C88" s="1" t="s">
        <v>174</v>
      </c>
      <c r="D88" s="1" t="s">
        <v>198</v>
      </c>
      <c r="E88" s="9">
        <v>1</v>
      </c>
      <c r="F88" s="1">
        <v>1</v>
      </c>
      <c r="G88" s="1">
        <v>10</v>
      </c>
      <c r="H88" s="1">
        <v>1.6</v>
      </c>
      <c r="I88" s="2">
        <v>0.15</v>
      </c>
      <c r="J88" s="14">
        <f t="shared" si="2"/>
        <v>2.4</v>
      </c>
      <c r="K88" s="3"/>
      <c r="L88" s="2"/>
      <c r="M88" s="2"/>
      <c r="N88" s="1"/>
      <c r="O88" s="9"/>
      <c r="P88" s="1"/>
    </row>
    <row r="89" spans="1:16">
      <c r="A89" s="1"/>
      <c r="B89" s="1" t="s">
        <v>103</v>
      </c>
      <c r="C89" s="1" t="s">
        <v>174</v>
      </c>
      <c r="D89" s="1" t="s">
        <v>198</v>
      </c>
      <c r="E89" s="9">
        <v>1</v>
      </c>
      <c r="F89" s="1">
        <v>1</v>
      </c>
      <c r="G89" s="1">
        <v>10</v>
      </c>
      <c r="H89" s="1">
        <v>1.6</v>
      </c>
      <c r="I89" s="2">
        <v>0.15</v>
      </c>
      <c r="J89" s="14">
        <f t="shared" si="2"/>
        <v>2.4</v>
      </c>
      <c r="K89" s="3"/>
      <c r="L89" s="2"/>
      <c r="M89" s="2"/>
      <c r="N89" s="1"/>
      <c r="O89" s="9"/>
      <c r="P89" s="1"/>
    </row>
    <row r="90" spans="1:16">
      <c r="A90" s="1"/>
      <c r="B90" s="1" t="s">
        <v>104</v>
      </c>
      <c r="C90" s="1" t="s">
        <v>174</v>
      </c>
      <c r="D90" s="1" t="s">
        <v>198</v>
      </c>
      <c r="E90" s="9">
        <v>1</v>
      </c>
      <c r="F90" s="1">
        <v>1</v>
      </c>
      <c r="G90" s="1">
        <v>10.5</v>
      </c>
      <c r="H90" s="1">
        <v>1.6</v>
      </c>
      <c r="I90" s="2">
        <v>0.15</v>
      </c>
      <c r="J90" s="14">
        <f t="shared" si="2"/>
        <v>2.52</v>
      </c>
      <c r="K90" s="3"/>
      <c r="L90" s="2"/>
      <c r="M90" s="2"/>
      <c r="N90" s="1"/>
      <c r="O90" s="9"/>
      <c r="P90" s="1"/>
    </row>
    <row r="91" spans="1:16">
      <c r="A91" s="1"/>
      <c r="B91" s="1" t="s">
        <v>105</v>
      </c>
      <c r="C91" s="1" t="s">
        <v>174</v>
      </c>
      <c r="D91" s="1" t="s">
        <v>198</v>
      </c>
      <c r="E91" s="9">
        <v>1</v>
      </c>
      <c r="F91" s="1">
        <v>1</v>
      </c>
      <c r="G91" s="1">
        <v>9.5</v>
      </c>
      <c r="H91" s="1">
        <v>1.6</v>
      </c>
      <c r="I91" s="2">
        <v>0.15</v>
      </c>
      <c r="J91" s="14">
        <f t="shared" si="2"/>
        <v>2.2800000000000002</v>
      </c>
      <c r="K91" s="3"/>
      <c r="L91" s="2"/>
      <c r="M91" s="2"/>
      <c r="N91" s="1"/>
      <c r="O91" s="9"/>
      <c r="P91" s="1"/>
    </row>
    <row r="92" spans="1:16">
      <c r="A92" s="1"/>
      <c r="B92" s="1" t="s">
        <v>106</v>
      </c>
      <c r="C92" s="1" t="s">
        <v>174</v>
      </c>
      <c r="D92" s="1" t="s">
        <v>198</v>
      </c>
      <c r="E92" s="9">
        <v>1</v>
      </c>
      <c r="F92" s="1">
        <v>1</v>
      </c>
      <c r="G92" s="1">
        <v>11</v>
      </c>
      <c r="H92" s="1">
        <v>1.6</v>
      </c>
      <c r="I92" s="2">
        <v>0.15</v>
      </c>
      <c r="J92" s="14">
        <f t="shared" si="2"/>
        <v>2.64</v>
      </c>
      <c r="K92" s="3"/>
      <c r="L92" s="2"/>
      <c r="M92" s="2"/>
      <c r="N92" s="1"/>
      <c r="O92" s="9"/>
      <c r="P92" s="1"/>
    </row>
    <row r="93" spans="1:16" s="75" customFormat="1">
      <c r="A93" s="5"/>
      <c r="B93" s="5"/>
      <c r="C93" s="5"/>
      <c r="D93" s="5"/>
      <c r="E93" s="5"/>
      <c r="F93" s="5"/>
      <c r="G93" s="5">
        <f>SUM(G59:G92)</f>
        <v>331</v>
      </c>
      <c r="H93" s="5"/>
      <c r="I93" s="11"/>
      <c r="J93" s="69">
        <f>SUM(J59:J92)</f>
        <v>79.44</v>
      </c>
      <c r="K93" s="12"/>
      <c r="L93" s="11"/>
      <c r="M93" s="11"/>
      <c r="N93" s="5"/>
      <c r="O93" s="74"/>
      <c r="P93" s="5"/>
    </row>
    <row r="94" spans="1:16">
      <c r="A94" s="1"/>
      <c r="I94" s="17"/>
      <c r="L94" s="2"/>
      <c r="M94" s="2"/>
      <c r="N94" s="1"/>
      <c r="O94" s="9"/>
      <c r="P94" s="1"/>
    </row>
    <row r="95" spans="1:16">
      <c r="A95" s="5" t="s">
        <v>107</v>
      </c>
      <c r="B95" s="1"/>
      <c r="C95" s="1"/>
      <c r="D95" s="1"/>
      <c r="E95" s="1"/>
      <c r="F95" s="5" t="s">
        <v>184</v>
      </c>
      <c r="G95" s="5" t="s">
        <v>185</v>
      </c>
      <c r="H95" s="5" t="s">
        <v>186</v>
      </c>
      <c r="I95" s="11" t="s">
        <v>187</v>
      </c>
      <c r="J95" s="11" t="s">
        <v>202</v>
      </c>
      <c r="K95" s="3"/>
      <c r="L95" s="2"/>
      <c r="M95" s="2"/>
      <c r="N95" s="1"/>
      <c r="O95" s="9"/>
      <c r="P95" s="1"/>
    </row>
    <row r="96" spans="1:16">
      <c r="A96" s="1" t="s">
        <v>167</v>
      </c>
      <c r="B96" s="1" t="s">
        <v>108</v>
      </c>
      <c r="C96" s="1" t="s">
        <v>174</v>
      </c>
      <c r="D96" s="1" t="s">
        <v>198</v>
      </c>
      <c r="E96" s="9">
        <v>1</v>
      </c>
      <c r="F96" s="1">
        <v>1</v>
      </c>
      <c r="G96" s="1">
        <v>2</v>
      </c>
      <c r="H96" s="1">
        <v>1.6</v>
      </c>
      <c r="I96" s="2">
        <v>0.15</v>
      </c>
      <c r="J96" s="14">
        <f t="shared" ref="J96:J105" si="3">F96*G96*H96*I96</f>
        <v>0.48</v>
      </c>
      <c r="K96" s="3"/>
      <c r="L96" s="2"/>
      <c r="M96" s="2"/>
      <c r="N96" s="1"/>
      <c r="O96" s="9"/>
      <c r="P96" s="1"/>
    </row>
    <row r="97" spans="1:16">
      <c r="A97" s="1" t="s">
        <v>168</v>
      </c>
      <c r="B97" s="1" t="s">
        <v>109</v>
      </c>
      <c r="C97" s="1" t="s">
        <v>174</v>
      </c>
      <c r="D97" s="1" t="s">
        <v>198</v>
      </c>
      <c r="E97" s="9">
        <v>1</v>
      </c>
      <c r="F97" s="1">
        <v>1</v>
      </c>
      <c r="G97" s="1">
        <v>10</v>
      </c>
      <c r="H97" s="1">
        <v>1.6</v>
      </c>
      <c r="I97" s="2">
        <v>0.15</v>
      </c>
      <c r="J97" s="14">
        <f t="shared" si="3"/>
        <v>2.4</v>
      </c>
      <c r="K97" s="3"/>
      <c r="L97" s="2"/>
      <c r="M97" s="2"/>
      <c r="N97" s="1"/>
      <c r="O97" s="9"/>
      <c r="P97" s="1"/>
    </row>
    <row r="98" spans="1:16">
      <c r="A98" s="1"/>
      <c r="B98" s="1" t="s">
        <v>59</v>
      </c>
      <c r="C98" s="1" t="s">
        <v>174</v>
      </c>
      <c r="D98" s="1" t="s">
        <v>198</v>
      </c>
      <c r="E98" s="9">
        <v>1</v>
      </c>
      <c r="F98" s="1">
        <v>1</v>
      </c>
      <c r="G98" s="1">
        <v>10</v>
      </c>
      <c r="H98" s="1">
        <v>1.6</v>
      </c>
      <c r="I98" s="2">
        <v>0.15</v>
      </c>
      <c r="J98" s="14">
        <f t="shared" si="3"/>
        <v>2.4</v>
      </c>
      <c r="K98" s="3"/>
      <c r="L98" s="2"/>
      <c r="M98" s="2"/>
      <c r="N98" s="1"/>
      <c r="O98" s="9"/>
      <c r="P98" s="1"/>
    </row>
    <row r="99" spans="1:16">
      <c r="A99" s="1"/>
      <c r="B99" s="1" t="s">
        <v>60</v>
      </c>
      <c r="C99" s="1" t="s">
        <v>174</v>
      </c>
      <c r="D99" s="1" t="s">
        <v>198</v>
      </c>
      <c r="E99" s="9">
        <v>1</v>
      </c>
      <c r="F99" s="1">
        <v>1</v>
      </c>
      <c r="G99" s="1">
        <v>10</v>
      </c>
      <c r="H99" s="1">
        <v>1.6</v>
      </c>
      <c r="I99" s="2">
        <v>0.15</v>
      </c>
      <c r="J99" s="14">
        <f t="shared" si="3"/>
        <v>2.4</v>
      </c>
      <c r="K99" s="3"/>
      <c r="L99" s="2"/>
      <c r="M99" s="2"/>
      <c r="N99" s="1"/>
      <c r="O99" s="9"/>
      <c r="P99" s="1"/>
    </row>
    <row r="100" spans="1:16">
      <c r="A100" s="1"/>
      <c r="B100" s="1" t="s">
        <v>61</v>
      </c>
      <c r="C100" s="1" t="s">
        <v>174</v>
      </c>
      <c r="D100" s="1" t="s">
        <v>198</v>
      </c>
      <c r="E100" s="9">
        <v>1</v>
      </c>
      <c r="F100" s="1">
        <v>1</v>
      </c>
      <c r="G100" s="1">
        <v>10</v>
      </c>
      <c r="H100" s="1">
        <v>1.6</v>
      </c>
      <c r="I100" s="2">
        <v>0.15</v>
      </c>
      <c r="J100" s="14">
        <f t="shared" si="3"/>
        <v>2.4</v>
      </c>
      <c r="K100" s="3"/>
      <c r="L100" s="2"/>
      <c r="M100" s="2"/>
      <c r="N100" s="1"/>
      <c r="O100" s="9"/>
      <c r="P100" s="1"/>
    </row>
    <row r="101" spans="1:16">
      <c r="A101" s="1"/>
      <c r="B101" s="1" t="s">
        <v>62</v>
      </c>
      <c r="C101" s="1" t="s">
        <v>174</v>
      </c>
      <c r="D101" s="1" t="s">
        <v>198</v>
      </c>
      <c r="E101" s="9">
        <v>1</v>
      </c>
      <c r="F101" s="1">
        <v>1</v>
      </c>
      <c r="G101" s="1">
        <v>10</v>
      </c>
      <c r="H101" s="1">
        <v>1.6</v>
      </c>
      <c r="I101" s="2">
        <v>0.15</v>
      </c>
      <c r="J101" s="14">
        <f t="shared" si="3"/>
        <v>2.4</v>
      </c>
      <c r="K101" s="3"/>
      <c r="L101" s="2"/>
      <c r="M101" s="2"/>
      <c r="N101" s="1"/>
      <c r="O101" s="9"/>
      <c r="P101" s="1"/>
    </row>
    <row r="102" spans="1:16">
      <c r="A102" s="1"/>
      <c r="B102" s="1" t="s">
        <v>63</v>
      </c>
      <c r="C102" s="1" t="s">
        <v>174</v>
      </c>
      <c r="D102" s="1" t="s">
        <v>198</v>
      </c>
      <c r="E102" s="9">
        <v>1</v>
      </c>
      <c r="F102" s="1">
        <v>1</v>
      </c>
      <c r="G102" s="1">
        <v>10</v>
      </c>
      <c r="H102" s="1">
        <v>1.6</v>
      </c>
      <c r="I102" s="2">
        <v>0.15</v>
      </c>
      <c r="J102" s="14">
        <f t="shared" si="3"/>
        <v>2.4</v>
      </c>
      <c r="K102" s="3"/>
      <c r="L102" s="2"/>
      <c r="M102" s="2"/>
      <c r="N102" s="1"/>
      <c r="O102" s="9"/>
      <c r="P102" s="1"/>
    </row>
    <row r="103" spans="1:16">
      <c r="A103" s="1"/>
      <c r="B103" s="1" t="s">
        <v>110</v>
      </c>
      <c r="C103" s="1" t="s">
        <v>174</v>
      </c>
      <c r="D103" s="1" t="s">
        <v>198</v>
      </c>
      <c r="E103" s="9">
        <v>1</v>
      </c>
      <c r="F103" s="1">
        <v>1</v>
      </c>
      <c r="G103" s="1">
        <v>9.5</v>
      </c>
      <c r="H103" s="1">
        <v>1.6</v>
      </c>
      <c r="I103" s="2">
        <v>0.15</v>
      </c>
      <c r="J103" s="14">
        <f t="shared" si="3"/>
        <v>2.2800000000000002</v>
      </c>
      <c r="K103" s="3"/>
      <c r="L103" s="2"/>
      <c r="M103" s="2"/>
      <c r="N103" s="1"/>
      <c r="O103" s="9"/>
      <c r="P103" s="1"/>
    </row>
    <row r="104" spans="1:16">
      <c r="A104" s="1"/>
      <c r="B104" s="1" t="s">
        <v>111</v>
      </c>
      <c r="C104" s="1" t="s">
        <v>174</v>
      </c>
      <c r="D104" s="1" t="s">
        <v>198</v>
      </c>
      <c r="E104" s="9">
        <v>1</v>
      </c>
      <c r="F104" s="1">
        <v>1</v>
      </c>
      <c r="G104" s="1">
        <v>10.5</v>
      </c>
      <c r="H104" s="1">
        <v>1.6</v>
      </c>
      <c r="I104" s="2">
        <v>0.15</v>
      </c>
      <c r="J104" s="14">
        <f t="shared" si="3"/>
        <v>2.52</v>
      </c>
      <c r="K104" s="3"/>
      <c r="L104" s="2"/>
      <c r="M104" s="2"/>
      <c r="N104" s="1"/>
      <c r="O104" s="9"/>
      <c r="P104" s="1"/>
    </row>
    <row r="105" spans="1:16">
      <c r="A105" s="1"/>
      <c r="B105" s="1" t="s">
        <v>112</v>
      </c>
      <c r="C105" s="1" t="s">
        <v>174</v>
      </c>
      <c r="D105" s="1" t="s">
        <v>198</v>
      </c>
      <c r="E105" s="9">
        <v>1</v>
      </c>
      <c r="F105" s="1">
        <v>1</v>
      </c>
      <c r="G105" s="1">
        <v>4.5</v>
      </c>
      <c r="H105" s="1">
        <v>1.6</v>
      </c>
      <c r="I105" s="2">
        <v>0.15</v>
      </c>
      <c r="J105" s="14">
        <f t="shared" si="3"/>
        <v>1.08</v>
      </c>
      <c r="K105" s="3"/>
      <c r="L105" s="2"/>
      <c r="M105" s="2"/>
      <c r="N105" s="1"/>
      <c r="O105" s="9"/>
      <c r="P105" s="1"/>
    </row>
    <row r="106" spans="1:16" s="75" customFormat="1">
      <c r="A106" s="5"/>
      <c r="B106" s="5"/>
      <c r="C106" s="5"/>
      <c r="D106" s="5"/>
      <c r="E106" s="5"/>
      <c r="F106" s="5"/>
      <c r="G106" s="5">
        <f>SUM(G96:G105)</f>
        <v>86.5</v>
      </c>
      <c r="H106" s="5"/>
      <c r="I106" s="11"/>
      <c r="J106" s="69">
        <f>SUM(J96:J105)</f>
        <v>20.759999999999998</v>
      </c>
      <c r="K106" s="12"/>
      <c r="L106" s="11"/>
      <c r="M106" s="11"/>
      <c r="N106" s="5"/>
      <c r="O106" s="74"/>
      <c r="P106" s="5"/>
    </row>
    <row r="107" spans="1:16">
      <c r="A107" s="1"/>
      <c r="I107" s="17"/>
      <c r="J107" s="2"/>
      <c r="K107" s="3"/>
      <c r="L107" s="2"/>
      <c r="M107" s="2"/>
      <c r="N107" s="1"/>
      <c r="O107" s="9"/>
      <c r="P107" s="1"/>
    </row>
    <row r="108" spans="1:16">
      <c r="A108" s="5" t="s">
        <v>113</v>
      </c>
      <c r="B108" s="1"/>
      <c r="C108" s="1"/>
      <c r="D108" s="1"/>
      <c r="E108" s="1"/>
      <c r="F108" s="5" t="s">
        <v>184</v>
      </c>
      <c r="G108" s="5" t="s">
        <v>185</v>
      </c>
      <c r="H108" s="5" t="s">
        <v>186</v>
      </c>
      <c r="I108" s="11" t="s">
        <v>187</v>
      </c>
      <c r="J108" s="11" t="s">
        <v>202</v>
      </c>
      <c r="K108" s="3"/>
      <c r="L108" s="2"/>
      <c r="M108" s="2"/>
      <c r="N108" s="1"/>
      <c r="O108" s="9"/>
      <c r="P108" s="1"/>
    </row>
    <row r="109" spans="1:16">
      <c r="A109" s="1" t="s">
        <v>114</v>
      </c>
      <c r="B109" s="1" t="s">
        <v>116</v>
      </c>
      <c r="C109" s="1" t="s">
        <v>174</v>
      </c>
      <c r="D109" s="1" t="s">
        <v>198</v>
      </c>
      <c r="E109" s="9">
        <v>1</v>
      </c>
      <c r="F109" s="1">
        <v>1</v>
      </c>
      <c r="G109" s="1">
        <v>13</v>
      </c>
      <c r="H109" s="1">
        <v>1.6</v>
      </c>
      <c r="I109" s="2">
        <v>0.15</v>
      </c>
      <c r="J109" s="14">
        <f t="shared" ref="J109:J129" si="4">F109*G109*H109*I109</f>
        <v>3.12</v>
      </c>
      <c r="K109" s="3"/>
      <c r="L109" s="2"/>
      <c r="M109" s="2"/>
      <c r="N109" s="1"/>
      <c r="O109" s="9"/>
      <c r="P109" s="1"/>
    </row>
    <row r="110" spans="1:16">
      <c r="A110" s="1" t="s">
        <v>115</v>
      </c>
      <c r="B110" s="1" t="s">
        <v>117</v>
      </c>
      <c r="C110" s="1" t="s">
        <v>174</v>
      </c>
      <c r="D110" s="1" t="s">
        <v>198</v>
      </c>
      <c r="E110" s="9">
        <v>1</v>
      </c>
      <c r="F110" s="1">
        <v>1</v>
      </c>
      <c r="G110" s="1">
        <v>7</v>
      </c>
      <c r="H110" s="1">
        <v>1.6</v>
      </c>
      <c r="I110" s="2">
        <v>0.15</v>
      </c>
      <c r="J110" s="14">
        <f t="shared" si="4"/>
        <v>1.6800000000000002</v>
      </c>
      <c r="K110" s="3"/>
      <c r="L110" s="2"/>
      <c r="M110" s="2"/>
      <c r="N110" s="1"/>
      <c r="O110" s="9"/>
      <c r="P110" s="1"/>
    </row>
    <row r="111" spans="1:16">
      <c r="A111" s="1"/>
      <c r="B111" s="1" t="s">
        <v>118</v>
      </c>
      <c r="C111" s="1" t="s">
        <v>174</v>
      </c>
      <c r="D111" s="1" t="s">
        <v>198</v>
      </c>
      <c r="E111" s="9">
        <v>1</v>
      </c>
      <c r="F111" s="1">
        <v>1</v>
      </c>
      <c r="G111" s="1">
        <v>10</v>
      </c>
      <c r="H111" s="1">
        <v>1.6</v>
      </c>
      <c r="I111" s="2">
        <v>0.15</v>
      </c>
      <c r="J111" s="14">
        <f t="shared" si="4"/>
        <v>2.4</v>
      </c>
      <c r="K111" s="3"/>
      <c r="L111" s="2"/>
      <c r="M111" s="2"/>
      <c r="N111" s="1"/>
      <c r="O111" s="9"/>
      <c r="P111" s="1"/>
    </row>
    <row r="112" spans="1:16">
      <c r="A112" s="1"/>
      <c r="B112" s="1" t="s">
        <v>119</v>
      </c>
      <c r="C112" s="1" t="s">
        <v>174</v>
      </c>
      <c r="D112" s="1" t="s">
        <v>198</v>
      </c>
      <c r="E112" s="9">
        <v>1</v>
      </c>
      <c r="F112" s="1">
        <v>1</v>
      </c>
      <c r="G112" s="1">
        <v>10</v>
      </c>
      <c r="H112" s="1">
        <v>1.6</v>
      </c>
      <c r="I112" s="2">
        <v>0.15</v>
      </c>
      <c r="J112" s="14">
        <f t="shared" si="4"/>
        <v>2.4</v>
      </c>
      <c r="K112" s="3"/>
      <c r="L112" s="2"/>
      <c r="M112" s="2"/>
      <c r="N112" s="1"/>
      <c r="O112" s="9"/>
      <c r="P112" s="1"/>
    </row>
    <row r="113" spans="1:16">
      <c r="A113" s="1"/>
      <c r="B113" s="1" t="s">
        <v>120</v>
      </c>
      <c r="C113" s="1" t="s">
        <v>174</v>
      </c>
      <c r="D113" s="1" t="s">
        <v>198</v>
      </c>
      <c r="E113" s="9">
        <v>1</v>
      </c>
      <c r="F113" s="1">
        <v>1</v>
      </c>
      <c r="G113" s="1">
        <v>10</v>
      </c>
      <c r="H113" s="1">
        <v>1.6</v>
      </c>
      <c r="I113" s="2">
        <v>0.15</v>
      </c>
      <c r="J113" s="14">
        <f t="shared" si="4"/>
        <v>2.4</v>
      </c>
      <c r="K113" s="3"/>
      <c r="L113" s="2"/>
      <c r="M113" s="2"/>
      <c r="N113" s="1"/>
      <c r="O113" s="9"/>
      <c r="P113" s="1"/>
    </row>
    <row r="114" spans="1:16">
      <c r="A114" s="1"/>
      <c r="B114" s="1" t="s">
        <v>121</v>
      </c>
      <c r="C114" s="1" t="s">
        <v>174</v>
      </c>
      <c r="D114" s="1" t="s">
        <v>198</v>
      </c>
      <c r="E114" s="9">
        <v>1</v>
      </c>
      <c r="F114" s="1">
        <v>1</v>
      </c>
      <c r="G114" s="1">
        <v>10</v>
      </c>
      <c r="H114" s="1">
        <v>1.6</v>
      </c>
      <c r="I114" s="2">
        <v>0.15</v>
      </c>
      <c r="J114" s="14">
        <f t="shared" si="4"/>
        <v>2.4</v>
      </c>
      <c r="K114" s="3"/>
      <c r="L114" s="2"/>
      <c r="M114" s="2"/>
      <c r="N114" s="1"/>
      <c r="O114" s="9"/>
      <c r="P114" s="1"/>
    </row>
    <row r="115" spans="1:16">
      <c r="A115" s="1"/>
      <c r="B115" s="1" t="s">
        <v>122</v>
      </c>
      <c r="C115" s="1" t="s">
        <v>174</v>
      </c>
      <c r="D115" s="1" t="s">
        <v>198</v>
      </c>
      <c r="E115" s="9">
        <v>1</v>
      </c>
      <c r="F115" s="1">
        <v>1</v>
      </c>
      <c r="G115" s="1">
        <v>10</v>
      </c>
      <c r="H115" s="1">
        <v>1.6</v>
      </c>
      <c r="I115" s="2">
        <v>0.15</v>
      </c>
      <c r="J115" s="14">
        <f t="shared" si="4"/>
        <v>2.4</v>
      </c>
      <c r="K115" s="3"/>
      <c r="L115" s="2"/>
      <c r="M115" s="2"/>
      <c r="N115" s="1"/>
      <c r="O115" s="9"/>
      <c r="P115" s="1"/>
    </row>
    <row r="116" spans="1:16">
      <c r="A116" s="1"/>
      <c r="B116" s="1" t="s">
        <v>123</v>
      </c>
      <c r="C116" s="1" t="s">
        <v>174</v>
      </c>
      <c r="D116" s="1" t="s">
        <v>198</v>
      </c>
      <c r="E116" s="9">
        <v>1</v>
      </c>
      <c r="F116" s="1">
        <v>1</v>
      </c>
      <c r="G116" s="1">
        <v>10</v>
      </c>
      <c r="H116" s="1">
        <v>1.6</v>
      </c>
      <c r="I116" s="2">
        <v>0.15</v>
      </c>
      <c r="J116" s="14">
        <f t="shared" si="4"/>
        <v>2.4</v>
      </c>
      <c r="K116" s="3"/>
      <c r="L116" s="2"/>
      <c r="M116" s="2"/>
      <c r="N116" s="1"/>
      <c r="O116" s="9"/>
      <c r="P116" s="1"/>
    </row>
    <row r="117" spans="1:16">
      <c r="A117" s="1"/>
      <c r="B117" s="1" t="s">
        <v>124</v>
      </c>
      <c r="C117" s="1" t="s">
        <v>174</v>
      </c>
      <c r="D117" s="1" t="s">
        <v>198</v>
      </c>
      <c r="E117" s="9">
        <v>1</v>
      </c>
      <c r="F117" s="1">
        <v>1</v>
      </c>
      <c r="G117" s="1">
        <v>10</v>
      </c>
      <c r="H117" s="1">
        <v>1.6</v>
      </c>
      <c r="I117" s="2">
        <v>0.15</v>
      </c>
      <c r="J117" s="14">
        <f t="shared" si="4"/>
        <v>2.4</v>
      </c>
      <c r="K117" s="3"/>
      <c r="L117" s="2"/>
      <c r="M117" s="2"/>
      <c r="N117" s="1"/>
      <c r="O117" s="9"/>
      <c r="P117" s="1"/>
    </row>
    <row r="118" spans="1:16">
      <c r="A118" s="1"/>
      <c r="B118" s="1" t="s">
        <v>125</v>
      </c>
      <c r="C118" s="1" t="s">
        <v>174</v>
      </c>
      <c r="D118" s="1" t="s">
        <v>198</v>
      </c>
      <c r="E118" s="9">
        <v>1</v>
      </c>
      <c r="F118" s="1">
        <v>1</v>
      </c>
      <c r="G118" s="1">
        <v>10</v>
      </c>
      <c r="H118" s="1">
        <v>1.6</v>
      </c>
      <c r="I118" s="2">
        <v>0.15</v>
      </c>
      <c r="J118" s="14">
        <f t="shared" si="4"/>
        <v>2.4</v>
      </c>
      <c r="K118" s="3"/>
      <c r="L118" s="2"/>
      <c r="M118" s="2"/>
      <c r="N118" s="1"/>
      <c r="O118" s="9"/>
      <c r="P118" s="1"/>
    </row>
    <row r="119" spans="1:16">
      <c r="A119" s="1"/>
      <c r="B119" s="1" t="s">
        <v>126</v>
      </c>
      <c r="C119" s="1" t="s">
        <v>174</v>
      </c>
      <c r="D119" s="1" t="s">
        <v>198</v>
      </c>
      <c r="E119" s="9">
        <v>1</v>
      </c>
      <c r="F119" s="1">
        <v>1</v>
      </c>
      <c r="G119" s="1">
        <v>10</v>
      </c>
      <c r="H119" s="1">
        <v>1.6</v>
      </c>
      <c r="I119" s="2">
        <v>0.15</v>
      </c>
      <c r="J119" s="14">
        <f t="shared" si="4"/>
        <v>2.4</v>
      </c>
      <c r="K119" s="3"/>
      <c r="L119" s="2"/>
      <c r="M119" s="2"/>
      <c r="N119" s="1"/>
      <c r="O119" s="9"/>
      <c r="P119" s="1"/>
    </row>
    <row r="120" spans="1:16">
      <c r="A120" s="1"/>
      <c r="B120" s="1" t="s">
        <v>127</v>
      </c>
      <c r="C120" s="1" t="s">
        <v>174</v>
      </c>
      <c r="D120" s="1" t="s">
        <v>198</v>
      </c>
      <c r="E120" s="9">
        <v>1</v>
      </c>
      <c r="F120" s="1">
        <v>1</v>
      </c>
      <c r="G120" s="1">
        <v>10</v>
      </c>
      <c r="H120" s="1">
        <v>1.6</v>
      </c>
      <c r="I120" s="2">
        <v>0.15</v>
      </c>
      <c r="J120" s="14">
        <f t="shared" si="4"/>
        <v>2.4</v>
      </c>
      <c r="K120" s="3"/>
      <c r="L120" s="2"/>
      <c r="M120" s="2"/>
      <c r="N120" s="1"/>
      <c r="O120" s="9"/>
      <c r="P120" s="1"/>
    </row>
    <row r="121" spans="1:16">
      <c r="A121" s="1"/>
      <c r="B121" s="1" t="s">
        <v>128</v>
      </c>
      <c r="C121" s="1" t="s">
        <v>174</v>
      </c>
      <c r="D121" s="1" t="s">
        <v>198</v>
      </c>
      <c r="E121" s="9">
        <v>1</v>
      </c>
      <c r="F121" s="1">
        <v>1</v>
      </c>
      <c r="G121" s="1">
        <v>10</v>
      </c>
      <c r="H121" s="1">
        <v>1.6</v>
      </c>
      <c r="I121" s="2">
        <v>0.15</v>
      </c>
      <c r="J121" s="14">
        <f t="shared" si="4"/>
        <v>2.4</v>
      </c>
      <c r="K121" s="3"/>
      <c r="L121" s="2"/>
      <c r="M121" s="2"/>
      <c r="N121" s="1"/>
      <c r="O121" s="9"/>
      <c r="P121" s="1"/>
    </row>
    <row r="122" spans="1:16">
      <c r="A122" s="1"/>
      <c r="B122" s="1" t="s">
        <v>129</v>
      </c>
      <c r="C122" s="1" t="s">
        <v>174</v>
      </c>
      <c r="D122" s="1" t="s">
        <v>198</v>
      </c>
      <c r="E122" s="9">
        <v>1</v>
      </c>
      <c r="F122" s="1">
        <v>1</v>
      </c>
      <c r="G122" s="1">
        <v>10</v>
      </c>
      <c r="H122" s="1">
        <v>1.6</v>
      </c>
      <c r="I122" s="2">
        <v>0.15</v>
      </c>
      <c r="J122" s="14">
        <f t="shared" si="4"/>
        <v>2.4</v>
      </c>
      <c r="K122" s="3"/>
      <c r="L122" s="2"/>
      <c r="M122" s="2"/>
      <c r="N122" s="1"/>
      <c r="O122" s="9"/>
      <c r="P122" s="1"/>
    </row>
    <row r="123" spans="1:16">
      <c r="A123" s="1"/>
      <c r="B123" s="1" t="s">
        <v>130</v>
      </c>
      <c r="C123" s="1" t="s">
        <v>174</v>
      </c>
      <c r="D123" s="1" t="s">
        <v>198</v>
      </c>
      <c r="E123" s="9">
        <v>1</v>
      </c>
      <c r="F123" s="1">
        <v>1</v>
      </c>
      <c r="G123" s="1">
        <v>10</v>
      </c>
      <c r="H123" s="1">
        <v>1.6</v>
      </c>
      <c r="I123" s="2">
        <v>0.15</v>
      </c>
      <c r="J123" s="14">
        <f t="shared" si="4"/>
        <v>2.4</v>
      </c>
      <c r="K123" s="3"/>
      <c r="L123" s="2"/>
      <c r="M123" s="2"/>
      <c r="N123" s="1"/>
      <c r="O123" s="9"/>
      <c r="P123" s="1"/>
    </row>
    <row r="124" spans="1:16">
      <c r="A124" s="1"/>
      <c r="B124" s="1" t="s">
        <v>131</v>
      </c>
      <c r="C124" s="1" t="s">
        <v>174</v>
      </c>
      <c r="D124" s="1" t="s">
        <v>198</v>
      </c>
      <c r="E124" s="9">
        <v>1</v>
      </c>
      <c r="F124" s="1">
        <v>1</v>
      </c>
      <c r="G124" s="1">
        <v>11</v>
      </c>
      <c r="H124" s="1">
        <v>1.6</v>
      </c>
      <c r="I124" s="2">
        <v>0.15</v>
      </c>
      <c r="J124" s="14">
        <f t="shared" si="4"/>
        <v>2.64</v>
      </c>
      <c r="K124" s="3"/>
      <c r="L124" s="2"/>
      <c r="M124" s="2"/>
      <c r="N124" s="1"/>
      <c r="O124" s="9"/>
      <c r="P124" s="1"/>
    </row>
    <row r="125" spans="1:16">
      <c r="A125" s="1"/>
      <c r="B125" s="1" t="s">
        <v>132</v>
      </c>
      <c r="C125" s="1" t="s">
        <v>174</v>
      </c>
      <c r="D125" s="1" t="s">
        <v>198</v>
      </c>
      <c r="E125" s="9">
        <v>1</v>
      </c>
      <c r="F125" s="1">
        <v>1</v>
      </c>
      <c r="G125" s="1">
        <v>9</v>
      </c>
      <c r="H125" s="1">
        <v>1.6</v>
      </c>
      <c r="I125" s="2">
        <v>0.15</v>
      </c>
      <c r="J125" s="14">
        <f t="shared" si="4"/>
        <v>2.16</v>
      </c>
      <c r="K125" s="3"/>
      <c r="L125" s="2"/>
      <c r="M125" s="2"/>
      <c r="N125" s="1"/>
      <c r="O125" s="9"/>
      <c r="P125" s="1"/>
    </row>
    <row r="126" spans="1:16">
      <c r="A126" s="1"/>
      <c r="B126" s="1" t="s">
        <v>133</v>
      </c>
      <c r="C126" s="1" t="s">
        <v>174</v>
      </c>
      <c r="D126" s="1" t="s">
        <v>198</v>
      </c>
      <c r="E126" s="9">
        <v>1</v>
      </c>
      <c r="F126" s="1">
        <v>1</v>
      </c>
      <c r="G126" s="1">
        <v>10</v>
      </c>
      <c r="H126" s="1">
        <v>1.6</v>
      </c>
      <c r="I126" s="2">
        <v>0.15</v>
      </c>
      <c r="J126" s="14">
        <f t="shared" si="4"/>
        <v>2.4</v>
      </c>
      <c r="K126" s="3"/>
      <c r="L126" s="2"/>
      <c r="M126" s="2"/>
      <c r="N126" s="1"/>
      <c r="O126" s="9"/>
      <c r="P126" s="1"/>
    </row>
    <row r="127" spans="1:16">
      <c r="A127" s="1"/>
      <c r="B127" s="1" t="s">
        <v>134</v>
      </c>
      <c r="C127" s="1" t="s">
        <v>174</v>
      </c>
      <c r="D127" s="1" t="s">
        <v>198</v>
      </c>
      <c r="E127" s="9">
        <v>1</v>
      </c>
      <c r="F127" s="1">
        <v>1</v>
      </c>
      <c r="G127" s="1">
        <v>10</v>
      </c>
      <c r="H127" s="1">
        <v>1.6</v>
      </c>
      <c r="I127" s="2">
        <v>0.15</v>
      </c>
      <c r="J127" s="14">
        <f t="shared" si="4"/>
        <v>2.4</v>
      </c>
      <c r="K127" s="3"/>
      <c r="L127" s="2"/>
      <c r="M127" s="2"/>
      <c r="N127" s="1"/>
      <c r="O127" s="9"/>
      <c r="P127" s="1"/>
    </row>
    <row r="128" spans="1:16">
      <c r="A128" s="1"/>
      <c r="B128" s="1" t="s">
        <v>135</v>
      </c>
      <c r="C128" s="1" t="s">
        <v>174</v>
      </c>
      <c r="D128" s="1" t="s">
        <v>198</v>
      </c>
      <c r="E128" s="9">
        <v>1</v>
      </c>
      <c r="F128" s="1">
        <v>1</v>
      </c>
      <c r="G128" s="1">
        <v>10</v>
      </c>
      <c r="H128" s="1">
        <v>1.6</v>
      </c>
      <c r="I128" s="2">
        <v>0.15</v>
      </c>
      <c r="J128" s="14">
        <f t="shared" si="4"/>
        <v>2.4</v>
      </c>
      <c r="K128" s="3"/>
      <c r="L128" s="2"/>
      <c r="M128" s="2"/>
      <c r="N128" s="1"/>
      <c r="O128" s="9"/>
      <c r="P128" s="1"/>
    </row>
    <row r="129" spans="1:16">
      <c r="A129" s="1"/>
      <c r="B129" s="1" t="s">
        <v>136</v>
      </c>
      <c r="C129" s="1" t="s">
        <v>174</v>
      </c>
      <c r="D129" s="1" t="s">
        <v>198</v>
      </c>
      <c r="E129" s="9">
        <v>1</v>
      </c>
      <c r="F129" s="1">
        <v>1</v>
      </c>
      <c r="G129" s="1">
        <v>10</v>
      </c>
      <c r="H129" s="1">
        <v>1.6</v>
      </c>
      <c r="I129" s="2">
        <v>0.15</v>
      </c>
      <c r="J129" s="14">
        <f t="shared" si="4"/>
        <v>2.4</v>
      </c>
      <c r="K129" s="3"/>
      <c r="L129" s="2"/>
      <c r="M129" s="2"/>
      <c r="N129" s="1"/>
      <c r="O129" s="9"/>
      <c r="P129" s="1"/>
    </row>
    <row r="130" spans="1:16" s="75" customFormat="1">
      <c r="A130" s="5"/>
      <c r="B130" s="5"/>
      <c r="C130" s="5"/>
      <c r="D130" s="5"/>
      <c r="E130" s="5"/>
      <c r="F130" s="5"/>
      <c r="G130" s="5">
        <f>SUM(G109:G129)</f>
        <v>210</v>
      </c>
      <c r="H130" s="5"/>
      <c r="I130" s="11"/>
      <c r="J130" s="69">
        <f>SUM(J109:J129)</f>
        <v>50.399999999999991</v>
      </c>
      <c r="K130" s="12"/>
      <c r="L130" s="11"/>
      <c r="M130" s="11"/>
      <c r="N130" s="5"/>
      <c r="O130" s="74"/>
      <c r="P130" s="5"/>
    </row>
    <row r="131" spans="1:16">
      <c r="A131" s="5" t="s">
        <v>137</v>
      </c>
      <c r="B131" s="1"/>
      <c r="C131" s="1"/>
      <c r="D131" s="1"/>
      <c r="E131" s="1"/>
      <c r="F131" s="1"/>
      <c r="G131" s="1"/>
      <c r="H131" s="1"/>
      <c r="I131" s="2"/>
      <c r="J131" s="2"/>
      <c r="K131" s="3"/>
      <c r="L131" s="2"/>
      <c r="M131" s="2"/>
      <c r="N131" s="1"/>
      <c r="O131" s="9"/>
      <c r="P131" s="1"/>
    </row>
    <row r="132" spans="1:16">
      <c r="A132" s="1" t="s">
        <v>225</v>
      </c>
      <c r="B132" s="1"/>
      <c r="C132" s="1"/>
      <c r="D132" s="1"/>
      <c r="E132" s="1"/>
      <c r="F132" s="5" t="s">
        <v>184</v>
      </c>
      <c r="G132" s="5" t="s">
        <v>185</v>
      </c>
      <c r="H132" s="5" t="s">
        <v>186</v>
      </c>
      <c r="I132" s="11" t="s">
        <v>187</v>
      </c>
      <c r="J132" s="11" t="s">
        <v>202</v>
      </c>
      <c r="K132" s="3"/>
      <c r="L132" s="2"/>
      <c r="M132" s="2"/>
      <c r="N132" s="1"/>
      <c r="O132" s="9"/>
      <c r="P132" s="1"/>
    </row>
    <row r="133" spans="1:16">
      <c r="A133" s="1" t="s">
        <v>226</v>
      </c>
      <c r="B133" s="1" t="s">
        <v>138</v>
      </c>
      <c r="C133" s="1" t="s">
        <v>174</v>
      </c>
      <c r="D133" s="1" t="s">
        <v>248</v>
      </c>
      <c r="E133" s="9">
        <v>1</v>
      </c>
      <c r="F133" s="1">
        <v>1</v>
      </c>
      <c r="G133" s="1">
        <v>10</v>
      </c>
      <c r="H133" s="1">
        <v>1.6</v>
      </c>
      <c r="I133" s="2">
        <v>0.15</v>
      </c>
      <c r="J133" s="14">
        <f t="shared" ref="J133:J154" si="5">F133*G133*H133*I133</f>
        <v>2.4</v>
      </c>
      <c r="K133" s="3"/>
      <c r="L133" s="2"/>
      <c r="M133" s="2"/>
      <c r="N133" s="1"/>
      <c r="O133" s="9"/>
      <c r="P133" s="1"/>
    </row>
    <row r="134" spans="1:16">
      <c r="A134" s="1"/>
      <c r="B134" s="1" t="s">
        <v>139</v>
      </c>
      <c r="C134" s="1" t="s">
        <v>174</v>
      </c>
      <c r="D134" s="1" t="s">
        <v>248</v>
      </c>
      <c r="E134" s="9">
        <v>1</v>
      </c>
      <c r="F134" s="1">
        <v>1</v>
      </c>
      <c r="G134" s="1">
        <v>10</v>
      </c>
      <c r="H134" s="1">
        <v>1.6</v>
      </c>
      <c r="I134" s="2">
        <v>0.15</v>
      </c>
      <c r="J134" s="14">
        <f t="shared" si="5"/>
        <v>2.4</v>
      </c>
      <c r="K134" s="3"/>
      <c r="L134" s="2"/>
      <c r="M134" s="2"/>
      <c r="N134" s="1"/>
      <c r="O134" s="9"/>
      <c r="P134" s="1"/>
    </row>
    <row r="135" spans="1:16">
      <c r="A135" s="1"/>
      <c r="B135" s="1" t="s">
        <v>140</v>
      </c>
      <c r="C135" s="1" t="s">
        <v>174</v>
      </c>
      <c r="D135" s="1" t="s">
        <v>248</v>
      </c>
      <c r="E135" s="9">
        <v>1</v>
      </c>
      <c r="F135" s="1">
        <v>1</v>
      </c>
      <c r="G135" s="1">
        <v>10</v>
      </c>
      <c r="H135" s="1">
        <v>1.6</v>
      </c>
      <c r="I135" s="2">
        <v>0.15</v>
      </c>
      <c r="J135" s="14">
        <f t="shared" si="5"/>
        <v>2.4</v>
      </c>
      <c r="K135" s="3"/>
      <c r="L135" s="2"/>
      <c r="M135" s="2"/>
      <c r="N135" s="1"/>
      <c r="O135" s="9"/>
      <c r="P135" s="1"/>
    </row>
    <row r="136" spans="1:16">
      <c r="A136" s="1"/>
      <c r="B136" s="1" t="s">
        <v>141</v>
      </c>
      <c r="C136" s="1" t="s">
        <v>174</v>
      </c>
      <c r="D136" s="1" t="s">
        <v>248</v>
      </c>
      <c r="E136" s="9">
        <v>1</v>
      </c>
      <c r="F136" s="1">
        <v>1</v>
      </c>
      <c r="G136" s="1">
        <v>10</v>
      </c>
      <c r="H136" s="1">
        <v>1.6</v>
      </c>
      <c r="I136" s="2">
        <v>0.15</v>
      </c>
      <c r="J136" s="14">
        <f t="shared" si="5"/>
        <v>2.4</v>
      </c>
      <c r="K136" s="3"/>
      <c r="L136" s="2"/>
      <c r="M136" s="2"/>
      <c r="N136" s="1"/>
      <c r="O136" s="9"/>
      <c r="P136" s="1"/>
    </row>
    <row r="137" spans="1:16">
      <c r="A137" s="1"/>
      <c r="B137" s="1" t="s">
        <v>142</v>
      </c>
      <c r="C137" s="1" t="s">
        <v>174</v>
      </c>
      <c r="D137" s="1" t="s">
        <v>248</v>
      </c>
      <c r="E137" s="9">
        <v>1</v>
      </c>
      <c r="F137" s="1">
        <v>1</v>
      </c>
      <c r="G137" s="1">
        <v>10</v>
      </c>
      <c r="H137" s="1">
        <v>1.6</v>
      </c>
      <c r="I137" s="2">
        <v>0.15</v>
      </c>
      <c r="J137" s="14">
        <f t="shared" si="5"/>
        <v>2.4</v>
      </c>
      <c r="K137" s="3"/>
      <c r="L137" s="2"/>
      <c r="M137" s="2"/>
      <c r="N137" s="1"/>
      <c r="O137" s="9"/>
      <c r="P137" s="1"/>
    </row>
    <row r="138" spans="1:16">
      <c r="A138" s="1"/>
      <c r="B138" s="1" t="s">
        <v>143</v>
      </c>
      <c r="C138" s="1" t="s">
        <v>174</v>
      </c>
      <c r="D138" s="1" t="s">
        <v>248</v>
      </c>
      <c r="E138" s="9">
        <v>1</v>
      </c>
      <c r="F138" s="1">
        <v>1</v>
      </c>
      <c r="G138" s="1">
        <v>10</v>
      </c>
      <c r="H138" s="1">
        <v>1.6</v>
      </c>
      <c r="I138" s="2">
        <v>0.15</v>
      </c>
      <c r="J138" s="14">
        <f t="shared" si="5"/>
        <v>2.4</v>
      </c>
      <c r="K138" s="3"/>
      <c r="L138" s="2"/>
      <c r="M138" s="2"/>
      <c r="N138" s="1"/>
      <c r="O138" s="9"/>
      <c r="P138" s="1"/>
    </row>
    <row r="139" spans="1:16">
      <c r="A139" s="1"/>
      <c r="B139" s="1" t="s">
        <v>144</v>
      </c>
      <c r="C139" s="1" t="s">
        <v>174</v>
      </c>
      <c r="D139" s="1" t="s">
        <v>248</v>
      </c>
      <c r="E139" s="9">
        <v>1</v>
      </c>
      <c r="F139" s="1">
        <v>1</v>
      </c>
      <c r="G139" s="1">
        <v>10</v>
      </c>
      <c r="H139" s="1">
        <v>1.6</v>
      </c>
      <c r="I139" s="2">
        <v>0.15</v>
      </c>
      <c r="J139" s="14">
        <f t="shared" si="5"/>
        <v>2.4</v>
      </c>
      <c r="K139" s="3"/>
      <c r="L139" s="2"/>
      <c r="M139" s="2"/>
      <c r="N139" s="1"/>
      <c r="O139" s="9"/>
      <c r="P139" s="1"/>
    </row>
    <row r="140" spans="1:16">
      <c r="A140" s="1"/>
      <c r="B140" s="1" t="s">
        <v>145</v>
      </c>
      <c r="C140" s="1" t="s">
        <v>174</v>
      </c>
      <c r="D140" s="1" t="s">
        <v>248</v>
      </c>
      <c r="E140" s="9">
        <v>1</v>
      </c>
      <c r="F140" s="1">
        <v>1</v>
      </c>
      <c r="G140" s="1">
        <v>10</v>
      </c>
      <c r="H140" s="1">
        <v>1.6</v>
      </c>
      <c r="I140" s="2">
        <v>0.15</v>
      </c>
      <c r="J140" s="14">
        <f t="shared" si="5"/>
        <v>2.4</v>
      </c>
      <c r="K140" s="3"/>
      <c r="L140" s="2"/>
      <c r="M140" s="2"/>
      <c r="N140" s="1"/>
      <c r="O140" s="9"/>
      <c r="P140" s="1"/>
    </row>
    <row r="141" spans="1:16">
      <c r="A141" s="1"/>
      <c r="B141" s="1" t="s">
        <v>146</v>
      </c>
      <c r="C141" s="1" t="s">
        <v>174</v>
      </c>
      <c r="D141" s="1" t="s">
        <v>248</v>
      </c>
      <c r="E141" s="9">
        <v>1</v>
      </c>
      <c r="F141" s="1">
        <v>1</v>
      </c>
      <c r="G141" s="1">
        <v>10</v>
      </c>
      <c r="H141" s="1">
        <v>1.6</v>
      </c>
      <c r="I141" s="2">
        <v>0.15</v>
      </c>
      <c r="J141" s="14">
        <f t="shared" si="5"/>
        <v>2.4</v>
      </c>
      <c r="K141" s="3"/>
      <c r="L141" s="2"/>
      <c r="M141" s="2"/>
      <c r="N141" s="1"/>
      <c r="O141" s="9"/>
      <c r="P141" s="1"/>
    </row>
    <row r="142" spans="1:16">
      <c r="A142" s="1"/>
      <c r="B142" s="1" t="s">
        <v>147</v>
      </c>
      <c r="C142" s="1" t="s">
        <v>174</v>
      </c>
      <c r="D142" s="1" t="s">
        <v>248</v>
      </c>
      <c r="E142" s="9">
        <v>1</v>
      </c>
      <c r="F142" s="1">
        <v>1</v>
      </c>
      <c r="G142" s="1">
        <v>10</v>
      </c>
      <c r="H142" s="1">
        <v>1.6</v>
      </c>
      <c r="I142" s="2">
        <v>0.15</v>
      </c>
      <c r="J142" s="14">
        <f t="shared" si="5"/>
        <v>2.4</v>
      </c>
      <c r="K142" s="3"/>
      <c r="L142" s="2"/>
      <c r="M142" s="2"/>
      <c r="N142" s="1"/>
      <c r="O142" s="9"/>
      <c r="P142" s="1"/>
    </row>
    <row r="143" spans="1:16">
      <c r="A143" s="1"/>
      <c r="B143" s="1" t="s">
        <v>148</v>
      </c>
      <c r="C143" s="1" t="s">
        <v>174</v>
      </c>
      <c r="D143" s="1" t="s">
        <v>248</v>
      </c>
      <c r="E143" s="9">
        <v>1</v>
      </c>
      <c r="F143" s="1">
        <v>1</v>
      </c>
      <c r="G143" s="1">
        <v>10</v>
      </c>
      <c r="H143" s="1">
        <v>1.6</v>
      </c>
      <c r="I143" s="2">
        <v>0.15</v>
      </c>
      <c r="J143" s="14">
        <f t="shared" si="5"/>
        <v>2.4</v>
      </c>
      <c r="K143" s="3"/>
      <c r="L143" s="2"/>
      <c r="M143" s="2"/>
      <c r="N143" s="1"/>
      <c r="O143" s="9"/>
      <c r="P143" s="1"/>
    </row>
    <row r="144" spans="1:16">
      <c r="A144" s="1"/>
      <c r="B144" s="1" t="s">
        <v>149</v>
      </c>
      <c r="C144" s="1" t="s">
        <v>174</v>
      </c>
      <c r="D144" s="1" t="s">
        <v>248</v>
      </c>
      <c r="E144" s="9">
        <v>1</v>
      </c>
      <c r="F144" s="1">
        <v>1</v>
      </c>
      <c r="G144" s="1">
        <v>10</v>
      </c>
      <c r="H144" s="1">
        <v>1.6</v>
      </c>
      <c r="I144" s="2">
        <v>0.15</v>
      </c>
      <c r="J144" s="14">
        <f t="shared" si="5"/>
        <v>2.4</v>
      </c>
      <c r="K144" s="3"/>
      <c r="L144" s="2"/>
      <c r="M144" s="2"/>
      <c r="N144" s="1"/>
      <c r="O144" s="9"/>
      <c r="P144" s="1"/>
    </row>
    <row r="145" spans="1:16">
      <c r="A145" s="1"/>
      <c r="B145" s="1" t="s">
        <v>150</v>
      </c>
      <c r="C145" s="1" t="s">
        <v>174</v>
      </c>
      <c r="D145" s="1" t="s">
        <v>248</v>
      </c>
      <c r="E145" s="9">
        <v>1</v>
      </c>
      <c r="F145" s="1">
        <v>1</v>
      </c>
      <c r="G145" s="1">
        <v>10</v>
      </c>
      <c r="H145" s="1">
        <v>1.6</v>
      </c>
      <c r="I145" s="2">
        <v>0.15</v>
      </c>
      <c r="J145" s="14">
        <f t="shared" si="5"/>
        <v>2.4</v>
      </c>
      <c r="K145" s="3"/>
      <c r="L145" s="2"/>
      <c r="M145" s="2"/>
      <c r="N145" s="1"/>
      <c r="O145" s="9"/>
      <c r="P145" s="1"/>
    </row>
    <row r="146" spans="1:16">
      <c r="A146" s="1"/>
      <c r="B146" s="1" t="s">
        <v>151</v>
      </c>
      <c r="C146" s="1" t="s">
        <v>174</v>
      </c>
      <c r="D146" s="1" t="s">
        <v>248</v>
      </c>
      <c r="E146" s="9">
        <v>1</v>
      </c>
      <c r="F146" s="1">
        <v>1</v>
      </c>
      <c r="G146" s="1">
        <v>10</v>
      </c>
      <c r="H146" s="1">
        <v>1.6</v>
      </c>
      <c r="I146" s="2">
        <v>0.15</v>
      </c>
      <c r="J146" s="14">
        <f t="shared" si="5"/>
        <v>2.4</v>
      </c>
      <c r="K146" s="3"/>
      <c r="L146" s="2"/>
      <c r="M146" s="2"/>
      <c r="N146" s="1"/>
      <c r="O146" s="9"/>
      <c r="P146" s="1"/>
    </row>
    <row r="147" spans="1:16">
      <c r="A147" s="1"/>
      <c r="B147" s="1" t="s">
        <v>152</v>
      </c>
      <c r="C147" s="1" t="s">
        <v>174</v>
      </c>
      <c r="D147" s="1" t="s">
        <v>248</v>
      </c>
      <c r="E147" s="9">
        <v>1</v>
      </c>
      <c r="F147" s="1">
        <v>1</v>
      </c>
      <c r="G147" s="1">
        <v>10</v>
      </c>
      <c r="H147" s="1">
        <v>1.6</v>
      </c>
      <c r="I147" s="2">
        <v>0.15</v>
      </c>
      <c r="J147" s="14">
        <f t="shared" si="5"/>
        <v>2.4</v>
      </c>
      <c r="K147" s="3"/>
      <c r="L147" s="2"/>
      <c r="M147" s="2"/>
      <c r="N147" s="1"/>
      <c r="O147" s="9"/>
      <c r="P147" s="1"/>
    </row>
    <row r="148" spans="1:16">
      <c r="A148" s="1"/>
      <c r="B148" s="1" t="s">
        <v>153</v>
      </c>
      <c r="C148" s="1" t="s">
        <v>174</v>
      </c>
      <c r="D148" s="1" t="s">
        <v>248</v>
      </c>
      <c r="E148" s="9">
        <v>1</v>
      </c>
      <c r="F148" s="1">
        <v>1</v>
      </c>
      <c r="G148" s="1">
        <v>10</v>
      </c>
      <c r="H148" s="1">
        <v>1.6</v>
      </c>
      <c r="I148" s="2">
        <v>0.15</v>
      </c>
      <c r="J148" s="14">
        <f t="shared" si="5"/>
        <v>2.4</v>
      </c>
      <c r="K148" s="3"/>
      <c r="L148" s="2"/>
      <c r="M148" s="2"/>
      <c r="N148" s="1"/>
      <c r="O148" s="9"/>
      <c r="P148" s="1"/>
    </row>
    <row r="149" spans="1:16">
      <c r="A149" s="1"/>
      <c r="B149" s="1" t="s">
        <v>154</v>
      </c>
      <c r="C149" s="1" t="s">
        <v>174</v>
      </c>
      <c r="D149" s="1" t="s">
        <v>248</v>
      </c>
      <c r="E149" s="9">
        <v>1</v>
      </c>
      <c r="F149" s="1">
        <v>1</v>
      </c>
      <c r="G149" s="1">
        <v>10</v>
      </c>
      <c r="H149" s="1">
        <v>1.6</v>
      </c>
      <c r="I149" s="2">
        <v>0.15</v>
      </c>
      <c r="J149" s="14">
        <f t="shared" si="5"/>
        <v>2.4</v>
      </c>
      <c r="K149" s="3"/>
      <c r="L149" s="2"/>
      <c r="M149" s="2"/>
      <c r="N149" s="1"/>
      <c r="O149" s="9"/>
      <c r="P149" s="1"/>
    </row>
    <row r="150" spans="1:16">
      <c r="A150" s="1"/>
      <c r="B150" s="1" t="s">
        <v>155</v>
      </c>
      <c r="C150" s="1" t="s">
        <v>174</v>
      </c>
      <c r="D150" s="1" t="s">
        <v>248</v>
      </c>
      <c r="E150" s="9">
        <v>1</v>
      </c>
      <c r="F150" s="1">
        <v>1</v>
      </c>
      <c r="G150" s="1">
        <v>10</v>
      </c>
      <c r="H150" s="1">
        <v>1.6</v>
      </c>
      <c r="I150" s="2">
        <v>0.15</v>
      </c>
      <c r="J150" s="14">
        <f t="shared" si="5"/>
        <v>2.4</v>
      </c>
      <c r="K150" s="3"/>
      <c r="L150" s="2"/>
      <c r="M150" s="2"/>
      <c r="N150" s="1"/>
      <c r="O150" s="9"/>
      <c r="P150" s="1"/>
    </row>
    <row r="151" spans="1:16">
      <c r="A151" s="1"/>
      <c r="B151" s="1" t="s">
        <v>156</v>
      </c>
      <c r="C151" s="1" t="s">
        <v>174</v>
      </c>
      <c r="D151" s="1" t="s">
        <v>248</v>
      </c>
      <c r="E151" s="9">
        <v>1</v>
      </c>
      <c r="F151" s="1">
        <v>1</v>
      </c>
      <c r="G151" s="1">
        <v>10</v>
      </c>
      <c r="H151" s="1">
        <v>1.6</v>
      </c>
      <c r="I151" s="2">
        <v>0.15</v>
      </c>
      <c r="J151" s="14">
        <f t="shared" si="5"/>
        <v>2.4</v>
      </c>
      <c r="K151" s="3"/>
      <c r="L151" s="2"/>
      <c r="M151" s="2"/>
      <c r="N151" s="1"/>
      <c r="O151" s="9"/>
      <c r="P151" s="1"/>
    </row>
    <row r="152" spans="1:16">
      <c r="A152" s="1"/>
      <c r="B152" s="1" t="s">
        <v>157</v>
      </c>
      <c r="C152" s="1" t="s">
        <v>174</v>
      </c>
      <c r="D152" s="1" t="s">
        <v>248</v>
      </c>
      <c r="E152" s="9">
        <v>1</v>
      </c>
      <c r="F152" s="1">
        <v>1</v>
      </c>
      <c r="G152" s="1">
        <v>10</v>
      </c>
      <c r="H152" s="1">
        <v>1.6</v>
      </c>
      <c r="I152" s="2">
        <v>0.15</v>
      </c>
      <c r="J152" s="14">
        <f t="shared" si="5"/>
        <v>2.4</v>
      </c>
      <c r="K152" s="3"/>
      <c r="L152" s="2"/>
      <c r="M152" s="2"/>
      <c r="N152" s="1"/>
      <c r="O152" s="9"/>
      <c r="P152" s="1"/>
    </row>
    <row r="153" spans="1:16">
      <c r="A153" s="1"/>
      <c r="B153" s="1" t="s">
        <v>158</v>
      </c>
      <c r="C153" s="1" t="s">
        <v>174</v>
      </c>
      <c r="D153" s="1" t="s">
        <v>248</v>
      </c>
      <c r="E153" s="9">
        <v>1</v>
      </c>
      <c r="F153" s="1">
        <v>1</v>
      </c>
      <c r="G153" s="1">
        <v>10</v>
      </c>
      <c r="H153" s="1">
        <v>1.6</v>
      </c>
      <c r="I153" s="2">
        <v>0.15</v>
      </c>
      <c r="J153" s="14">
        <f t="shared" si="5"/>
        <v>2.4</v>
      </c>
      <c r="K153" s="3"/>
      <c r="L153" s="2"/>
      <c r="M153" s="2"/>
      <c r="N153" s="1"/>
      <c r="O153" s="9"/>
      <c r="P153" s="1"/>
    </row>
    <row r="154" spans="1:16">
      <c r="A154" s="1"/>
      <c r="B154" s="1" t="s">
        <v>227</v>
      </c>
      <c r="C154" s="1" t="s">
        <v>174</v>
      </c>
      <c r="D154" s="1" t="s">
        <v>248</v>
      </c>
      <c r="E154" s="9">
        <v>1</v>
      </c>
      <c r="F154" s="1">
        <v>1</v>
      </c>
      <c r="G154" s="1">
        <v>12.7</v>
      </c>
      <c r="H154" s="1">
        <v>1.6</v>
      </c>
      <c r="I154" s="2">
        <v>0.15</v>
      </c>
      <c r="J154" s="14">
        <f t="shared" si="5"/>
        <v>3.048</v>
      </c>
      <c r="K154" s="3"/>
      <c r="L154" s="2"/>
      <c r="M154" s="2"/>
      <c r="N154" s="1"/>
      <c r="O154" s="9"/>
      <c r="P154" s="1"/>
    </row>
    <row r="155" spans="1:16" s="75" customFormat="1">
      <c r="A155" s="5"/>
      <c r="B155" s="5"/>
      <c r="C155" s="5"/>
      <c r="D155" s="5"/>
      <c r="E155" s="5"/>
      <c r="F155" s="5"/>
      <c r="G155" s="75">
        <f>SUM(G132:G154)</f>
        <v>222.7</v>
      </c>
      <c r="H155" s="5"/>
      <c r="I155" s="11"/>
      <c r="J155" s="69">
        <f>SUM(J133:J154)</f>
        <v>53.447999999999986</v>
      </c>
      <c r="K155" s="12"/>
      <c r="L155" s="11"/>
      <c r="M155" s="11"/>
      <c r="N155" s="5"/>
      <c r="O155" s="74"/>
      <c r="P155" s="5"/>
    </row>
    <row r="156" spans="1:16">
      <c r="A156" s="5" t="s">
        <v>159</v>
      </c>
      <c r="B156" s="1"/>
      <c r="C156" s="1"/>
      <c r="D156" s="1"/>
      <c r="E156" s="1"/>
      <c r="F156" s="1"/>
      <c r="G156" s="1"/>
      <c r="H156" s="1"/>
      <c r="I156" s="2"/>
      <c r="J156" s="2"/>
      <c r="K156" s="3"/>
      <c r="L156" s="2"/>
      <c r="M156" s="2"/>
      <c r="N156" s="1"/>
      <c r="O156" s="9"/>
      <c r="P156" s="1"/>
    </row>
    <row r="157" spans="1:16">
      <c r="A157" s="1" t="s">
        <v>160</v>
      </c>
      <c r="B157" s="1"/>
      <c r="C157" s="1"/>
      <c r="D157" s="1"/>
      <c r="E157" s="1"/>
      <c r="F157" s="5" t="s">
        <v>184</v>
      </c>
      <c r="G157" s="5" t="s">
        <v>185</v>
      </c>
      <c r="H157" s="5" t="s">
        <v>186</v>
      </c>
      <c r="I157" s="11" t="s">
        <v>187</v>
      </c>
      <c r="J157" s="11" t="s">
        <v>202</v>
      </c>
      <c r="K157" s="3"/>
      <c r="L157" s="2"/>
      <c r="M157" s="2"/>
      <c r="N157" s="1"/>
      <c r="O157" s="9"/>
      <c r="P157" s="1"/>
    </row>
    <row r="158" spans="1:16">
      <c r="A158" s="1" t="s">
        <v>161</v>
      </c>
      <c r="B158" s="1" t="s">
        <v>162</v>
      </c>
      <c r="C158" s="1" t="s">
        <v>174</v>
      </c>
      <c r="D158" s="1" t="s">
        <v>198</v>
      </c>
      <c r="E158" s="9">
        <v>1</v>
      </c>
      <c r="F158" s="1">
        <v>1</v>
      </c>
      <c r="G158" s="1">
        <v>10</v>
      </c>
      <c r="H158" s="1">
        <v>1.6</v>
      </c>
      <c r="I158" s="2">
        <v>0.15</v>
      </c>
      <c r="J158" s="14">
        <f>F158*G158*H158*I158</f>
        <v>2.4</v>
      </c>
      <c r="K158" s="3"/>
      <c r="L158" s="2"/>
      <c r="M158" s="2"/>
      <c r="N158" s="1"/>
      <c r="O158" s="9"/>
      <c r="P158" s="1"/>
    </row>
    <row r="159" spans="1:16">
      <c r="A159" s="1"/>
      <c r="B159" s="1" t="s">
        <v>163</v>
      </c>
      <c r="C159" s="1" t="s">
        <v>174</v>
      </c>
      <c r="D159" s="1" t="s">
        <v>198</v>
      </c>
      <c r="E159" s="9">
        <v>1</v>
      </c>
      <c r="F159" s="1">
        <v>1</v>
      </c>
      <c r="G159" s="1">
        <v>10</v>
      </c>
      <c r="H159" s="1">
        <v>1.6</v>
      </c>
      <c r="I159" s="2">
        <v>0.15</v>
      </c>
      <c r="J159" s="14">
        <f t="shared" ref="J159:J175" si="6">F159*G159*H159*I159</f>
        <v>2.4</v>
      </c>
      <c r="K159" s="3"/>
      <c r="L159" s="2"/>
      <c r="M159" s="2"/>
      <c r="N159" s="1"/>
      <c r="O159" s="9"/>
      <c r="P159" s="1"/>
    </row>
    <row r="160" spans="1:16">
      <c r="A160" s="1"/>
      <c r="B160" s="1" t="s">
        <v>23</v>
      </c>
      <c r="C160" s="1" t="s">
        <v>174</v>
      </c>
      <c r="D160" s="1" t="s">
        <v>198</v>
      </c>
      <c r="E160" s="9">
        <v>1</v>
      </c>
      <c r="F160" s="1">
        <v>1</v>
      </c>
      <c r="G160" s="1">
        <v>10</v>
      </c>
      <c r="H160" s="1">
        <v>1.6</v>
      </c>
      <c r="I160" s="2">
        <v>0.15</v>
      </c>
      <c r="J160" s="14">
        <f t="shared" si="6"/>
        <v>2.4</v>
      </c>
      <c r="K160" s="3"/>
      <c r="L160" s="2"/>
      <c r="M160" s="2"/>
      <c r="N160" s="1"/>
      <c r="O160" s="9"/>
      <c r="P160" s="1"/>
    </row>
    <row r="161" spans="1:19">
      <c r="A161" s="1"/>
      <c r="B161" s="1" t="s">
        <v>24</v>
      </c>
      <c r="C161" s="1" t="s">
        <v>174</v>
      </c>
      <c r="D161" s="1" t="s">
        <v>198</v>
      </c>
      <c r="E161" s="9">
        <v>1</v>
      </c>
      <c r="F161" s="1">
        <v>1</v>
      </c>
      <c r="G161" s="1">
        <v>10</v>
      </c>
      <c r="H161" s="1">
        <v>1.6</v>
      </c>
      <c r="I161" s="2">
        <v>0.15</v>
      </c>
      <c r="J161" s="14">
        <f t="shared" si="6"/>
        <v>2.4</v>
      </c>
      <c r="K161" s="3"/>
      <c r="L161" s="2"/>
      <c r="M161" s="2"/>
      <c r="N161" s="1"/>
      <c r="O161" s="9"/>
      <c r="P161" s="1"/>
    </row>
    <row r="162" spans="1:19">
      <c r="A162" s="1"/>
      <c r="B162" s="1" t="s">
        <v>25</v>
      </c>
      <c r="C162" s="1" t="s">
        <v>174</v>
      </c>
      <c r="D162" s="1" t="s">
        <v>198</v>
      </c>
      <c r="E162" s="9">
        <v>1</v>
      </c>
      <c r="F162" s="1">
        <v>1</v>
      </c>
      <c r="G162" s="1">
        <v>10</v>
      </c>
      <c r="H162" s="1">
        <v>1.6</v>
      </c>
      <c r="I162" s="2">
        <v>0.15</v>
      </c>
      <c r="J162" s="14">
        <f t="shared" si="6"/>
        <v>2.4</v>
      </c>
      <c r="K162" s="3"/>
      <c r="L162" s="2"/>
      <c r="M162" s="2"/>
      <c r="N162" s="1"/>
      <c r="O162" s="9"/>
      <c r="P162" s="1"/>
    </row>
    <row r="163" spans="1:19">
      <c r="A163" s="1"/>
      <c r="B163" s="1" t="s">
        <v>164</v>
      </c>
      <c r="C163" s="1" t="s">
        <v>174</v>
      </c>
      <c r="D163" s="1" t="s">
        <v>198</v>
      </c>
      <c r="E163" s="9">
        <v>1</v>
      </c>
      <c r="F163" s="1">
        <v>1</v>
      </c>
      <c r="G163" s="1">
        <v>10</v>
      </c>
      <c r="H163" s="1">
        <v>1.6</v>
      </c>
      <c r="I163" s="2">
        <v>0.15</v>
      </c>
      <c r="J163" s="14">
        <f t="shared" si="6"/>
        <v>2.4</v>
      </c>
      <c r="K163" s="3"/>
      <c r="L163" s="2"/>
      <c r="M163" s="2"/>
      <c r="N163" s="1"/>
      <c r="O163" s="9"/>
      <c r="P163" s="1"/>
    </row>
    <row r="164" spans="1:19">
      <c r="A164" s="1"/>
      <c r="B164" s="1" t="s">
        <v>165</v>
      </c>
      <c r="C164" s="1" t="s">
        <v>174</v>
      </c>
      <c r="D164" s="1" t="s">
        <v>198</v>
      </c>
      <c r="E164" s="9">
        <v>1</v>
      </c>
      <c r="F164" s="1">
        <v>1</v>
      </c>
      <c r="G164" s="1">
        <v>10</v>
      </c>
      <c r="H164" s="1">
        <v>1.6</v>
      </c>
      <c r="I164" s="2">
        <v>0.15</v>
      </c>
      <c r="J164" s="14">
        <f t="shared" si="6"/>
        <v>2.4</v>
      </c>
      <c r="K164" s="3"/>
      <c r="L164" s="2"/>
      <c r="M164" s="2"/>
      <c r="N164" s="1"/>
      <c r="O164" s="9"/>
      <c r="P164" s="1"/>
    </row>
    <row r="165" spans="1:19">
      <c r="A165" s="1"/>
      <c r="B165" s="1" t="s">
        <v>28</v>
      </c>
      <c r="C165" s="1" t="s">
        <v>174</v>
      </c>
      <c r="D165" s="1" t="s">
        <v>198</v>
      </c>
      <c r="E165" s="9">
        <v>1</v>
      </c>
      <c r="F165" s="1">
        <v>1</v>
      </c>
      <c r="G165" s="1">
        <v>10</v>
      </c>
      <c r="H165" s="1">
        <v>1.6</v>
      </c>
      <c r="I165" s="2">
        <v>0.15</v>
      </c>
      <c r="J165" s="14">
        <f t="shared" si="6"/>
        <v>2.4</v>
      </c>
      <c r="K165" s="3"/>
      <c r="L165" s="2"/>
      <c r="M165" s="2"/>
      <c r="N165" s="1"/>
      <c r="O165" s="9"/>
      <c r="P165" s="1"/>
    </row>
    <row r="166" spans="1:19">
      <c r="A166" s="1"/>
      <c r="B166" s="1" t="s">
        <v>29</v>
      </c>
      <c r="C166" s="1" t="s">
        <v>174</v>
      </c>
      <c r="D166" s="1" t="s">
        <v>198</v>
      </c>
      <c r="E166" s="9">
        <v>1</v>
      </c>
      <c r="F166" s="1">
        <v>1</v>
      </c>
      <c r="G166" s="1">
        <v>10</v>
      </c>
      <c r="H166" s="1">
        <v>1.6</v>
      </c>
      <c r="I166" s="2">
        <v>0.15</v>
      </c>
      <c r="J166" s="14">
        <f t="shared" si="6"/>
        <v>2.4</v>
      </c>
      <c r="K166" s="3"/>
      <c r="L166" s="2"/>
      <c r="M166" s="2"/>
      <c r="N166" s="1"/>
      <c r="O166" s="9"/>
      <c r="P166" s="1"/>
      <c r="S166" s="61"/>
    </row>
    <row r="167" spans="1:19">
      <c r="A167" s="1"/>
      <c r="B167" s="1" t="s">
        <v>30</v>
      </c>
      <c r="C167" s="1" t="s">
        <v>174</v>
      </c>
      <c r="D167" s="1" t="s">
        <v>198</v>
      </c>
      <c r="E167" s="9">
        <v>1</v>
      </c>
      <c r="F167" s="1">
        <v>1</v>
      </c>
      <c r="G167" s="1">
        <v>10</v>
      </c>
      <c r="H167" s="1">
        <v>1.6</v>
      </c>
      <c r="I167" s="2">
        <v>0.15</v>
      </c>
      <c r="J167" s="14">
        <f t="shared" si="6"/>
        <v>2.4</v>
      </c>
      <c r="K167" s="3"/>
      <c r="L167" s="2"/>
      <c r="M167" s="2"/>
      <c r="N167" s="1"/>
      <c r="O167" s="9"/>
      <c r="P167" s="1"/>
    </row>
    <row r="168" spans="1:19">
      <c r="A168" s="1"/>
      <c r="B168" s="1" t="s">
        <v>31</v>
      </c>
      <c r="C168" s="1" t="s">
        <v>174</v>
      </c>
      <c r="D168" s="1" t="s">
        <v>198</v>
      </c>
      <c r="E168" s="9">
        <v>1</v>
      </c>
      <c r="F168" s="1">
        <v>1</v>
      </c>
      <c r="G168" s="1">
        <v>10</v>
      </c>
      <c r="H168" s="1">
        <v>1.6</v>
      </c>
      <c r="I168" s="2">
        <v>0.15</v>
      </c>
      <c r="J168" s="14">
        <f t="shared" si="6"/>
        <v>2.4</v>
      </c>
      <c r="K168" s="3"/>
      <c r="L168" s="2"/>
      <c r="M168" s="2"/>
      <c r="N168" s="1"/>
      <c r="O168" s="9"/>
      <c r="P168" s="1"/>
    </row>
    <row r="169" spans="1:19">
      <c r="A169" s="1"/>
      <c r="B169" s="1" t="s">
        <v>32</v>
      </c>
      <c r="C169" s="1" t="s">
        <v>174</v>
      </c>
      <c r="D169" s="1" t="s">
        <v>198</v>
      </c>
      <c r="E169" s="9">
        <v>1</v>
      </c>
      <c r="F169" s="1">
        <v>1</v>
      </c>
      <c r="G169" s="1">
        <v>10</v>
      </c>
      <c r="H169" s="1">
        <v>1.6</v>
      </c>
      <c r="I169" s="2">
        <v>0.15</v>
      </c>
      <c r="J169" s="14">
        <f t="shared" si="6"/>
        <v>2.4</v>
      </c>
      <c r="K169" s="3"/>
      <c r="L169" s="2"/>
      <c r="M169" s="2"/>
      <c r="N169" s="1"/>
      <c r="O169" s="9"/>
      <c r="P169" s="1"/>
    </row>
    <row r="170" spans="1:19">
      <c r="A170" s="1"/>
      <c r="B170" s="1" t="s">
        <v>33</v>
      </c>
      <c r="C170" s="1" t="s">
        <v>174</v>
      </c>
      <c r="D170" s="1" t="s">
        <v>198</v>
      </c>
      <c r="E170" s="9">
        <v>1</v>
      </c>
      <c r="F170" s="1">
        <v>1</v>
      </c>
      <c r="G170" s="1">
        <v>10</v>
      </c>
      <c r="H170" s="1">
        <v>1.6</v>
      </c>
      <c r="I170" s="2">
        <v>0.15</v>
      </c>
      <c r="J170" s="14">
        <f t="shared" si="6"/>
        <v>2.4</v>
      </c>
      <c r="K170" s="3"/>
      <c r="L170" s="2"/>
      <c r="M170" s="2"/>
      <c r="N170" s="1"/>
      <c r="O170" s="9"/>
      <c r="P170" s="1"/>
    </row>
    <row r="171" spans="1:19">
      <c r="A171" s="1"/>
      <c r="B171" s="1" t="s">
        <v>34</v>
      </c>
      <c r="C171" s="1" t="s">
        <v>174</v>
      </c>
      <c r="D171" s="1" t="s">
        <v>198</v>
      </c>
      <c r="E171" s="9">
        <v>1</v>
      </c>
      <c r="F171" s="1">
        <v>1</v>
      </c>
      <c r="G171" s="1">
        <v>10</v>
      </c>
      <c r="H171" s="1">
        <v>1.6</v>
      </c>
      <c r="I171" s="2">
        <v>0.15</v>
      </c>
      <c r="J171" s="14">
        <f t="shared" si="6"/>
        <v>2.4</v>
      </c>
      <c r="K171" s="3"/>
      <c r="L171" s="2"/>
      <c r="M171" s="2"/>
      <c r="N171" s="1"/>
      <c r="O171" s="9"/>
      <c r="P171" s="1"/>
    </row>
    <row r="172" spans="1:19">
      <c r="A172" s="1"/>
      <c r="B172" s="1" t="s">
        <v>35</v>
      </c>
      <c r="C172" s="1" t="s">
        <v>174</v>
      </c>
      <c r="D172" s="1" t="s">
        <v>198</v>
      </c>
      <c r="E172" s="9">
        <v>1</v>
      </c>
      <c r="F172" s="1">
        <v>1</v>
      </c>
      <c r="G172" s="1">
        <v>10</v>
      </c>
      <c r="H172" s="1">
        <v>1.6</v>
      </c>
      <c r="I172" s="2">
        <v>0.15</v>
      </c>
      <c r="J172" s="14">
        <f t="shared" si="6"/>
        <v>2.4</v>
      </c>
      <c r="K172" s="3"/>
      <c r="L172" s="2"/>
      <c r="M172" s="2"/>
      <c r="N172" s="1"/>
      <c r="O172" s="9"/>
      <c r="P172" s="1"/>
    </row>
    <row r="173" spans="1:19">
      <c r="A173" s="1"/>
      <c r="B173" s="1" t="s">
        <v>36</v>
      </c>
      <c r="C173" s="1" t="s">
        <v>174</v>
      </c>
      <c r="D173" s="1" t="s">
        <v>198</v>
      </c>
      <c r="E173" s="9">
        <v>1</v>
      </c>
      <c r="F173" s="1">
        <v>1</v>
      </c>
      <c r="G173" s="1">
        <v>10</v>
      </c>
      <c r="H173" s="1">
        <v>1.6</v>
      </c>
      <c r="I173" s="2">
        <v>0.15</v>
      </c>
      <c r="J173" s="14">
        <f t="shared" si="6"/>
        <v>2.4</v>
      </c>
      <c r="K173" s="3"/>
      <c r="L173" s="2"/>
      <c r="M173" s="2"/>
      <c r="N173" s="1"/>
      <c r="O173" s="9"/>
      <c r="P173" s="1"/>
    </row>
    <row r="174" spans="1:19">
      <c r="A174" s="1"/>
      <c r="B174" s="1" t="s">
        <v>37</v>
      </c>
      <c r="C174" s="1" t="s">
        <v>174</v>
      </c>
      <c r="D174" s="1" t="s">
        <v>198</v>
      </c>
      <c r="E174" s="9">
        <v>1</v>
      </c>
      <c r="F174" s="1">
        <v>1</v>
      </c>
      <c r="G174" s="1">
        <v>10</v>
      </c>
      <c r="H174" s="1">
        <v>1.6</v>
      </c>
      <c r="I174" s="2">
        <v>0.15</v>
      </c>
      <c r="J174" s="14">
        <f t="shared" si="6"/>
        <v>2.4</v>
      </c>
      <c r="K174" s="3"/>
      <c r="L174" s="2"/>
      <c r="M174" s="2"/>
      <c r="N174" s="1"/>
      <c r="O174" s="9"/>
      <c r="P174" s="1"/>
    </row>
    <row r="175" spans="1:19">
      <c r="A175" s="1"/>
      <c r="B175" s="1" t="s">
        <v>166</v>
      </c>
      <c r="C175" s="1" t="s">
        <v>174</v>
      </c>
      <c r="D175" s="1" t="s">
        <v>198</v>
      </c>
      <c r="E175" s="9">
        <v>1</v>
      </c>
      <c r="F175" s="1">
        <v>1</v>
      </c>
      <c r="G175" s="1">
        <v>4</v>
      </c>
      <c r="H175" s="1">
        <v>1.6</v>
      </c>
      <c r="I175" s="2">
        <v>0.15</v>
      </c>
      <c r="J175" s="14">
        <f t="shared" si="6"/>
        <v>0.96</v>
      </c>
      <c r="K175" s="3"/>
      <c r="L175" s="2"/>
      <c r="M175" s="2"/>
      <c r="N175" s="1"/>
      <c r="O175" s="9"/>
      <c r="P175" s="1"/>
    </row>
    <row r="176" spans="1:19">
      <c r="A176" s="1"/>
      <c r="B176" s="1"/>
      <c r="C176" s="1"/>
      <c r="D176" s="1"/>
      <c r="E176" s="1"/>
      <c r="F176" s="1"/>
      <c r="G176" s="5">
        <f>SUM(G158:G175)</f>
        <v>174</v>
      </c>
      <c r="H176" s="5"/>
      <c r="I176" s="11"/>
      <c r="J176" s="69">
        <f>SUM(J158:J175)</f>
        <v>41.759999999999991</v>
      </c>
      <c r="K176" s="3"/>
      <c r="L176" s="2"/>
      <c r="M176" s="2"/>
      <c r="N176" s="1"/>
      <c r="O176" s="9"/>
      <c r="P176" s="1"/>
    </row>
    <row r="177" spans="1:22">
      <c r="A177" s="1"/>
      <c r="I177" s="17"/>
      <c r="K177" s="3"/>
      <c r="L177" s="2"/>
      <c r="M177" s="2"/>
      <c r="N177" s="1"/>
      <c r="O177" s="9"/>
      <c r="P177" s="1"/>
    </row>
    <row r="178" spans="1:22">
      <c r="A178" s="1"/>
      <c r="B178" s="1"/>
      <c r="C178" s="1"/>
      <c r="D178" s="1"/>
      <c r="E178" s="1"/>
      <c r="F178" s="1"/>
      <c r="G178" s="1"/>
      <c r="H178" s="1"/>
      <c r="I178" s="2"/>
      <c r="J178" s="2"/>
      <c r="K178" s="3"/>
      <c r="L178" s="2"/>
      <c r="M178" s="2"/>
      <c r="N178" s="1"/>
      <c r="O178" s="9"/>
      <c r="P178" s="1"/>
    </row>
    <row r="179" spans="1:22">
      <c r="A179" s="1"/>
      <c r="B179" s="4"/>
      <c r="C179" s="4"/>
      <c r="D179" s="4"/>
      <c r="E179" s="4"/>
      <c r="F179" s="1"/>
      <c r="G179" s="1"/>
      <c r="H179" s="1"/>
      <c r="I179" s="2"/>
      <c r="J179" s="2"/>
      <c r="K179" s="3"/>
      <c r="L179" s="9"/>
      <c r="M179" s="1"/>
      <c r="N179" s="1"/>
      <c r="O179" s="1"/>
      <c r="P179" s="1"/>
    </row>
    <row r="180" spans="1:22">
      <c r="A180" s="121"/>
      <c r="B180" s="121"/>
      <c r="C180" s="121"/>
      <c r="D180" s="121"/>
      <c r="E180" s="121"/>
      <c r="F180" s="121"/>
      <c r="G180" s="121"/>
      <c r="H180" s="121"/>
      <c r="I180" s="121"/>
      <c r="J180" s="2"/>
      <c r="K180" s="33"/>
      <c r="L180" s="9"/>
      <c r="M180" s="1"/>
      <c r="N180" s="1"/>
      <c r="O180" s="1"/>
      <c r="P180" s="1"/>
    </row>
    <row r="181" spans="1:22">
      <c r="A181" s="26"/>
      <c r="B181" s="26"/>
      <c r="C181" s="26"/>
      <c r="D181" s="26"/>
      <c r="E181" s="26"/>
      <c r="F181" s="26"/>
      <c r="G181" s="26"/>
      <c r="H181" s="26"/>
      <c r="I181" s="63"/>
      <c r="J181" s="2"/>
      <c r="K181" s="33"/>
      <c r="L181" s="9"/>
      <c r="M181" s="1"/>
      <c r="N181" s="1"/>
      <c r="O181" s="1"/>
      <c r="P181" s="1"/>
    </row>
    <row r="182" spans="1:22">
      <c r="A182" s="26"/>
      <c r="B182" s="26"/>
      <c r="C182" s="26"/>
      <c r="D182" s="26"/>
      <c r="E182" s="26"/>
      <c r="F182" s="26"/>
      <c r="G182" s="26"/>
      <c r="H182" s="26"/>
      <c r="I182" s="63"/>
      <c r="J182" s="2"/>
      <c r="K182" s="33"/>
      <c r="L182" s="9"/>
      <c r="M182" s="1"/>
      <c r="N182" s="1"/>
      <c r="O182" s="1"/>
      <c r="P182" s="1"/>
      <c r="V182" s="17">
        <f>218.87+177.45+46.73+116.89+111.47+97.25</f>
        <v>768.66000000000008</v>
      </c>
    </row>
    <row r="183" spans="1:22">
      <c r="A183" s="26"/>
      <c r="B183" s="26"/>
      <c r="C183" s="26"/>
      <c r="D183" s="26"/>
      <c r="E183" s="26"/>
      <c r="F183" s="26"/>
      <c r="G183" s="34"/>
      <c r="H183" s="26"/>
      <c r="I183" s="63"/>
      <c r="J183" s="2"/>
      <c r="K183" s="33"/>
      <c r="L183" s="9"/>
      <c r="M183" s="1"/>
      <c r="N183" s="1"/>
      <c r="O183" s="1"/>
      <c r="P183" s="1"/>
    </row>
    <row r="184" spans="1:22">
      <c r="A184" s="26"/>
      <c r="B184" s="26"/>
      <c r="C184" s="26"/>
      <c r="D184" s="26"/>
      <c r="E184" s="26"/>
      <c r="F184" s="26"/>
      <c r="G184" s="34"/>
      <c r="H184" s="26"/>
      <c r="I184" s="63"/>
      <c r="J184" s="2"/>
      <c r="K184" s="33"/>
      <c r="L184" s="9"/>
      <c r="M184" s="1"/>
      <c r="N184" s="1"/>
      <c r="O184" s="1"/>
      <c r="P184" s="1"/>
    </row>
    <row r="185" spans="1:22">
      <c r="A185" s="26"/>
      <c r="B185" s="26"/>
      <c r="C185" s="26"/>
      <c r="D185" s="26"/>
      <c r="E185" s="26"/>
      <c r="F185" s="26"/>
      <c r="G185" s="34"/>
      <c r="H185" s="26"/>
      <c r="I185" s="63"/>
      <c r="J185" s="2"/>
      <c r="K185" s="33"/>
      <c r="L185" s="9"/>
      <c r="M185" s="1"/>
      <c r="N185" s="1"/>
      <c r="O185" s="1"/>
      <c r="P185" s="1"/>
    </row>
    <row r="186" spans="1:22">
      <c r="A186" s="26"/>
      <c r="B186" s="26"/>
      <c r="C186" s="26"/>
      <c r="D186" s="26"/>
      <c r="E186" s="26"/>
      <c r="F186" s="26"/>
      <c r="G186" s="26"/>
      <c r="H186" s="26"/>
      <c r="I186" s="63"/>
      <c r="J186" s="2"/>
      <c r="K186" s="33"/>
      <c r="L186" s="9"/>
      <c r="M186" s="1"/>
      <c r="N186" s="1"/>
      <c r="O186" s="1"/>
      <c r="P186" s="1"/>
    </row>
    <row r="187" spans="1:22">
      <c r="A187" s="26"/>
      <c r="B187" s="26"/>
      <c r="C187" s="26"/>
      <c r="D187" s="26"/>
      <c r="E187" s="26"/>
      <c r="F187" s="26"/>
      <c r="G187" s="34"/>
      <c r="H187" s="26"/>
      <c r="I187" s="63"/>
      <c r="J187" s="2"/>
      <c r="K187" s="33"/>
      <c r="L187" s="9"/>
      <c r="M187" s="1"/>
      <c r="N187" s="1"/>
      <c r="O187" s="1"/>
      <c r="P187" s="1"/>
    </row>
    <row r="188" spans="1:22">
      <c r="A188" s="1"/>
      <c r="B188" s="1"/>
      <c r="C188" s="1"/>
      <c r="D188" s="1"/>
      <c r="E188" s="1"/>
      <c r="F188" s="1"/>
      <c r="G188" s="1"/>
      <c r="H188" s="1"/>
      <c r="I188" s="2"/>
      <c r="J188" s="2"/>
      <c r="K188" s="1"/>
      <c r="L188" s="9"/>
      <c r="M188" s="1"/>
      <c r="N188" s="1"/>
      <c r="O188" s="1"/>
      <c r="P188" s="1"/>
    </row>
    <row r="189" spans="1:22">
      <c r="A189" s="5"/>
      <c r="B189" s="5"/>
      <c r="C189" s="5"/>
      <c r="D189" s="5"/>
      <c r="E189" s="5"/>
      <c r="F189" s="1"/>
      <c r="G189" s="1"/>
      <c r="H189" s="1"/>
      <c r="I189" s="2"/>
      <c r="J189" s="2"/>
      <c r="K189" s="1"/>
      <c r="L189" s="1"/>
      <c r="M189" s="1"/>
      <c r="N189" s="1"/>
      <c r="O189" s="1"/>
      <c r="P189" s="1"/>
    </row>
    <row r="190" spans="1:22" s="1" customFormat="1">
      <c r="H190" s="6"/>
      <c r="I190" s="16"/>
      <c r="K190" s="3"/>
      <c r="L190" s="2"/>
    </row>
    <row r="191" spans="1:22" s="1" customFormat="1">
      <c r="I191" s="2"/>
      <c r="K191" s="18"/>
      <c r="L191" s="2"/>
    </row>
    <row r="192" spans="1:22" s="1" customFormat="1">
      <c r="I192" s="2"/>
      <c r="K192" s="3"/>
      <c r="L192" s="2"/>
    </row>
    <row r="193" spans="1:16" s="1" customFormat="1">
      <c r="I193" s="2"/>
      <c r="K193" s="3"/>
    </row>
    <row r="194" spans="1:16" s="1" customFormat="1">
      <c r="A194" s="5"/>
      <c r="B194" s="5"/>
      <c r="C194" s="5"/>
      <c r="D194" s="5"/>
      <c r="E194" s="5"/>
      <c r="F194" s="5"/>
      <c r="G194" s="5"/>
      <c r="H194" s="5"/>
      <c r="I194" s="11"/>
      <c r="J194" s="5"/>
      <c r="K194" s="11"/>
      <c r="L194" s="5"/>
      <c r="M194" s="5"/>
      <c r="N194" s="5"/>
      <c r="O194" s="5"/>
    </row>
    <row r="195" spans="1:16" s="1" customFormat="1">
      <c r="H195" s="3"/>
      <c r="I195" s="14"/>
      <c r="K195" s="2"/>
      <c r="P195" s="3"/>
    </row>
    <row r="196" spans="1:16" s="1" customFormat="1">
      <c r="I196" s="2"/>
      <c r="K196" s="2"/>
    </row>
    <row r="197" spans="1:16" s="1" customFormat="1">
      <c r="H197" s="6"/>
      <c r="I197" s="16"/>
      <c r="K197" s="3"/>
      <c r="L197" s="2"/>
    </row>
    <row r="198" spans="1:16" s="1" customFormat="1">
      <c r="I198" s="2"/>
      <c r="K198" s="2"/>
    </row>
    <row r="199" spans="1:16" s="1" customFormat="1">
      <c r="I199" s="2"/>
      <c r="K199" s="2"/>
    </row>
    <row r="200" spans="1:16" s="1" customFormat="1">
      <c r="I200" s="2"/>
      <c r="J200" s="13"/>
      <c r="K200" s="2"/>
    </row>
    <row r="201" spans="1:16" s="1" customFormat="1">
      <c r="I201" s="2"/>
      <c r="K201" s="2"/>
    </row>
    <row r="202" spans="1:16" s="1" customFormat="1">
      <c r="I202" s="2"/>
    </row>
    <row r="203" spans="1:16" s="1" customFormat="1">
      <c r="I203" s="2"/>
      <c r="K203" s="2"/>
      <c r="L203" s="2"/>
    </row>
    <row r="204" spans="1:16" s="1" customFormat="1">
      <c r="I204" s="2"/>
      <c r="K204" s="2"/>
      <c r="P204" s="3"/>
    </row>
    <row r="205" spans="1:16" s="1" customFormat="1">
      <c r="I205" s="2"/>
      <c r="K205" s="14"/>
    </row>
    <row r="206" spans="1:16" s="1" customFormat="1">
      <c r="I206" s="2"/>
      <c r="K206" s="2"/>
    </row>
    <row r="207" spans="1:16" s="1" customFormat="1">
      <c r="I207" s="2"/>
      <c r="K207" s="2"/>
    </row>
    <row r="208" spans="1:16" s="1" customFormat="1">
      <c r="I208" s="2"/>
      <c r="K208" s="14"/>
    </row>
    <row r="209" spans="9:11" s="1" customFormat="1">
      <c r="I209" s="2"/>
      <c r="K209" s="14"/>
    </row>
    <row r="210" spans="9:11" s="1" customFormat="1">
      <c r="I210" s="2"/>
      <c r="K210" s="14"/>
    </row>
    <row r="211" spans="9:11" s="1" customFormat="1">
      <c r="I211" s="2"/>
      <c r="K211" s="14"/>
    </row>
    <row r="212" spans="9:11" s="1" customFormat="1">
      <c r="I212" s="2"/>
      <c r="K212" s="14"/>
    </row>
    <row r="213" spans="9:11" s="1" customFormat="1">
      <c r="I213" s="2"/>
      <c r="K213" s="14"/>
    </row>
    <row r="214" spans="9:11" s="1" customFormat="1">
      <c r="I214" s="2"/>
      <c r="K214" s="2"/>
    </row>
    <row r="215" spans="9:11" s="1" customFormat="1">
      <c r="I215" s="2"/>
      <c r="K215" s="2"/>
    </row>
    <row r="216" spans="9:11" s="1" customFormat="1">
      <c r="I216" s="2"/>
      <c r="K216" s="2"/>
    </row>
    <row r="217" spans="9:11" s="1" customFormat="1">
      <c r="I217" s="2"/>
      <c r="K217" s="2"/>
    </row>
    <row r="218" spans="9:11" s="1" customFormat="1">
      <c r="I218" s="2"/>
      <c r="K218" s="2"/>
    </row>
    <row r="219" spans="9:11" s="1" customFormat="1">
      <c r="I219" s="2"/>
      <c r="K219" s="2"/>
    </row>
  </sheetData>
  <mergeCells count="1">
    <mergeCell ref="A180:I18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74"/>
  <sheetViews>
    <sheetView workbookViewId="0">
      <pane ySplit="1" topLeftCell="A2" activePane="bottomLeft" state="frozen"/>
      <selection activeCell="B1" sqref="B1"/>
      <selection pane="bottomLeft" activeCell="N1" sqref="N1"/>
    </sheetView>
  </sheetViews>
  <sheetFormatPr defaultColWidth="17" defaultRowHeight="15"/>
  <cols>
    <col min="1" max="1" width="16" style="67" customWidth="1"/>
    <col min="2" max="2" width="32.85546875" style="17" bestFit="1" customWidth="1"/>
    <col min="3" max="3" width="5.7109375" style="17" bestFit="1" customWidth="1"/>
    <col min="4" max="4" width="8" style="17" bestFit="1" customWidth="1"/>
    <col min="5" max="5" width="5.85546875" style="17" bestFit="1" customWidth="1"/>
    <col min="6" max="6" width="9.28515625" style="17" bestFit="1" customWidth="1"/>
    <col min="7" max="7" width="6" style="17" bestFit="1" customWidth="1"/>
    <col min="8" max="8" width="6.5703125" style="17" bestFit="1" customWidth="1"/>
    <col min="9" max="9" width="10.7109375" style="61" bestFit="1" customWidth="1"/>
    <col min="10" max="10" width="9" style="17" bestFit="1" customWidth="1"/>
    <col min="11" max="11" width="5.85546875" style="17" bestFit="1" customWidth="1"/>
    <col min="12" max="12" width="20.5703125" style="17" bestFit="1" customWidth="1"/>
    <col min="13" max="13" width="6.85546875" style="17" bestFit="1" customWidth="1"/>
    <col min="14" max="14" width="17" style="17"/>
    <col min="15" max="15" width="7.42578125" style="17" bestFit="1" customWidth="1"/>
    <col min="16" max="16" width="8.28515625" style="17" bestFit="1" customWidth="1"/>
    <col min="17" max="17" width="5" style="17" bestFit="1" customWidth="1"/>
    <col min="18" max="19" width="17" style="17"/>
    <col min="20" max="20" width="5.140625" style="17" bestFit="1" customWidth="1"/>
    <col min="21" max="21" width="17" style="17"/>
    <col min="22" max="22" width="7" style="17" bestFit="1" customWidth="1"/>
    <col min="23" max="16384" width="17" style="17"/>
  </cols>
  <sheetData>
    <row r="1" spans="1:16">
      <c r="A1" s="20" t="s">
        <v>194</v>
      </c>
      <c r="N1" s="17" t="s">
        <v>264</v>
      </c>
    </row>
    <row r="2" spans="1:16">
      <c r="A2" s="1" t="s">
        <v>203</v>
      </c>
      <c r="B2" s="20"/>
      <c r="C2" s="20"/>
      <c r="D2" s="20"/>
      <c r="E2" s="20"/>
      <c r="F2" s="20"/>
      <c r="G2" s="20"/>
      <c r="H2" s="20"/>
      <c r="I2" s="62"/>
      <c r="J2" s="26"/>
      <c r="K2" s="1"/>
      <c r="L2" s="1"/>
      <c r="M2" s="1"/>
      <c r="N2" s="1"/>
      <c r="O2" s="1"/>
      <c r="P2" s="1"/>
    </row>
    <row r="3" spans="1:16">
      <c r="A3" s="1" t="s">
        <v>196</v>
      </c>
      <c r="B3" s="20"/>
      <c r="C3" s="20"/>
      <c r="D3" s="20"/>
      <c r="E3" s="20"/>
      <c r="F3" s="20"/>
      <c r="G3" s="20"/>
      <c r="H3" s="20"/>
      <c r="I3" s="62"/>
      <c r="J3" s="26"/>
      <c r="K3" s="1"/>
      <c r="L3" s="1"/>
      <c r="M3" s="1"/>
      <c r="N3" s="1"/>
      <c r="O3" s="1"/>
      <c r="P3" s="1"/>
    </row>
    <row r="4" spans="1:16">
      <c r="A4" s="1" t="s">
        <v>204</v>
      </c>
      <c r="B4" s="20"/>
      <c r="C4" s="20"/>
      <c r="D4" s="20"/>
      <c r="E4" s="20"/>
      <c r="F4" s="20"/>
      <c r="G4" s="20"/>
      <c r="H4" s="20"/>
      <c r="I4" s="62"/>
      <c r="J4" s="26"/>
      <c r="K4" s="1"/>
      <c r="L4" s="1"/>
      <c r="M4" s="1"/>
      <c r="N4" s="1"/>
      <c r="O4" s="1"/>
      <c r="P4" s="1"/>
    </row>
    <row r="5" spans="1:16" s="75" customFormat="1">
      <c r="A5" s="68"/>
      <c r="B5" s="5" t="s">
        <v>16</v>
      </c>
      <c r="C5" s="5" t="s">
        <v>172</v>
      </c>
      <c r="D5" s="5" t="s">
        <v>15</v>
      </c>
      <c r="E5" s="5" t="s">
        <v>173</v>
      </c>
      <c r="F5" s="5" t="s">
        <v>176</v>
      </c>
      <c r="G5" s="5" t="s">
        <v>9</v>
      </c>
      <c r="H5" s="5" t="s">
        <v>0</v>
      </c>
      <c r="I5" s="11" t="s">
        <v>1</v>
      </c>
      <c r="J5" s="90" t="s">
        <v>191</v>
      </c>
      <c r="K5" s="91"/>
      <c r="L5" s="91"/>
      <c r="M5" s="92"/>
      <c r="N5" s="5"/>
      <c r="O5" s="93"/>
      <c r="P5" s="93"/>
    </row>
    <row r="6" spans="1:16">
      <c r="A6" s="5"/>
      <c r="B6" s="1"/>
      <c r="C6" s="1"/>
      <c r="D6" s="1"/>
      <c r="E6" s="1"/>
      <c r="F6" s="1"/>
      <c r="G6" s="1"/>
      <c r="H6" s="1"/>
      <c r="I6" s="2"/>
      <c r="J6" s="2"/>
      <c r="K6" s="3"/>
      <c r="L6" s="2"/>
      <c r="M6" s="2"/>
      <c r="N6" s="1"/>
      <c r="O6" s="9"/>
      <c r="P6" s="1"/>
    </row>
    <row r="7" spans="1:16" s="75" customFormat="1">
      <c r="A7" s="68"/>
      <c r="B7" s="5"/>
      <c r="C7" s="5"/>
      <c r="D7" s="5"/>
      <c r="E7" s="5"/>
      <c r="F7" s="5" t="s">
        <v>184</v>
      </c>
      <c r="G7" s="5" t="s">
        <v>185</v>
      </c>
      <c r="H7" s="5" t="s">
        <v>186</v>
      </c>
      <c r="I7" s="11" t="s">
        <v>187</v>
      </c>
      <c r="J7" s="11" t="s">
        <v>202</v>
      </c>
      <c r="K7" s="12"/>
      <c r="L7" s="11"/>
      <c r="M7" s="11"/>
      <c r="N7" s="5"/>
      <c r="O7" s="74"/>
      <c r="P7" s="5"/>
    </row>
    <row r="8" spans="1:16">
      <c r="A8" s="17"/>
      <c r="B8" s="67" t="s">
        <v>250</v>
      </c>
      <c r="C8" s="1" t="s">
        <v>174</v>
      </c>
      <c r="D8" s="1" t="s">
        <v>175</v>
      </c>
      <c r="E8" s="9">
        <v>1</v>
      </c>
      <c r="F8" s="1">
        <v>2</v>
      </c>
      <c r="G8" s="1">
        <v>473</v>
      </c>
      <c r="H8" s="1">
        <v>0.45</v>
      </c>
      <c r="I8" s="2">
        <v>7.4999999999999997E-2</v>
      </c>
      <c r="J8" s="14">
        <f>F8*G8*H8*I8</f>
        <v>31.927499999999998</v>
      </c>
      <c r="K8" s="3"/>
      <c r="L8" s="2"/>
      <c r="M8" s="2"/>
      <c r="N8" s="1"/>
      <c r="O8" s="9"/>
      <c r="P8" s="1"/>
    </row>
    <row r="9" spans="1:16">
      <c r="A9" s="17"/>
      <c r="B9" s="67" t="s">
        <v>251</v>
      </c>
      <c r="C9" s="1" t="s">
        <v>174</v>
      </c>
      <c r="D9" s="1" t="s">
        <v>175</v>
      </c>
      <c r="E9" s="9">
        <v>1</v>
      </c>
      <c r="F9" s="1">
        <v>2</v>
      </c>
      <c r="G9" s="1">
        <v>331</v>
      </c>
      <c r="H9" s="1">
        <v>0.45</v>
      </c>
      <c r="I9" s="2">
        <v>7.4999999999999997E-2</v>
      </c>
      <c r="J9" s="14">
        <f t="shared" ref="J9:J12" si="0">F9*G9*H9*I9</f>
        <v>22.342500000000001</v>
      </c>
      <c r="K9" s="3"/>
      <c r="L9" s="2"/>
      <c r="M9" s="2"/>
      <c r="N9" s="1"/>
      <c r="O9" s="9"/>
      <c r="P9" s="1"/>
    </row>
    <row r="10" spans="1:16">
      <c r="B10" s="1" t="s">
        <v>252</v>
      </c>
      <c r="C10" s="1" t="s">
        <v>174</v>
      </c>
      <c r="D10" s="1" t="s">
        <v>175</v>
      </c>
      <c r="E10" s="9">
        <v>1</v>
      </c>
      <c r="F10" s="1">
        <v>2</v>
      </c>
      <c r="G10" s="1">
        <v>86.5</v>
      </c>
      <c r="H10" s="1">
        <v>0.45</v>
      </c>
      <c r="I10" s="2">
        <v>7.4999999999999997E-2</v>
      </c>
      <c r="J10" s="14">
        <f t="shared" si="0"/>
        <v>5.8387500000000001</v>
      </c>
      <c r="K10" s="3"/>
      <c r="L10" s="2"/>
      <c r="M10" s="2"/>
      <c r="N10" s="1"/>
      <c r="O10" s="9"/>
      <c r="P10" s="1"/>
    </row>
    <row r="11" spans="1:16">
      <c r="B11" s="1" t="s">
        <v>253</v>
      </c>
      <c r="C11" s="1" t="s">
        <v>174</v>
      </c>
      <c r="D11" s="1" t="s">
        <v>175</v>
      </c>
      <c r="E11" s="9">
        <v>1</v>
      </c>
      <c r="F11" s="1">
        <v>2</v>
      </c>
      <c r="G11" s="1">
        <v>210</v>
      </c>
      <c r="H11" s="1">
        <v>0.45</v>
      </c>
      <c r="I11" s="2">
        <v>7.4999999999999997E-2</v>
      </c>
      <c r="J11" s="14">
        <f t="shared" si="0"/>
        <v>14.174999999999999</v>
      </c>
      <c r="K11" s="3"/>
      <c r="L11" s="2"/>
      <c r="M11" s="2"/>
      <c r="N11" s="1"/>
      <c r="O11" s="9"/>
      <c r="P11" s="1"/>
    </row>
    <row r="12" spans="1:16">
      <c r="B12" s="1" t="s">
        <v>254</v>
      </c>
      <c r="C12" s="1" t="s">
        <v>174</v>
      </c>
      <c r="D12" s="1" t="s">
        <v>175</v>
      </c>
      <c r="E12" s="9">
        <v>1</v>
      </c>
      <c r="F12" s="1">
        <v>2</v>
      </c>
      <c r="G12" s="1">
        <v>222.7</v>
      </c>
      <c r="H12" s="1">
        <v>0.45</v>
      </c>
      <c r="I12" s="2">
        <v>7.4999999999999997E-2</v>
      </c>
      <c r="J12" s="14">
        <f t="shared" si="0"/>
        <v>15.032249999999999</v>
      </c>
      <c r="K12" s="3"/>
      <c r="L12" s="2"/>
      <c r="M12" s="2"/>
      <c r="N12" s="1"/>
      <c r="O12" s="9"/>
      <c r="P12" s="1"/>
    </row>
    <row r="13" spans="1:16">
      <c r="A13" s="17"/>
      <c r="B13" s="1" t="s">
        <v>249</v>
      </c>
      <c r="C13" s="1" t="s">
        <v>174</v>
      </c>
      <c r="D13" s="1" t="s">
        <v>175</v>
      </c>
      <c r="E13" s="9">
        <v>1</v>
      </c>
      <c r="F13" s="1">
        <v>2</v>
      </c>
      <c r="G13" s="1">
        <v>174</v>
      </c>
      <c r="H13" s="1">
        <v>0.45</v>
      </c>
      <c r="I13" s="2">
        <v>7.4999999999999997E-2</v>
      </c>
      <c r="J13" s="14">
        <f>F13*G13*H13*I13</f>
        <v>11.744999999999999</v>
      </c>
      <c r="K13" s="3"/>
      <c r="L13" s="2"/>
      <c r="M13" s="2"/>
      <c r="N13" s="1"/>
      <c r="O13" s="9"/>
      <c r="P13" s="1"/>
    </row>
    <row r="14" spans="1:16">
      <c r="A14" s="1"/>
      <c r="B14" s="1"/>
      <c r="C14" s="1"/>
      <c r="D14" s="1"/>
      <c r="E14" s="9"/>
      <c r="F14" s="1"/>
      <c r="G14" s="1"/>
      <c r="H14" s="1"/>
      <c r="I14" s="2"/>
      <c r="J14" s="14"/>
      <c r="K14" s="3"/>
      <c r="L14" s="2"/>
      <c r="M14" s="2"/>
      <c r="N14" s="1"/>
      <c r="O14" s="9"/>
      <c r="P14" s="1"/>
    </row>
    <row r="15" spans="1:16">
      <c r="A15" s="1"/>
      <c r="B15" s="1"/>
      <c r="C15" s="1"/>
      <c r="D15" s="1"/>
      <c r="E15" s="9"/>
      <c r="F15" s="1"/>
      <c r="G15" s="1"/>
      <c r="H15" s="1"/>
      <c r="I15" s="11" t="s">
        <v>222</v>
      </c>
      <c r="J15" s="69">
        <f>SUM(J8:J14)</f>
        <v>101.06100000000001</v>
      </c>
      <c r="K15" s="3"/>
      <c r="L15" s="2"/>
      <c r="M15" s="2"/>
      <c r="N15" s="1"/>
      <c r="O15" s="9"/>
      <c r="P15" s="1"/>
    </row>
    <row r="16" spans="1:16">
      <c r="A16" s="1"/>
      <c r="B16" s="1"/>
      <c r="C16" s="1"/>
      <c r="D16" s="1"/>
      <c r="E16" s="9"/>
      <c r="F16" s="1"/>
      <c r="G16" s="1"/>
      <c r="H16" s="1"/>
      <c r="I16" s="2"/>
      <c r="J16" s="14"/>
      <c r="K16" s="3"/>
      <c r="L16" s="2"/>
      <c r="M16" s="2"/>
      <c r="N16" s="1"/>
      <c r="O16" s="9"/>
      <c r="P16" s="1"/>
    </row>
    <row r="17" spans="1:21">
      <c r="A17" s="1"/>
      <c r="B17" s="1"/>
      <c r="C17" s="1"/>
      <c r="D17" s="1"/>
      <c r="E17" s="9"/>
      <c r="F17" s="1"/>
      <c r="G17" s="1"/>
      <c r="H17" s="1"/>
      <c r="I17" s="2"/>
      <c r="J17" s="14"/>
      <c r="K17" s="3"/>
      <c r="L17" s="2"/>
      <c r="M17" s="2"/>
      <c r="N17" s="1"/>
      <c r="O17" s="9"/>
      <c r="P17" s="1"/>
    </row>
    <row r="18" spans="1:21">
      <c r="A18" s="1"/>
      <c r="B18" s="1"/>
      <c r="C18" s="1"/>
      <c r="D18" s="1"/>
      <c r="E18" s="9"/>
      <c r="F18" s="1"/>
      <c r="G18" s="1"/>
      <c r="H18" s="1"/>
      <c r="I18" s="2"/>
      <c r="J18" s="14"/>
      <c r="K18" s="3"/>
      <c r="L18" s="2"/>
      <c r="M18" s="2"/>
      <c r="N18" s="1"/>
      <c r="O18" s="9"/>
      <c r="P18" s="1"/>
    </row>
    <row r="19" spans="1:21">
      <c r="A19" s="1"/>
      <c r="B19" s="1"/>
      <c r="C19" s="1"/>
      <c r="D19" s="1"/>
      <c r="E19" s="9"/>
      <c r="F19" s="1"/>
      <c r="G19" s="1"/>
      <c r="H19" s="1"/>
      <c r="I19" s="2"/>
      <c r="J19" s="14"/>
      <c r="K19" s="3"/>
      <c r="L19" s="2"/>
      <c r="M19" s="2"/>
      <c r="N19" s="1"/>
      <c r="O19" s="9"/>
      <c r="P19" s="1"/>
    </row>
    <row r="20" spans="1:21">
      <c r="A20" s="1"/>
      <c r="B20" s="1"/>
      <c r="C20" s="1"/>
      <c r="D20" s="1"/>
      <c r="E20" s="9"/>
      <c r="F20" s="1"/>
      <c r="G20" s="1"/>
      <c r="H20" s="1"/>
      <c r="I20" s="2"/>
      <c r="J20" s="14"/>
      <c r="K20" s="3"/>
      <c r="L20" s="2"/>
      <c r="M20" s="2"/>
      <c r="N20" s="1"/>
      <c r="O20" s="9"/>
      <c r="P20" s="1"/>
    </row>
    <row r="21" spans="1:21">
      <c r="A21" s="1"/>
      <c r="B21" s="1"/>
      <c r="C21" s="1"/>
      <c r="D21" s="1"/>
      <c r="E21" s="9"/>
      <c r="F21" s="1"/>
      <c r="G21" s="1"/>
      <c r="H21" s="1"/>
      <c r="I21" s="2"/>
      <c r="J21" s="14"/>
      <c r="K21" s="3"/>
      <c r="L21" s="2"/>
      <c r="M21" s="2"/>
      <c r="N21" s="1"/>
      <c r="O21" s="9"/>
      <c r="P21" s="1"/>
      <c r="S21" s="61"/>
      <c r="T21" s="61"/>
      <c r="U21" s="61"/>
    </row>
    <row r="22" spans="1:21">
      <c r="A22" s="1"/>
      <c r="B22" s="1"/>
      <c r="C22" s="1"/>
      <c r="D22" s="1"/>
      <c r="E22" s="9"/>
      <c r="F22" s="1"/>
      <c r="G22" s="1"/>
      <c r="H22" s="1"/>
      <c r="I22" s="2"/>
      <c r="J22" s="14"/>
      <c r="K22" s="3"/>
      <c r="L22" s="2"/>
      <c r="M22" s="2"/>
      <c r="N22" s="1"/>
      <c r="O22" s="9"/>
      <c r="P22" s="1"/>
    </row>
    <row r="23" spans="1:21">
      <c r="A23" s="1"/>
      <c r="B23" s="1"/>
      <c r="C23" s="1"/>
      <c r="D23" s="1"/>
      <c r="E23" s="9"/>
      <c r="F23" s="1"/>
      <c r="G23" s="1"/>
      <c r="H23" s="1"/>
      <c r="I23" s="2"/>
      <c r="J23" s="14"/>
      <c r="K23" s="3"/>
      <c r="L23" s="2"/>
      <c r="M23" s="2"/>
      <c r="N23" s="1"/>
      <c r="O23" s="9"/>
      <c r="P23" s="1"/>
    </row>
    <row r="24" spans="1:21">
      <c r="A24" s="1"/>
      <c r="B24" s="1"/>
      <c r="C24" s="1"/>
      <c r="D24" s="1"/>
      <c r="E24" s="9"/>
      <c r="F24" s="1"/>
      <c r="G24" s="1"/>
      <c r="H24" s="1"/>
      <c r="I24" s="2"/>
      <c r="J24" s="14"/>
      <c r="K24" s="3"/>
      <c r="L24" s="2"/>
      <c r="M24" s="2"/>
      <c r="N24" s="1"/>
      <c r="O24" s="9"/>
      <c r="P24" s="1"/>
    </row>
    <row r="25" spans="1:21">
      <c r="A25" s="1"/>
      <c r="B25" s="1"/>
      <c r="C25" s="1"/>
      <c r="D25" s="1"/>
      <c r="E25" s="9"/>
      <c r="F25" s="1"/>
      <c r="G25" s="1"/>
      <c r="H25" s="1"/>
      <c r="I25" s="2"/>
      <c r="J25" s="14"/>
      <c r="K25" s="3"/>
      <c r="L25" s="2"/>
      <c r="M25" s="2"/>
      <c r="N25" s="1"/>
      <c r="O25" s="9"/>
      <c r="P25" s="1"/>
    </row>
    <row r="26" spans="1:21">
      <c r="A26" s="1"/>
      <c r="B26" s="1"/>
      <c r="C26" s="1"/>
      <c r="D26" s="1"/>
      <c r="E26" s="9"/>
      <c r="F26" s="1"/>
      <c r="G26" s="1"/>
      <c r="H26" s="1"/>
      <c r="I26" s="2"/>
      <c r="J26" s="14"/>
      <c r="K26" s="3"/>
      <c r="L26" s="2"/>
      <c r="M26" s="2"/>
      <c r="N26" s="1"/>
      <c r="O26" s="9"/>
      <c r="P26" s="1"/>
    </row>
    <row r="27" spans="1:21">
      <c r="A27" s="1"/>
      <c r="B27" s="1"/>
      <c r="C27" s="1"/>
      <c r="D27" s="1"/>
      <c r="E27" s="9"/>
      <c r="F27" s="1"/>
      <c r="G27" s="1"/>
      <c r="H27" s="1"/>
      <c r="I27" s="2"/>
      <c r="J27" s="14"/>
      <c r="K27" s="3"/>
      <c r="L27" s="2"/>
      <c r="M27" s="2"/>
      <c r="N27" s="1"/>
      <c r="O27" s="9"/>
      <c r="P27" s="1"/>
    </row>
    <row r="28" spans="1:21">
      <c r="A28" s="1"/>
      <c r="B28" s="1"/>
      <c r="C28" s="1"/>
      <c r="D28" s="1"/>
      <c r="E28" s="9"/>
      <c r="F28" s="1"/>
      <c r="G28" s="1"/>
      <c r="H28" s="1"/>
      <c r="I28" s="2"/>
      <c r="J28" s="14"/>
      <c r="K28" s="3"/>
      <c r="L28" s="2"/>
      <c r="M28" s="2"/>
      <c r="N28" s="1"/>
      <c r="O28" s="9"/>
      <c r="P28" s="1"/>
    </row>
    <row r="29" spans="1:21">
      <c r="A29" s="1"/>
      <c r="B29" s="1"/>
      <c r="C29" s="1"/>
      <c r="D29" s="1"/>
      <c r="E29" s="9"/>
      <c r="F29" s="1"/>
      <c r="G29" s="1"/>
      <c r="H29" s="1"/>
      <c r="I29" s="2"/>
      <c r="J29" s="14"/>
      <c r="K29" s="3"/>
      <c r="L29" s="2"/>
      <c r="M29" s="2"/>
      <c r="N29" s="1"/>
      <c r="O29" s="9"/>
      <c r="P29" s="1"/>
    </row>
    <row r="30" spans="1:21">
      <c r="A30" s="1"/>
      <c r="B30" s="1"/>
      <c r="C30" s="1"/>
      <c r="D30" s="1"/>
      <c r="E30" s="9"/>
      <c r="F30" s="1"/>
      <c r="G30" s="1"/>
      <c r="H30" s="1"/>
      <c r="I30" s="2"/>
      <c r="J30" s="14"/>
      <c r="K30" s="3"/>
      <c r="L30" s="2"/>
      <c r="M30" s="2"/>
      <c r="N30" s="1"/>
      <c r="O30" s="9"/>
      <c r="P30" s="1"/>
    </row>
    <row r="31" spans="1:21">
      <c r="A31" s="1"/>
      <c r="B31" s="1"/>
      <c r="C31" s="1"/>
      <c r="D31" s="1"/>
      <c r="E31" s="9"/>
      <c r="F31" s="1"/>
      <c r="G31" s="1"/>
      <c r="H31" s="1"/>
      <c r="I31" s="2"/>
      <c r="J31" s="14"/>
      <c r="K31" s="3"/>
      <c r="L31" s="2"/>
      <c r="M31" s="2"/>
      <c r="N31" s="1"/>
      <c r="O31" s="9"/>
      <c r="P31" s="1"/>
    </row>
    <row r="32" spans="1:21">
      <c r="A32" s="1"/>
      <c r="B32" s="1"/>
      <c r="C32" s="1"/>
      <c r="D32" s="1"/>
      <c r="E32" s="1"/>
      <c r="F32" s="1"/>
      <c r="G32" s="1"/>
      <c r="H32" s="1"/>
      <c r="I32" s="2"/>
      <c r="J32" s="14"/>
      <c r="K32" s="3"/>
      <c r="L32" s="2"/>
      <c r="M32" s="2"/>
      <c r="N32" s="1"/>
      <c r="O32" s="9"/>
      <c r="P32" s="1"/>
    </row>
    <row r="33" spans="1:22">
      <c r="A33" s="1"/>
      <c r="B33" s="1"/>
      <c r="C33" s="1"/>
      <c r="D33" s="1"/>
      <c r="E33" s="1"/>
      <c r="F33" s="1"/>
      <c r="G33" s="1"/>
      <c r="H33" s="1"/>
      <c r="I33" s="2"/>
      <c r="J33" s="2"/>
      <c r="K33" s="3"/>
      <c r="L33" s="2"/>
      <c r="M33" s="2"/>
      <c r="N33" s="1"/>
      <c r="O33" s="9"/>
      <c r="P33" s="1"/>
    </row>
    <row r="34" spans="1:22">
      <c r="A34" s="1"/>
      <c r="B34" s="4"/>
      <c r="C34" s="4"/>
      <c r="D34" s="4"/>
      <c r="E34" s="4"/>
      <c r="F34" s="1"/>
      <c r="G34" s="1"/>
      <c r="H34" s="1"/>
      <c r="I34" s="2"/>
      <c r="J34" s="2"/>
      <c r="K34" s="3"/>
      <c r="L34" s="9"/>
      <c r="M34" s="1"/>
      <c r="N34" s="1"/>
      <c r="O34" s="1"/>
      <c r="P34" s="1"/>
    </row>
    <row r="35" spans="1:22">
      <c r="A35" s="121"/>
      <c r="B35" s="121"/>
      <c r="C35" s="121"/>
      <c r="D35" s="121"/>
      <c r="E35" s="121"/>
      <c r="F35" s="121"/>
      <c r="G35" s="121"/>
      <c r="H35" s="121"/>
      <c r="I35" s="121"/>
      <c r="J35" s="2"/>
      <c r="K35" s="33"/>
      <c r="L35" s="9"/>
      <c r="M35" s="1"/>
      <c r="N35" s="1"/>
      <c r="O35" s="1"/>
      <c r="P35" s="1"/>
    </row>
    <row r="36" spans="1:22">
      <c r="A36" s="70"/>
      <c r="B36" s="26"/>
      <c r="C36" s="26"/>
      <c r="D36" s="26"/>
      <c r="E36" s="26"/>
      <c r="F36" s="26"/>
      <c r="G36" s="26"/>
      <c r="H36" s="26"/>
      <c r="I36" s="63"/>
      <c r="J36" s="2"/>
      <c r="K36" s="33"/>
      <c r="L36" s="9"/>
      <c r="M36" s="1"/>
      <c r="N36" s="1"/>
      <c r="O36" s="1"/>
      <c r="P36" s="1"/>
    </row>
    <row r="37" spans="1:22">
      <c r="A37" s="70"/>
      <c r="B37" s="26"/>
      <c r="C37" s="26"/>
      <c r="D37" s="26"/>
      <c r="E37" s="26"/>
      <c r="F37" s="26"/>
      <c r="G37" s="26"/>
      <c r="H37" s="26"/>
      <c r="I37" s="63"/>
      <c r="J37" s="2"/>
      <c r="K37" s="33"/>
      <c r="L37" s="9"/>
      <c r="M37" s="1"/>
      <c r="N37" s="1"/>
      <c r="O37" s="1"/>
      <c r="P37" s="1"/>
      <c r="V37" s="17">
        <f>218.87+177.45+46.73+116.89+111.47+97.25</f>
        <v>768.66000000000008</v>
      </c>
    </row>
    <row r="38" spans="1:22">
      <c r="A38" s="70"/>
      <c r="B38" s="26"/>
      <c r="C38" s="26"/>
      <c r="D38" s="26"/>
      <c r="E38" s="26"/>
      <c r="F38" s="26"/>
      <c r="G38" s="34"/>
      <c r="H38" s="26"/>
      <c r="I38" s="63"/>
      <c r="J38" s="2"/>
      <c r="K38" s="33"/>
      <c r="L38" s="9"/>
      <c r="M38" s="1"/>
      <c r="N38" s="1"/>
      <c r="O38" s="1"/>
      <c r="P38" s="1"/>
    </row>
    <row r="39" spans="1:22">
      <c r="A39" s="70"/>
      <c r="B39" s="26"/>
      <c r="C39" s="26"/>
      <c r="D39" s="26"/>
      <c r="E39" s="26"/>
      <c r="F39" s="26"/>
      <c r="G39" s="34"/>
      <c r="H39" s="26"/>
      <c r="I39" s="63"/>
      <c r="J39" s="2"/>
      <c r="K39" s="33"/>
      <c r="L39" s="9"/>
      <c r="M39" s="1"/>
      <c r="N39" s="1"/>
      <c r="O39" s="1"/>
      <c r="P39" s="1"/>
    </row>
    <row r="40" spans="1:22">
      <c r="A40" s="70"/>
      <c r="B40" s="26"/>
      <c r="C40" s="26"/>
      <c r="D40" s="26"/>
      <c r="E40" s="26"/>
      <c r="F40" s="26"/>
      <c r="G40" s="34"/>
      <c r="H40" s="26"/>
      <c r="I40" s="63"/>
      <c r="J40" s="2"/>
      <c r="K40" s="33"/>
      <c r="L40" s="9"/>
      <c r="M40" s="1"/>
      <c r="N40" s="1"/>
      <c r="O40" s="1"/>
      <c r="P40" s="1"/>
    </row>
    <row r="41" spans="1:22">
      <c r="A41" s="70"/>
      <c r="B41" s="26"/>
      <c r="C41" s="26"/>
      <c r="D41" s="26"/>
      <c r="E41" s="26"/>
      <c r="F41" s="26"/>
      <c r="G41" s="26"/>
      <c r="H41" s="26"/>
      <c r="I41" s="63"/>
      <c r="J41" s="2"/>
      <c r="K41" s="33"/>
      <c r="L41" s="9"/>
      <c r="M41" s="1"/>
      <c r="N41" s="1"/>
      <c r="O41" s="1"/>
      <c r="P41" s="1"/>
    </row>
    <row r="42" spans="1:22">
      <c r="A42" s="70"/>
      <c r="B42" s="26"/>
      <c r="C42" s="26"/>
      <c r="D42" s="26"/>
      <c r="E42" s="26"/>
      <c r="F42" s="26"/>
      <c r="G42" s="34"/>
      <c r="H42" s="26"/>
      <c r="I42" s="63"/>
      <c r="J42" s="2"/>
      <c r="K42" s="33"/>
      <c r="L42" s="9"/>
      <c r="M42" s="1"/>
      <c r="N42" s="1"/>
      <c r="O42" s="1"/>
      <c r="P42" s="1"/>
    </row>
    <row r="43" spans="1:22">
      <c r="A43" s="1"/>
      <c r="B43" s="1"/>
      <c r="C43" s="1"/>
      <c r="D43" s="1"/>
      <c r="E43" s="1"/>
      <c r="F43" s="1"/>
      <c r="G43" s="1"/>
      <c r="H43" s="1"/>
      <c r="I43" s="2"/>
      <c r="J43" s="2"/>
      <c r="K43" s="1"/>
      <c r="L43" s="9"/>
      <c r="M43" s="1"/>
      <c r="N43" s="1"/>
      <c r="O43" s="1"/>
      <c r="P43" s="1"/>
    </row>
    <row r="44" spans="1:22">
      <c r="A44" s="5"/>
      <c r="B44" s="5"/>
      <c r="C44" s="5"/>
      <c r="D44" s="5"/>
      <c r="E44" s="5"/>
      <c r="F44" s="1"/>
      <c r="G44" s="1"/>
      <c r="H44" s="1"/>
      <c r="I44" s="2"/>
      <c r="J44" s="2"/>
      <c r="K44" s="1"/>
      <c r="L44" s="1"/>
      <c r="M44" s="1"/>
      <c r="N44" s="1"/>
      <c r="O44" s="1"/>
      <c r="P44" s="1"/>
    </row>
    <row r="45" spans="1:22" s="1" customFormat="1">
      <c r="H45" s="6"/>
      <c r="I45" s="16"/>
      <c r="K45" s="3"/>
      <c r="L45" s="2"/>
    </row>
    <row r="46" spans="1:22" s="1" customFormat="1">
      <c r="I46" s="2"/>
      <c r="K46" s="18"/>
      <c r="L46" s="2"/>
    </row>
    <row r="47" spans="1:22" s="1" customFormat="1">
      <c r="I47" s="2"/>
      <c r="K47" s="3"/>
      <c r="L47" s="2"/>
    </row>
    <row r="48" spans="1:22" s="1" customFormat="1">
      <c r="I48" s="2"/>
      <c r="K48" s="3"/>
    </row>
    <row r="49" spans="1:16" s="1" customFormat="1">
      <c r="A49" s="5"/>
      <c r="B49" s="5"/>
      <c r="C49" s="5"/>
      <c r="D49" s="5"/>
      <c r="E49" s="5"/>
      <c r="F49" s="5"/>
      <c r="G49" s="5"/>
      <c r="H49" s="5"/>
      <c r="I49" s="11"/>
      <c r="J49" s="5"/>
      <c r="K49" s="11"/>
      <c r="L49" s="5"/>
      <c r="M49" s="5"/>
      <c r="N49" s="5"/>
      <c r="O49" s="5"/>
    </row>
    <row r="50" spans="1:16" s="1" customFormat="1">
      <c r="H50" s="3"/>
      <c r="I50" s="14"/>
      <c r="K50" s="2"/>
      <c r="P50" s="3"/>
    </row>
    <row r="51" spans="1:16" s="1" customFormat="1">
      <c r="I51" s="2"/>
      <c r="K51" s="2"/>
    </row>
    <row r="52" spans="1:16" s="1" customFormat="1">
      <c r="H52" s="6"/>
      <c r="I52" s="16"/>
      <c r="K52" s="3"/>
      <c r="L52" s="2"/>
    </row>
    <row r="53" spans="1:16" s="1" customFormat="1">
      <c r="I53" s="2"/>
      <c r="K53" s="2"/>
    </row>
    <row r="54" spans="1:16" s="1" customFormat="1">
      <c r="I54" s="2"/>
      <c r="K54" s="2"/>
    </row>
    <row r="55" spans="1:16" s="1" customFormat="1">
      <c r="I55" s="2"/>
      <c r="J55" s="13"/>
      <c r="K55" s="2"/>
    </row>
    <row r="56" spans="1:16" s="1" customFormat="1">
      <c r="I56" s="2"/>
      <c r="K56" s="2"/>
    </row>
    <row r="57" spans="1:16" s="1" customFormat="1">
      <c r="I57" s="2"/>
    </row>
    <row r="58" spans="1:16" s="1" customFormat="1">
      <c r="I58" s="2"/>
      <c r="K58" s="2"/>
      <c r="L58" s="2"/>
    </row>
    <row r="59" spans="1:16" s="1" customFormat="1">
      <c r="I59" s="2"/>
      <c r="K59" s="2"/>
      <c r="P59" s="3"/>
    </row>
    <row r="60" spans="1:16" s="1" customFormat="1">
      <c r="I60" s="2"/>
      <c r="K60" s="14"/>
    </row>
    <row r="61" spans="1:16" s="1" customFormat="1">
      <c r="I61" s="2"/>
      <c r="K61" s="2"/>
    </row>
    <row r="62" spans="1:16" s="1" customFormat="1">
      <c r="I62" s="2"/>
      <c r="K62" s="2"/>
    </row>
    <row r="63" spans="1:16" s="1" customFormat="1">
      <c r="I63" s="2"/>
      <c r="K63" s="14"/>
    </row>
    <row r="64" spans="1:16" s="1" customFormat="1">
      <c r="I64" s="2"/>
      <c r="K64" s="14"/>
    </row>
    <row r="65" spans="9:11" s="1" customFormat="1">
      <c r="I65" s="2"/>
      <c r="K65" s="14"/>
    </row>
    <row r="66" spans="9:11" s="1" customFormat="1">
      <c r="I66" s="2"/>
      <c r="K66" s="14"/>
    </row>
    <row r="67" spans="9:11" s="1" customFormat="1">
      <c r="I67" s="2"/>
      <c r="K67" s="14"/>
    </row>
    <row r="68" spans="9:11" s="1" customFormat="1">
      <c r="I68" s="2"/>
      <c r="K68" s="14"/>
    </row>
    <row r="69" spans="9:11" s="1" customFormat="1">
      <c r="I69" s="2"/>
      <c r="K69" s="2"/>
    </row>
    <row r="70" spans="9:11" s="1" customFormat="1">
      <c r="I70" s="2"/>
      <c r="K70" s="2"/>
    </row>
    <row r="71" spans="9:11" s="1" customFormat="1">
      <c r="I71" s="2"/>
      <c r="K71" s="2"/>
    </row>
    <row r="72" spans="9:11" s="1" customFormat="1">
      <c r="I72" s="2"/>
      <c r="K72" s="2"/>
    </row>
    <row r="73" spans="9:11" s="1" customFormat="1">
      <c r="I73" s="2"/>
      <c r="K73" s="2"/>
    </row>
    <row r="74" spans="9:11" s="1" customFormat="1">
      <c r="I74" s="2"/>
      <c r="K74" s="2"/>
    </row>
  </sheetData>
  <mergeCells count="1">
    <mergeCell ref="A35:I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84"/>
  <sheetViews>
    <sheetView workbookViewId="0">
      <selection activeCell="L21" sqref="L21"/>
    </sheetView>
  </sheetViews>
  <sheetFormatPr defaultColWidth="17" defaultRowHeight="15"/>
  <cols>
    <col min="1" max="1" width="15.42578125" style="17" customWidth="1"/>
    <col min="2" max="2" width="13.5703125" style="17" bestFit="1" customWidth="1"/>
    <col min="3" max="3" width="5.7109375" style="17" bestFit="1" customWidth="1"/>
    <col min="4" max="4" width="8" style="17" bestFit="1" customWidth="1"/>
    <col min="5" max="5" width="5.85546875" style="17" bestFit="1" customWidth="1"/>
    <col min="6" max="6" width="9.28515625" style="17" bestFit="1" customWidth="1"/>
    <col min="7" max="7" width="6" style="17" bestFit="1" customWidth="1"/>
    <col min="8" max="8" width="6.5703125" style="17" bestFit="1" customWidth="1"/>
    <col min="9" max="9" width="9" style="17" bestFit="1" customWidth="1"/>
    <col min="10" max="10" width="20.5703125" style="17" bestFit="1" customWidth="1"/>
    <col min="11" max="11" width="6.85546875" style="17" bestFit="1" customWidth="1"/>
    <col min="12" max="12" width="17" style="17"/>
    <col min="13" max="13" width="7.42578125" style="17" bestFit="1" customWidth="1"/>
    <col min="14" max="14" width="8.28515625" style="17" bestFit="1" customWidth="1"/>
    <col min="15" max="15" width="5" style="17" bestFit="1" customWidth="1"/>
    <col min="16" max="17" width="17" style="17"/>
    <col min="18" max="18" width="5.140625" style="17" bestFit="1" customWidth="1"/>
    <col min="19" max="19" width="17" style="17"/>
    <col min="20" max="20" width="7" style="17" bestFit="1" customWidth="1"/>
    <col min="21" max="16384" width="17" style="17"/>
  </cols>
  <sheetData>
    <row r="1" spans="1:14">
      <c r="A1" s="20" t="s">
        <v>194</v>
      </c>
    </row>
    <row r="2" spans="1:14">
      <c r="A2" s="1" t="s">
        <v>206</v>
      </c>
      <c r="B2" s="20"/>
      <c r="C2" s="20"/>
      <c r="D2" s="20"/>
      <c r="E2" s="20"/>
      <c r="F2" s="20"/>
      <c r="G2" s="20"/>
      <c r="H2" s="20"/>
      <c r="I2" s="1"/>
      <c r="J2" s="1"/>
      <c r="K2" s="1"/>
      <c r="L2" s="1"/>
      <c r="M2" s="1"/>
      <c r="N2" s="1"/>
    </row>
    <row r="3" spans="1:14">
      <c r="A3" s="1" t="s">
        <v>196</v>
      </c>
      <c r="B3" s="20"/>
      <c r="C3" s="20"/>
      <c r="D3" s="20"/>
      <c r="E3" s="20"/>
      <c r="F3" s="20"/>
      <c r="G3" s="20"/>
      <c r="H3" s="20"/>
      <c r="I3" s="1"/>
      <c r="J3" s="1"/>
      <c r="K3" s="1"/>
      <c r="L3" s="1"/>
      <c r="M3" s="1"/>
      <c r="N3" s="1"/>
    </row>
    <row r="4" spans="1:14">
      <c r="A4" s="1" t="s">
        <v>200</v>
      </c>
      <c r="B4" s="20"/>
      <c r="C4" s="20"/>
      <c r="D4" s="20"/>
      <c r="E4" s="20"/>
      <c r="F4" s="20"/>
      <c r="G4" s="20"/>
      <c r="H4" s="20"/>
      <c r="I4" s="1"/>
      <c r="J4" s="1"/>
      <c r="K4" s="1"/>
      <c r="L4" s="1"/>
      <c r="M4" s="1"/>
      <c r="N4" s="1"/>
    </row>
    <row r="5" spans="1:14">
      <c r="B5" s="1" t="s">
        <v>16</v>
      </c>
      <c r="C5" s="1" t="s">
        <v>172</v>
      </c>
      <c r="D5" s="1" t="s">
        <v>15</v>
      </c>
      <c r="E5" s="1" t="s">
        <v>173</v>
      </c>
      <c r="F5" s="1" t="s">
        <v>176</v>
      </c>
      <c r="G5" s="1" t="s">
        <v>9</v>
      </c>
      <c r="H5" s="1" t="s">
        <v>0</v>
      </c>
      <c r="I5" s="1" t="s">
        <v>191</v>
      </c>
      <c r="J5" s="7"/>
      <c r="K5" s="27"/>
      <c r="L5" s="1"/>
      <c r="M5" s="19"/>
      <c r="N5" s="19"/>
    </row>
    <row r="6" spans="1:14">
      <c r="A6" s="5" t="s">
        <v>14</v>
      </c>
      <c r="B6" s="1"/>
      <c r="C6" s="1"/>
      <c r="D6" s="1"/>
      <c r="E6" s="1"/>
      <c r="F6" s="1"/>
      <c r="G6" s="1"/>
      <c r="H6" s="1"/>
      <c r="I6" s="3"/>
      <c r="J6" s="2"/>
      <c r="K6" s="2"/>
      <c r="L6" s="1"/>
      <c r="M6" s="8"/>
      <c r="N6" s="19"/>
    </row>
    <row r="7" spans="1:14">
      <c r="A7" s="1" t="s">
        <v>17</v>
      </c>
      <c r="B7" s="1"/>
      <c r="C7" s="1"/>
      <c r="D7" s="1"/>
      <c r="E7" s="1"/>
      <c r="F7" s="5" t="s">
        <v>184</v>
      </c>
      <c r="G7" s="5" t="s">
        <v>185</v>
      </c>
      <c r="H7" s="5" t="s">
        <v>186</v>
      </c>
      <c r="I7" s="12" t="s">
        <v>207</v>
      </c>
      <c r="J7" s="2"/>
      <c r="K7" s="2"/>
      <c r="L7" s="1"/>
      <c r="M7" s="9"/>
      <c r="N7" s="1"/>
    </row>
    <row r="8" spans="1:14">
      <c r="A8" s="1" t="s">
        <v>18</v>
      </c>
      <c r="B8" s="1" t="s">
        <v>17</v>
      </c>
      <c r="C8" s="1" t="s">
        <v>208</v>
      </c>
      <c r="D8" s="1" t="s">
        <v>175</v>
      </c>
      <c r="E8" s="9">
        <v>1</v>
      </c>
      <c r="F8" s="1">
        <v>2</v>
      </c>
      <c r="G8" s="1">
        <v>473</v>
      </c>
      <c r="H8" s="1">
        <v>0.45</v>
      </c>
      <c r="I8" s="3">
        <f>F8*G8*H8</f>
        <v>425.7</v>
      </c>
      <c r="J8" s="2"/>
      <c r="K8" s="2"/>
      <c r="L8" s="1"/>
      <c r="M8" s="9"/>
      <c r="N8" s="1"/>
    </row>
    <row r="9" spans="1:14">
      <c r="A9" s="5" t="s">
        <v>70</v>
      </c>
      <c r="B9" s="1"/>
      <c r="C9" s="1"/>
      <c r="D9" s="1"/>
      <c r="E9" s="1"/>
      <c r="F9" s="1"/>
      <c r="G9" s="1"/>
      <c r="H9" s="1"/>
      <c r="I9" s="3"/>
      <c r="J9" s="2"/>
      <c r="K9" s="2"/>
      <c r="L9" s="1"/>
      <c r="M9" s="9"/>
      <c r="N9" s="1"/>
    </row>
    <row r="10" spans="1:14">
      <c r="A10" s="1" t="s">
        <v>71</v>
      </c>
      <c r="B10" s="1"/>
      <c r="C10" s="1"/>
      <c r="D10" s="1"/>
      <c r="E10" s="1"/>
      <c r="F10" s="1"/>
      <c r="G10" s="1"/>
      <c r="H10" s="1"/>
      <c r="I10" s="3"/>
      <c r="J10" s="2"/>
      <c r="K10" s="2"/>
      <c r="L10" s="1"/>
      <c r="M10" s="9"/>
      <c r="N10" s="1"/>
    </row>
    <row r="11" spans="1:14">
      <c r="A11" s="1" t="s">
        <v>72</v>
      </c>
      <c r="B11" s="1" t="s">
        <v>71</v>
      </c>
      <c r="C11" s="1" t="s">
        <v>208</v>
      </c>
      <c r="D11" s="1" t="s">
        <v>175</v>
      </c>
      <c r="E11" s="9">
        <v>1</v>
      </c>
      <c r="F11" s="1">
        <v>2</v>
      </c>
      <c r="G11" s="1">
        <v>331</v>
      </c>
      <c r="H11" s="1">
        <v>0.45</v>
      </c>
      <c r="I11" s="3">
        <f>F11*G11*H11</f>
        <v>297.90000000000003</v>
      </c>
      <c r="J11" s="2"/>
      <c r="K11" s="2"/>
      <c r="L11" s="1"/>
      <c r="M11" s="9"/>
      <c r="N11" s="1"/>
    </row>
    <row r="12" spans="1:14">
      <c r="A12" s="5" t="s">
        <v>107</v>
      </c>
      <c r="B12" s="1"/>
      <c r="C12" s="1"/>
      <c r="D12" s="1"/>
      <c r="E12" s="1"/>
      <c r="F12" s="1"/>
      <c r="G12" s="1"/>
      <c r="H12" s="1"/>
      <c r="I12" s="3"/>
      <c r="J12" s="2"/>
      <c r="K12" s="2"/>
      <c r="L12" s="1"/>
      <c r="M12" s="9"/>
      <c r="N12" s="1"/>
    </row>
    <row r="13" spans="1:14">
      <c r="A13" s="1" t="s">
        <v>167</v>
      </c>
      <c r="B13" s="1"/>
      <c r="C13" s="1"/>
      <c r="D13" s="1"/>
      <c r="E13" s="1"/>
      <c r="F13" s="1"/>
      <c r="G13" s="1"/>
      <c r="H13" s="1"/>
      <c r="I13" s="3"/>
      <c r="J13" s="2"/>
      <c r="K13" s="2"/>
      <c r="L13" s="1"/>
      <c r="M13" s="9"/>
      <c r="N13" s="1"/>
    </row>
    <row r="14" spans="1:14">
      <c r="A14" s="1" t="s">
        <v>168</v>
      </c>
      <c r="B14" s="1" t="s">
        <v>167</v>
      </c>
      <c r="C14" s="1" t="s">
        <v>208</v>
      </c>
      <c r="D14" s="1" t="s">
        <v>175</v>
      </c>
      <c r="E14" s="9">
        <v>1</v>
      </c>
      <c r="F14" s="1">
        <v>2</v>
      </c>
      <c r="G14" s="1">
        <v>86.5</v>
      </c>
      <c r="H14" s="1">
        <v>0.45</v>
      </c>
      <c r="I14" s="3">
        <f>F14*G14*H14</f>
        <v>77.850000000000009</v>
      </c>
      <c r="J14" s="2"/>
      <c r="K14" s="2"/>
      <c r="L14" s="1"/>
      <c r="M14" s="9"/>
      <c r="N14" s="1"/>
    </row>
    <row r="15" spans="1:14">
      <c r="A15" s="5" t="s">
        <v>113</v>
      </c>
      <c r="B15" s="1"/>
      <c r="C15" s="1"/>
      <c r="D15" s="1"/>
      <c r="E15" s="1"/>
      <c r="F15" s="1"/>
      <c r="G15" s="1"/>
      <c r="H15" s="1"/>
      <c r="I15" s="3"/>
      <c r="J15" s="2"/>
      <c r="K15" s="2"/>
      <c r="L15" s="1"/>
      <c r="M15" s="9"/>
      <c r="N15" s="1"/>
    </row>
    <row r="16" spans="1:14">
      <c r="A16" s="1" t="s">
        <v>114</v>
      </c>
      <c r="B16" s="1"/>
      <c r="C16" s="1"/>
      <c r="D16" s="1"/>
      <c r="E16" s="1"/>
      <c r="F16" s="1"/>
      <c r="G16" s="1"/>
      <c r="H16" s="1"/>
      <c r="I16" s="3"/>
      <c r="J16" s="2"/>
      <c r="K16" s="2"/>
      <c r="L16" s="1"/>
      <c r="M16" s="9"/>
      <c r="N16" s="1"/>
    </row>
    <row r="17" spans="1:17">
      <c r="A17" s="1" t="s">
        <v>115</v>
      </c>
      <c r="B17" s="1" t="s">
        <v>114</v>
      </c>
      <c r="C17" s="1" t="s">
        <v>208</v>
      </c>
      <c r="D17" s="1" t="s">
        <v>175</v>
      </c>
      <c r="E17" s="9">
        <v>1</v>
      </c>
      <c r="F17" s="1">
        <v>2</v>
      </c>
      <c r="G17" s="1">
        <v>210</v>
      </c>
      <c r="H17" s="1">
        <v>0.45</v>
      </c>
      <c r="I17" s="3">
        <f>F17*G17*H17</f>
        <v>189</v>
      </c>
      <c r="J17" s="2"/>
      <c r="K17" s="2"/>
      <c r="L17" s="1"/>
      <c r="M17" s="9"/>
      <c r="N17" s="1"/>
    </row>
    <row r="18" spans="1:17">
      <c r="A18" s="5" t="s">
        <v>137</v>
      </c>
      <c r="B18" s="1"/>
      <c r="C18" s="1"/>
      <c r="D18" s="1"/>
      <c r="E18" s="1"/>
      <c r="F18" s="1"/>
      <c r="G18" s="1"/>
      <c r="H18" s="1"/>
      <c r="I18" s="3"/>
      <c r="J18" s="2"/>
      <c r="K18" s="2"/>
      <c r="L18" s="1"/>
      <c r="M18" s="9"/>
      <c r="N18" s="1"/>
    </row>
    <row r="19" spans="1:17">
      <c r="A19" s="1" t="s">
        <v>225</v>
      </c>
      <c r="B19" s="1"/>
      <c r="C19" s="1"/>
      <c r="D19" s="1"/>
      <c r="E19" s="1"/>
      <c r="F19" s="1"/>
      <c r="G19" s="1"/>
      <c r="H19" s="1"/>
      <c r="I19" s="3"/>
      <c r="J19" s="2"/>
      <c r="K19" s="2"/>
      <c r="L19" s="1"/>
      <c r="M19" s="9"/>
      <c r="N19" s="1"/>
    </row>
    <row r="20" spans="1:17">
      <c r="A20" s="1" t="s">
        <v>226</v>
      </c>
      <c r="B20" s="1" t="s">
        <v>225</v>
      </c>
      <c r="C20" s="1" t="s">
        <v>208</v>
      </c>
      <c r="D20" s="1" t="s">
        <v>175</v>
      </c>
      <c r="E20" s="9">
        <v>1</v>
      </c>
      <c r="F20" s="1">
        <v>2</v>
      </c>
      <c r="G20" s="1">
        <v>222.7</v>
      </c>
      <c r="H20" s="1">
        <v>0.45</v>
      </c>
      <c r="I20" s="3">
        <f>F20*G20*H20</f>
        <v>200.43</v>
      </c>
      <c r="J20" s="2"/>
      <c r="K20" s="2"/>
      <c r="L20" s="1"/>
      <c r="M20" s="9"/>
      <c r="N20" s="1"/>
    </row>
    <row r="21" spans="1:17">
      <c r="A21" s="5" t="s">
        <v>159</v>
      </c>
      <c r="B21" s="1"/>
      <c r="C21" s="1"/>
      <c r="D21" s="1"/>
      <c r="E21" s="1"/>
      <c r="F21" s="1"/>
      <c r="G21" s="1"/>
      <c r="H21" s="1"/>
      <c r="I21" s="3"/>
      <c r="J21" s="2"/>
      <c r="K21" s="2"/>
      <c r="L21" s="1"/>
      <c r="M21" s="9"/>
      <c r="N21" s="1"/>
    </row>
    <row r="22" spans="1:17">
      <c r="A22" s="1" t="s">
        <v>160</v>
      </c>
      <c r="B22" s="1"/>
      <c r="C22" s="1"/>
      <c r="D22" s="1"/>
      <c r="E22" s="1"/>
      <c r="F22" s="1"/>
      <c r="G22" s="1"/>
      <c r="H22" s="1"/>
      <c r="I22" s="3"/>
      <c r="J22" s="2"/>
      <c r="K22" s="2"/>
      <c r="L22" s="1"/>
      <c r="M22" s="9"/>
      <c r="N22" s="1"/>
    </row>
    <row r="23" spans="1:17">
      <c r="A23" s="1" t="s">
        <v>161</v>
      </c>
      <c r="B23" s="1" t="s">
        <v>205</v>
      </c>
      <c r="C23" s="1" t="s">
        <v>208</v>
      </c>
      <c r="D23" s="1" t="s">
        <v>175</v>
      </c>
      <c r="E23" s="9">
        <v>1</v>
      </c>
      <c r="F23" s="1">
        <v>2</v>
      </c>
      <c r="G23" s="1">
        <v>174</v>
      </c>
      <c r="H23" s="1">
        <v>0.45</v>
      </c>
      <c r="I23" s="3">
        <f>F23*G23*H23</f>
        <v>156.6</v>
      </c>
      <c r="J23" s="2"/>
      <c r="K23" s="2"/>
      <c r="L23" s="1"/>
      <c r="M23" s="9"/>
      <c r="N23" s="1"/>
    </row>
    <row r="24" spans="1:17">
      <c r="A24" s="1"/>
      <c r="B24" s="1"/>
      <c r="C24" s="1"/>
      <c r="D24" s="1"/>
      <c r="E24" s="9"/>
      <c r="F24" s="1"/>
      <c r="G24" s="1"/>
      <c r="H24" s="1"/>
      <c r="I24" s="3"/>
      <c r="J24" s="2"/>
      <c r="K24" s="2"/>
      <c r="L24" s="1"/>
      <c r="M24" s="9"/>
      <c r="N24" s="1"/>
    </row>
    <row r="25" spans="1:17">
      <c r="A25" s="1"/>
      <c r="B25" s="1"/>
      <c r="C25" s="1"/>
      <c r="D25" s="1"/>
      <c r="E25" s="9"/>
      <c r="F25" s="1"/>
      <c r="G25" s="1"/>
      <c r="H25" s="1"/>
      <c r="I25" s="3"/>
      <c r="J25" s="2"/>
      <c r="K25" s="2"/>
      <c r="L25" s="1"/>
      <c r="M25" s="9"/>
      <c r="N25" s="1"/>
    </row>
    <row r="26" spans="1:17" ht="15.75">
      <c r="A26" s="1"/>
      <c r="B26" s="1"/>
      <c r="C26" s="1"/>
      <c r="D26" s="1"/>
      <c r="E26" s="9"/>
      <c r="F26" s="1"/>
      <c r="G26" s="1"/>
      <c r="H26" s="85" t="s">
        <v>222</v>
      </c>
      <c r="I26" s="94">
        <f>SUM(I8:I25)</f>
        <v>1347.48</v>
      </c>
      <c r="J26" s="95" t="s">
        <v>208</v>
      </c>
      <c r="K26" s="2"/>
      <c r="L26" s="1"/>
      <c r="M26" s="9"/>
      <c r="N26" s="1"/>
    </row>
    <row r="27" spans="1:17">
      <c r="A27" s="1"/>
      <c r="B27" s="1"/>
      <c r="C27" s="1"/>
      <c r="D27" s="1"/>
      <c r="E27" s="9"/>
      <c r="F27" s="1"/>
      <c r="G27" s="1"/>
      <c r="H27" s="1"/>
      <c r="I27" s="3"/>
      <c r="J27" s="2"/>
      <c r="K27" s="2"/>
      <c r="L27" s="1"/>
      <c r="M27" s="9"/>
      <c r="N27" s="1"/>
    </row>
    <row r="28" spans="1:17">
      <c r="A28" s="1"/>
      <c r="B28" s="1"/>
      <c r="C28" s="1"/>
      <c r="D28" s="1"/>
      <c r="E28" s="9"/>
      <c r="F28" s="1"/>
      <c r="G28" s="1"/>
      <c r="H28" s="1"/>
      <c r="I28" s="3"/>
      <c r="J28" s="2"/>
      <c r="K28" s="2"/>
      <c r="L28" s="1"/>
      <c r="M28" s="9"/>
      <c r="N28" s="1"/>
    </row>
    <row r="29" spans="1:17">
      <c r="A29" s="1"/>
      <c r="B29" s="1"/>
      <c r="C29" s="1"/>
      <c r="D29" s="1"/>
      <c r="E29" s="9"/>
      <c r="F29" s="1"/>
      <c r="G29" s="1"/>
      <c r="H29" s="1"/>
      <c r="I29" s="3"/>
      <c r="J29" s="2"/>
      <c r="K29" s="2"/>
      <c r="L29" s="1"/>
      <c r="M29" s="9"/>
      <c r="N29" s="1"/>
    </row>
    <row r="30" spans="1:17">
      <c r="A30" s="1"/>
      <c r="B30" s="1"/>
      <c r="C30" s="1"/>
      <c r="D30" s="1"/>
      <c r="E30" s="9"/>
      <c r="F30" s="1"/>
      <c r="G30" s="1"/>
      <c r="H30" s="1"/>
      <c r="I30" s="3"/>
      <c r="J30" s="2"/>
      <c r="K30" s="2"/>
      <c r="L30" s="1"/>
      <c r="M30" s="9"/>
      <c r="N30" s="1"/>
    </row>
    <row r="31" spans="1:17">
      <c r="A31" s="1"/>
      <c r="B31" s="1"/>
      <c r="C31" s="1"/>
      <c r="D31" s="1"/>
      <c r="E31" s="9"/>
      <c r="F31" s="1"/>
      <c r="G31" s="1"/>
      <c r="H31" s="1"/>
      <c r="I31" s="3"/>
      <c r="J31" s="2"/>
      <c r="K31" s="2"/>
      <c r="L31" s="1"/>
      <c r="M31" s="9"/>
      <c r="N31" s="1"/>
      <c r="Q31" s="58"/>
    </row>
    <row r="32" spans="1:17">
      <c r="A32" s="1"/>
      <c r="B32" s="1"/>
      <c r="C32" s="1"/>
      <c r="D32" s="1"/>
      <c r="E32" s="9"/>
      <c r="F32" s="1"/>
      <c r="G32" s="1"/>
      <c r="H32" s="1"/>
      <c r="I32" s="3"/>
      <c r="J32" s="2"/>
      <c r="K32" s="2"/>
      <c r="L32" s="1"/>
      <c r="M32" s="9"/>
      <c r="N32" s="1"/>
    </row>
    <row r="33" spans="1:20">
      <c r="A33" s="1"/>
      <c r="B33" s="1"/>
      <c r="C33" s="1"/>
      <c r="D33" s="1"/>
      <c r="E33" s="9"/>
      <c r="F33" s="1"/>
      <c r="G33" s="1"/>
      <c r="H33" s="1"/>
      <c r="I33" s="3"/>
      <c r="J33" s="2"/>
      <c r="K33" s="2"/>
      <c r="L33" s="1"/>
      <c r="M33" s="9"/>
      <c r="N33" s="1"/>
    </row>
    <row r="34" spans="1:20">
      <c r="A34" s="1"/>
      <c r="B34" s="1"/>
      <c r="C34" s="1"/>
      <c r="D34" s="1"/>
      <c r="E34" s="9"/>
      <c r="F34" s="1"/>
      <c r="G34" s="1"/>
      <c r="H34" s="1"/>
      <c r="I34" s="3"/>
      <c r="J34" s="2"/>
      <c r="K34" s="2"/>
      <c r="L34" s="1"/>
      <c r="M34" s="9"/>
      <c r="N34" s="1"/>
    </row>
    <row r="35" spans="1:20">
      <c r="A35" s="1"/>
      <c r="B35" s="1"/>
      <c r="C35" s="1"/>
      <c r="D35" s="1"/>
      <c r="E35" s="9"/>
      <c r="F35" s="1"/>
      <c r="G35" s="1"/>
      <c r="H35" s="1"/>
      <c r="I35" s="3"/>
      <c r="J35" s="2"/>
      <c r="K35" s="2"/>
      <c r="L35" s="1"/>
      <c r="M35" s="9"/>
      <c r="N35" s="1"/>
    </row>
    <row r="36" spans="1:20">
      <c r="A36" s="1"/>
      <c r="B36" s="1"/>
      <c r="C36" s="1"/>
      <c r="D36" s="1"/>
      <c r="E36" s="9"/>
      <c r="F36" s="1"/>
      <c r="G36" s="1"/>
      <c r="H36" s="1"/>
      <c r="I36" s="3"/>
      <c r="J36" s="2"/>
      <c r="K36" s="2"/>
      <c r="L36" s="1"/>
      <c r="M36" s="9"/>
      <c r="N36" s="1"/>
    </row>
    <row r="37" spans="1:20">
      <c r="A37" s="1"/>
      <c r="B37" s="1"/>
      <c r="C37" s="1"/>
      <c r="D37" s="1"/>
      <c r="E37" s="9"/>
      <c r="F37" s="1"/>
      <c r="G37" s="1"/>
      <c r="H37" s="1"/>
      <c r="I37" s="3"/>
      <c r="J37" s="2"/>
      <c r="K37" s="2"/>
      <c r="L37" s="1"/>
      <c r="M37" s="9"/>
      <c r="N37" s="1"/>
    </row>
    <row r="38" spans="1:20">
      <c r="A38" s="1"/>
      <c r="B38" s="1"/>
      <c r="C38" s="1"/>
      <c r="D38" s="1"/>
      <c r="E38" s="9"/>
      <c r="F38" s="1"/>
      <c r="G38" s="1"/>
      <c r="H38" s="1"/>
      <c r="I38" s="3"/>
      <c r="J38" s="2"/>
      <c r="K38" s="2"/>
      <c r="L38" s="1"/>
      <c r="M38" s="9"/>
      <c r="N38" s="1"/>
    </row>
    <row r="39" spans="1:20">
      <c r="A39" s="1"/>
      <c r="B39" s="1"/>
      <c r="C39" s="1"/>
      <c r="D39" s="1"/>
      <c r="E39" s="9"/>
      <c r="F39" s="1"/>
      <c r="G39" s="1"/>
      <c r="H39" s="1"/>
      <c r="I39" s="3"/>
      <c r="J39" s="2"/>
      <c r="K39" s="2"/>
      <c r="L39" s="1"/>
      <c r="M39" s="9"/>
      <c r="N39" s="1"/>
    </row>
    <row r="40" spans="1:20">
      <c r="A40" s="1"/>
      <c r="B40" s="1"/>
      <c r="C40" s="1"/>
      <c r="D40" s="1"/>
      <c r="E40" s="9"/>
      <c r="F40" s="1"/>
      <c r="G40" s="1"/>
      <c r="H40" s="1"/>
      <c r="I40" s="3"/>
      <c r="J40" s="2"/>
      <c r="K40" s="2"/>
      <c r="L40" s="1"/>
      <c r="M40" s="9"/>
      <c r="N40" s="1"/>
    </row>
    <row r="41" spans="1:20">
      <c r="A41" s="1"/>
      <c r="B41" s="1"/>
      <c r="C41" s="1"/>
      <c r="D41" s="1"/>
      <c r="E41" s="9"/>
      <c r="F41" s="1"/>
      <c r="G41" s="1"/>
      <c r="H41" s="1"/>
      <c r="I41" s="3"/>
      <c r="J41" s="2"/>
      <c r="K41" s="2"/>
      <c r="L41" s="1"/>
      <c r="M41" s="9"/>
      <c r="N41" s="1"/>
    </row>
    <row r="42" spans="1:20">
      <c r="A42" s="1"/>
      <c r="B42" s="1"/>
      <c r="C42" s="1"/>
      <c r="D42" s="1"/>
      <c r="E42" s="1"/>
      <c r="F42" s="1"/>
      <c r="G42" s="1"/>
      <c r="H42" s="1"/>
      <c r="I42" s="3"/>
      <c r="J42" s="2"/>
      <c r="K42" s="2"/>
      <c r="L42" s="1"/>
      <c r="M42" s="9"/>
      <c r="N42" s="1"/>
    </row>
    <row r="43" spans="1:20">
      <c r="A43" s="1"/>
      <c r="B43" s="1"/>
      <c r="C43" s="1"/>
      <c r="D43" s="1"/>
      <c r="E43" s="1"/>
      <c r="F43" s="1"/>
      <c r="G43" s="1"/>
      <c r="H43" s="1"/>
      <c r="I43" s="3"/>
      <c r="J43" s="2"/>
      <c r="K43" s="2"/>
      <c r="L43" s="1"/>
      <c r="M43" s="9"/>
      <c r="N43" s="1"/>
    </row>
    <row r="44" spans="1:20">
      <c r="A44" s="1"/>
      <c r="B44" s="4"/>
      <c r="C44" s="4"/>
      <c r="D44" s="4"/>
      <c r="E44" s="4"/>
      <c r="F44" s="1"/>
      <c r="G44" s="1"/>
      <c r="H44" s="1"/>
      <c r="I44" s="3"/>
      <c r="J44" s="9"/>
      <c r="K44" s="1"/>
      <c r="L44" s="1"/>
      <c r="M44" s="1"/>
      <c r="N44" s="1"/>
    </row>
    <row r="45" spans="1:20">
      <c r="A45" s="121"/>
      <c r="B45" s="121"/>
      <c r="C45" s="121"/>
      <c r="D45" s="121"/>
      <c r="E45" s="121"/>
      <c r="F45" s="121"/>
      <c r="G45" s="121"/>
      <c r="H45" s="121"/>
      <c r="I45" s="33"/>
      <c r="J45" s="9"/>
      <c r="K45" s="1"/>
      <c r="L45" s="1"/>
      <c r="M45" s="1"/>
      <c r="N45" s="1"/>
    </row>
    <row r="46" spans="1:20">
      <c r="A46" s="26"/>
      <c r="B46" s="26"/>
      <c r="C46" s="26"/>
      <c r="D46" s="26"/>
      <c r="E46" s="26"/>
      <c r="F46" s="26"/>
      <c r="G46" s="26"/>
      <c r="H46" s="26"/>
      <c r="I46" s="33"/>
      <c r="J46" s="9"/>
      <c r="K46" s="1"/>
      <c r="L46" s="1"/>
      <c r="M46" s="1"/>
      <c r="N46" s="1"/>
    </row>
    <row r="47" spans="1:20">
      <c r="A47" s="26"/>
      <c r="B47" s="26"/>
      <c r="C47" s="26"/>
      <c r="D47" s="26"/>
      <c r="E47" s="26"/>
      <c r="F47" s="26"/>
      <c r="G47" s="26"/>
      <c r="H47" s="26"/>
      <c r="I47" s="33"/>
      <c r="J47" s="9"/>
      <c r="K47" s="1"/>
      <c r="L47" s="1"/>
      <c r="M47" s="1"/>
      <c r="N47" s="1"/>
      <c r="T47" s="17">
        <f>218.87+177.45+46.73+116.89+111.47+97.25</f>
        <v>768.66000000000008</v>
      </c>
    </row>
    <row r="48" spans="1:20">
      <c r="A48" s="26"/>
      <c r="B48" s="26"/>
      <c r="C48" s="26"/>
      <c r="D48" s="26"/>
      <c r="E48" s="26"/>
      <c r="F48" s="26"/>
      <c r="G48" s="34"/>
      <c r="H48" s="26"/>
      <c r="I48" s="33"/>
      <c r="J48" s="9"/>
      <c r="K48" s="1"/>
      <c r="L48" s="1"/>
      <c r="M48" s="1"/>
      <c r="N48" s="1"/>
    </row>
    <row r="49" spans="1:14">
      <c r="A49" s="26"/>
      <c r="B49" s="26"/>
      <c r="C49" s="26"/>
      <c r="D49" s="26"/>
      <c r="E49" s="26"/>
      <c r="F49" s="26"/>
      <c r="G49" s="34"/>
      <c r="H49" s="26"/>
      <c r="I49" s="33"/>
      <c r="J49" s="9"/>
      <c r="K49" s="1"/>
      <c r="L49" s="1"/>
      <c r="M49" s="1"/>
      <c r="N49" s="1"/>
    </row>
    <row r="50" spans="1:14">
      <c r="A50" s="26"/>
      <c r="B50" s="26"/>
      <c r="C50" s="26"/>
      <c r="D50" s="26"/>
      <c r="E50" s="26"/>
      <c r="F50" s="26"/>
      <c r="G50" s="34"/>
      <c r="H50" s="26"/>
      <c r="I50" s="33"/>
      <c r="J50" s="9"/>
      <c r="K50" s="1"/>
      <c r="L50" s="1"/>
      <c r="M50" s="1"/>
      <c r="N50" s="1"/>
    </row>
    <row r="51" spans="1:14">
      <c r="A51" s="26"/>
      <c r="B51" s="26"/>
      <c r="C51" s="26"/>
      <c r="D51" s="26"/>
      <c r="E51" s="26"/>
      <c r="F51" s="26"/>
      <c r="G51" s="26"/>
      <c r="H51" s="26"/>
      <c r="I51" s="33"/>
      <c r="J51" s="9"/>
      <c r="K51" s="1"/>
      <c r="L51" s="1"/>
      <c r="M51" s="1"/>
      <c r="N51" s="1"/>
    </row>
    <row r="52" spans="1:14">
      <c r="A52" s="26"/>
      <c r="B52" s="26"/>
      <c r="C52" s="26"/>
      <c r="D52" s="26"/>
      <c r="E52" s="26"/>
      <c r="F52" s="26"/>
      <c r="G52" s="34"/>
      <c r="H52" s="26"/>
      <c r="I52" s="33"/>
      <c r="J52" s="9"/>
      <c r="K52" s="1"/>
      <c r="L52" s="1"/>
      <c r="M52" s="1"/>
      <c r="N52" s="1"/>
    </row>
    <row r="53" spans="1:14">
      <c r="A53" s="1"/>
      <c r="B53" s="1"/>
      <c r="C53" s="1"/>
      <c r="D53" s="1"/>
      <c r="E53" s="1"/>
      <c r="F53" s="1"/>
      <c r="G53" s="1"/>
      <c r="H53" s="1"/>
      <c r="I53" s="1"/>
      <c r="J53" s="9"/>
      <c r="K53" s="1"/>
      <c r="L53" s="1"/>
      <c r="M53" s="1"/>
      <c r="N53" s="1"/>
    </row>
    <row r="54" spans="1:14">
      <c r="A54" s="5"/>
      <c r="B54" s="5"/>
      <c r="C54" s="5"/>
      <c r="D54" s="5"/>
      <c r="E54" s="5"/>
      <c r="F54" s="1"/>
      <c r="G54" s="1"/>
      <c r="H54" s="1"/>
      <c r="I54" s="1"/>
      <c r="J54" s="1"/>
      <c r="K54" s="1"/>
      <c r="L54" s="1"/>
      <c r="M54" s="1"/>
      <c r="N54" s="1"/>
    </row>
    <row r="55" spans="1:14" s="1" customFormat="1">
      <c r="H55" s="6"/>
      <c r="I55" s="3"/>
      <c r="J55" s="2"/>
    </row>
    <row r="56" spans="1:14" s="1" customFormat="1">
      <c r="I56" s="18"/>
      <c r="J56" s="2"/>
    </row>
    <row r="57" spans="1:14" s="1" customFormat="1">
      <c r="I57" s="3"/>
      <c r="J57" s="2"/>
    </row>
    <row r="58" spans="1:14" s="1" customFormat="1">
      <c r="I58" s="3"/>
    </row>
    <row r="59" spans="1:14" s="1" customFormat="1">
      <c r="A59" s="5"/>
      <c r="B59" s="5"/>
      <c r="C59" s="5"/>
      <c r="D59" s="5"/>
      <c r="E59" s="5"/>
      <c r="F59" s="5"/>
      <c r="G59" s="5"/>
      <c r="H59" s="5"/>
      <c r="I59" s="11"/>
      <c r="J59" s="5"/>
      <c r="K59" s="5"/>
      <c r="L59" s="5"/>
      <c r="M59" s="5"/>
    </row>
    <row r="60" spans="1:14" s="1" customFormat="1">
      <c r="H60" s="3"/>
      <c r="I60" s="2"/>
      <c r="N60" s="3"/>
    </row>
    <row r="61" spans="1:14" s="1" customFormat="1">
      <c r="I61" s="2"/>
    </row>
    <row r="62" spans="1:14" s="1" customFormat="1">
      <c r="H62" s="6"/>
      <c r="I62" s="3"/>
      <c r="J62" s="2"/>
    </row>
    <row r="63" spans="1:14" s="1" customFormat="1">
      <c r="I63" s="2"/>
    </row>
    <row r="64" spans="1:14" s="1" customFormat="1">
      <c r="I64" s="2"/>
    </row>
    <row r="65" spans="9:14" s="1" customFormat="1">
      <c r="I65" s="2"/>
    </row>
    <row r="66" spans="9:14" s="1" customFormat="1">
      <c r="I66" s="2"/>
    </row>
    <row r="67" spans="9:14" s="1" customFormat="1"/>
    <row r="68" spans="9:14" s="1" customFormat="1">
      <c r="I68" s="2"/>
      <c r="J68" s="2"/>
    </row>
    <row r="69" spans="9:14" s="1" customFormat="1">
      <c r="I69" s="2"/>
      <c r="N69" s="3"/>
    </row>
    <row r="70" spans="9:14" s="1" customFormat="1">
      <c r="I70" s="14"/>
    </row>
    <row r="71" spans="9:14" s="1" customFormat="1">
      <c r="I71" s="2"/>
    </row>
    <row r="72" spans="9:14" s="1" customFormat="1">
      <c r="I72" s="2"/>
    </row>
    <row r="73" spans="9:14" s="1" customFormat="1">
      <c r="I73" s="14"/>
    </row>
    <row r="74" spans="9:14" s="1" customFormat="1">
      <c r="I74" s="14"/>
    </row>
    <row r="75" spans="9:14" s="1" customFormat="1">
      <c r="I75" s="14"/>
    </row>
    <row r="76" spans="9:14" s="1" customFormat="1">
      <c r="I76" s="14"/>
    </row>
    <row r="77" spans="9:14" s="1" customFormat="1">
      <c r="I77" s="14"/>
    </row>
    <row r="78" spans="9:14" s="1" customFormat="1">
      <c r="I78" s="14"/>
    </row>
    <row r="79" spans="9:14" s="1" customFormat="1">
      <c r="I79" s="2"/>
    </row>
    <row r="80" spans="9:14" s="1" customFormat="1">
      <c r="I80" s="2"/>
    </row>
    <row r="81" spans="9:9" s="1" customFormat="1">
      <c r="I81" s="2"/>
    </row>
    <row r="82" spans="9:9" s="1" customFormat="1">
      <c r="I82" s="2"/>
    </row>
    <row r="83" spans="9:9" s="1" customFormat="1">
      <c r="I83" s="2"/>
    </row>
    <row r="84" spans="9:9" s="1" customFormat="1">
      <c r="I84" s="2"/>
    </row>
  </sheetData>
  <mergeCells count="1">
    <mergeCell ref="A45:H4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223"/>
  <sheetViews>
    <sheetView topLeftCell="A3" workbookViewId="0">
      <selection activeCell="Y21" sqref="Y21"/>
    </sheetView>
  </sheetViews>
  <sheetFormatPr defaultRowHeight="15"/>
  <cols>
    <col min="1" max="1" width="34.28515625" style="37" bestFit="1" customWidth="1"/>
    <col min="2" max="4" width="9.140625" style="17" customWidth="1"/>
    <col min="5" max="5" width="5.28515625" style="17" customWidth="1"/>
    <col min="6" max="6" width="7.85546875" style="17" customWidth="1"/>
    <col min="7" max="7" width="7.42578125" style="17" hidden="1" customWidth="1"/>
    <col min="8" max="8" width="7.7109375" style="17" hidden="1" customWidth="1"/>
    <col min="9" max="9" width="7.7109375" style="28" hidden="1" customWidth="1"/>
    <col min="10" max="10" width="7.7109375" style="29" hidden="1" customWidth="1"/>
    <col min="11" max="11" width="8.42578125" style="17" bestFit="1" customWidth="1"/>
    <col min="12" max="12" width="9" style="17" bestFit="1" customWidth="1"/>
    <col min="13" max="13" width="20.5703125" style="17" hidden="1" customWidth="1"/>
    <col min="14" max="14" width="10.85546875" style="17" hidden="1" customWidth="1"/>
    <col min="15" max="15" width="12" style="17" hidden="1" customWidth="1"/>
    <col min="16" max="16" width="10" style="17" hidden="1" customWidth="1"/>
    <col min="17" max="17" width="8.42578125" style="17" hidden="1" customWidth="1"/>
    <col min="18" max="18" width="5" style="17" hidden="1" customWidth="1"/>
    <col min="19" max="19" width="12" style="17" hidden="1" customWidth="1"/>
    <col min="20" max="20" width="12" style="17" bestFit="1" customWidth="1"/>
    <col min="21" max="21" width="8.42578125" style="17" bestFit="1" customWidth="1"/>
    <col min="22" max="16384" width="9.140625" style="17"/>
  </cols>
  <sheetData>
    <row r="1" spans="1:18" ht="21" hidden="1">
      <c r="A1" s="48" t="s">
        <v>178</v>
      </c>
    </row>
    <row r="2" spans="1:18" ht="21" hidden="1">
      <c r="A2" s="48" t="s">
        <v>179</v>
      </c>
      <c r="I2" s="49"/>
      <c r="J2" s="50"/>
    </row>
    <row r="3" spans="1:18" s="47" customFormat="1" ht="45">
      <c r="A3" s="39" t="s">
        <v>171</v>
      </c>
      <c r="B3" s="40" t="s">
        <v>172</v>
      </c>
      <c r="C3" s="40" t="s">
        <v>15</v>
      </c>
      <c r="D3" s="40" t="s">
        <v>173</v>
      </c>
      <c r="E3" s="41" t="s">
        <v>176</v>
      </c>
      <c r="F3" s="40" t="s">
        <v>9</v>
      </c>
      <c r="G3" s="42" t="s">
        <v>12</v>
      </c>
      <c r="H3" s="43" t="s">
        <v>13</v>
      </c>
      <c r="I3" s="119"/>
      <c r="J3" s="120"/>
      <c r="K3" s="42" t="s">
        <v>211</v>
      </c>
      <c r="L3" s="40" t="s">
        <v>177</v>
      </c>
      <c r="M3" s="44" t="s">
        <v>2</v>
      </c>
      <c r="N3" s="45" t="s">
        <v>5</v>
      </c>
      <c r="O3" s="40"/>
      <c r="P3" s="46" t="s">
        <v>6</v>
      </c>
      <c r="Q3" s="46"/>
    </row>
    <row r="4" spans="1:18" s="47" customFormat="1" ht="21">
      <c r="A4" s="65" t="s">
        <v>209</v>
      </c>
      <c r="B4" s="40"/>
      <c r="C4" s="40"/>
      <c r="D4" s="40"/>
      <c r="E4" s="41"/>
      <c r="F4" s="40"/>
      <c r="G4" s="42"/>
      <c r="H4" s="43"/>
      <c r="I4" s="71"/>
      <c r="J4" s="72"/>
      <c r="K4" s="42"/>
      <c r="L4" s="40"/>
      <c r="M4" s="44"/>
      <c r="N4" s="45"/>
      <c r="O4" s="40"/>
      <c r="P4" s="46"/>
      <c r="Q4" s="46"/>
    </row>
    <row r="5" spans="1:18" s="47" customFormat="1" ht="15.75">
      <c r="A5" s="64" t="s">
        <v>210</v>
      </c>
      <c r="B5" s="40"/>
      <c r="C5" s="40"/>
      <c r="D5" s="40"/>
      <c r="E5" s="41"/>
      <c r="F5" s="40"/>
      <c r="G5" s="42"/>
      <c r="H5" s="43"/>
      <c r="I5" s="71"/>
      <c r="J5" s="72"/>
      <c r="K5" s="42"/>
      <c r="L5" s="40"/>
      <c r="M5" s="44"/>
      <c r="N5" s="45"/>
      <c r="O5" s="40"/>
      <c r="P5" s="46"/>
      <c r="Q5" s="46"/>
    </row>
    <row r="6" spans="1:18" s="47" customFormat="1">
      <c r="A6" s="1" t="s">
        <v>196</v>
      </c>
      <c r="B6" s="40"/>
      <c r="C6" s="40"/>
      <c r="D6" s="40"/>
      <c r="E6" s="41"/>
      <c r="F6" s="40"/>
      <c r="G6" s="42"/>
      <c r="H6" s="43"/>
      <c r="I6" s="71"/>
      <c r="J6" s="72"/>
      <c r="K6" s="42"/>
      <c r="L6" s="40"/>
      <c r="M6" s="44"/>
      <c r="N6" s="45"/>
      <c r="O6" s="40"/>
      <c r="P6" s="46"/>
      <c r="Q6" s="46"/>
    </row>
    <row r="7" spans="1:18" ht="30">
      <c r="A7" s="35" t="s">
        <v>169</v>
      </c>
      <c r="B7" s="1"/>
      <c r="C7" s="1"/>
      <c r="D7" s="1"/>
      <c r="E7" s="1" t="s">
        <v>184</v>
      </c>
      <c r="F7" s="1" t="s">
        <v>185</v>
      </c>
      <c r="G7" s="2"/>
      <c r="H7" s="3"/>
      <c r="I7" s="22"/>
      <c r="J7" s="24"/>
      <c r="K7" s="2" t="s">
        <v>186</v>
      </c>
      <c r="L7" s="3" t="s">
        <v>207</v>
      </c>
      <c r="M7" s="7"/>
      <c r="N7" s="27"/>
      <c r="O7" s="1"/>
      <c r="P7" s="19"/>
      <c r="Q7" s="19"/>
    </row>
    <row r="8" spans="1:18">
      <c r="A8" s="122" t="s">
        <v>170</v>
      </c>
      <c r="B8" s="123"/>
      <c r="C8" s="123"/>
      <c r="D8" s="123"/>
      <c r="E8" s="123"/>
      <c r="F8" s="124"/>
      <c r="G8" s="2"/>
      <c r="H8" s="3"/>
      <c r="I8" s="22"/>
      <c r="J8" s="24"/>
      <c r="K8" s="2"/>
      <c r="L8" s="3"/>
      <c r="M8" s="7"/>
      <c r="N8" s="27"/>
      <c r="O8" s="1"/>
      <c r="P8" s="19"/>
      <c r="Q8" s="19"/>
    </row>
    <row r="9" spans="1:18">
      <c r="A9" s="25" t="s">
        <v>22</v>
      </c>
      <c r="B9" s="1" t="s">
        <v>208</v>
      </c>
      <c r="C9" s="1" t="s">
        <v>175</v>
      </c>
      <c r="D9" s="9">
        <v>1</v>
      </c>
      <c r="E9" s="1">
        <v>2</v>
      </c>
      <c r="F9" s="1">
        <v>2</v>
      </c>
      <c r="G9" s="2">
        <v>0.45</v>
      </c>
      <c r="H9" s="3">
        <v>0.26</v>
      </c>
      <c r="I9" s="22">
        <f t="shared" ref="I9:J56" si="0">G9-0.075</f>
        <v>0.375</v>
      </c>
      <c r="J9" s="24">
        <f t="shared" si="0"/>
        <v>0.185</v>
      </c>
      <c r="K9" s="2">
        <f t="shared" ref="K9:K56" si="1">(I9+J9)/2</f>
        <v>0.28000000000000003</v>
      </c>
      <c r="L9" s="3">
        <f t="shared" ref="L9:L56" si="2">E9*F9*K9</f>
        <v>1.1200000000000001</v>
      </c>
      <c r="M9" s="2" t="s">
        <v>11</v>
      </c>
      <c r="N9" s="2">
        <v>0.34</v>
      </c>
      <c r="O9" s="1"/>
      <c r="P9" s="9">
        <f t="shared" ref="P9:P15" si="3">E9*F9*K9</f>
        <v>1.1200000000000001</v>
      </c>
      <c r="Q9" s="1" t="e">
        <f>E9*F9*#REF!</f>
        <v>#REF!</v>
      </c>
      <c r="R9" s="17">
        <v>16.2</v>
      </c>
    </row>
    <row r="10" spans="1:18">
      <c r="A10" s="25" t="s">
        <v>23</v>
      </c>
      <c r="B10" s="1" t="s">
        <v>208</v>
      </c>
      <c r="C10" s="1" t="s">
        <v>175</v>
      </c>
      <c r="D10" s="9">
        <v>1</v>
      </c>
      <c r="E10" s="1">
        <v>2</v>
      </c>
      <c r="F10" s="1">
        <v>10</v>
      </c>
      <c r="G10" s="2">
        <v>0.46</v>
      </c>
      <c r="H10" s="3">
        <v>0.21</v>
      </c>
      <c r="I10" s="22">
        <f t="shared" si="0"/>
        <v>0.38500000000000001</v>
      </c>
      <c r="J10" s="24">
        <f t="shared" si="0"/>
        <v>0.13500000000000001</v>
      </c>
      <c r="K10" s="2">
        <f t="shared" si="1"/>
        <v>0.26</v>
      </c>
      <c r="L10" s="3">
        <f t="shared" si="2"/>
        <v>5.2</v>
      </c>
      <c r="M10" s="14" t="s">
        <v>10</v>
      </c>
      <c r="N10" s="2">
        <v>0.41</v>
      </c>
      <c r="O10" s="1"/>
      <c r="P10" s="9">
        <f t="shared" si="3"/>
        <v>5.2</v>
      </c>
      <c r="Q10" s="1" t="e">
        <f>E10*F10*#REF!</f>
        <v>#REF!</v>
      </c>
    </row>
    <row r="11" spans="1:18">
      <c r="A11" s="25" t="s">
        <v>24</v>
      </c>
      <c r="B11" s="1" t="s">
        <v>208</v>
      </c>
      <c r="C11" s="1" t="s">
        <v>175</v>
      </c>
      <c r="D11" s="9">
        <v>1</v>
      </c>
      <c r="E11" s="1">
        <v>2</v>
      </c>
      <c r="F11" s="1">
        <v>10</v>
      </c>
      <c r="G11" s="2">
        <v>0.44</v>
      </c>
      <c r="H11" s="3">
        <v>0.26</v>
      </c>
      <c r="I11" s="22">
        <f t="shared" si="0"/>
        <v>0.36499999999999999</v>
      </c>
      <c r="J11" s="24">
        <f t="shared" si="0"/>
        <v>0.185</v>
      </c>
      <c r="K11" s="2">
        <f t="shared" si="1"/>
        <v>0.27500000000000002</v>
      </c>
      <c r="L11" s="3">
        <f t="shared" si="2"/>
        <v>5.5</v>
      </c>
      <c r="M11" s="2"/>
      <c r="N11" s="2">
        <v>0.44</v>
      </c>
      <c r="O11" s="1"/>
      <c r="P11" s="9">
        <f t="shared" si="3"/>
        <v>5.5</v>
      </c>
      <c r="Q11" s="1" t="e">
        <f>E11*F11*#REF!</f>
        <v>#REF!</v>
      </c>
    </row>
    <row r="12" spans="1:18">
      <c r="A12" s="36" t="s">
        <v>25</v>
      </c>
      <c r="B12" s="1" t="s">
        <v>208</v>
      </c>
      <c r="C12" s="1" t="s">
        <v>175</v>
      </c>
      <c r="D12" s="9">
        <v>1</v>
      </c>
      <c r="E12" s="1">
        <v>2</v>
      </c>
      <c r="F12" s="1">
        <v>10</v>
      </c>
      <c r="G12" s="2">
        <v>0.42</v>
      </c>
      <c r="H12" s="3">
        <v>0.25</v>
      </c>
      <c r="I12" s="22">
        <f t="shared" si="0"/>
        <v>0.34499999999999997</v>
      </c>
      <c r="J12" s="24">
        <f t="shared" si="0"/>
        <v>0.17499999999999999</v>
      </c>
      <c r="K12" s="2">
        <f t="shared" si="1"/>
        <v>0.26</v>
      </c>
      <c r="L12" s="3">
        <f t="shared" si="2"/>
        <v>5.2</v>
      </c>
      <c r="M12" s="2"/>
      <c r="N12" s="2">
        <v>0.4</v>
      </c>
      <c r="O12" s="1"/>
      <c r="P12" s="9">
        <f t="shared" si="3"/>
        <v>5.2</v>
      </c>
      <c r="Q12" s="1" t="e">
        <f>E12*F12*#REF!</f>
        <v>#REF!</v>
      </c>
    </row>
    <row r="13" spans="1:18">
      <c r="A13" s="25" t="s">
        <v>26</v>
      </c>
      <c r="B13" s="1" t="s">
        <v>208</v>
      </c>
      <c r="C13" s="1" t="s">
        <v>175</v>
      </c>
      <c r="D13" s="9">
        <v>1</v>
      </c>
      <c r="E13" s="1">
        <v>2</v>
      </c>
      <c r="F13" s="1">
        <v>17.5</v>
      </c>
      <c r="G13" s="2">
        <v>0.49</v>
      </c>
      <c r="H13" s="3">
        <v>0.26</v>
      </c>
      <c r="I13" s="22">
        <f t="shared" si="0"/>
        <v>0.41499999999999998</v>
      </c>
      <c r="J13" s="24">
        <f t="shared" si="0"/>
        <v>0.185</v>
      </c>
      <c r="K13" s="2">
        <f t="shared" si="1"/>
        <v>0.3</v>
      </c>
      <c r="L13" s="3">
        <f t="shared" si="2"/>
        <v>10.5</v>
      </c>
      <c r="M13" s="2"/>
      <c r="N13" s="2">
        <v>0.43</v>
      </c>
      <c r="O13" s="1"/>
      <c r="P13" s="9">
        <f t="shared" si="3"/>
        <v>10.5</v>
      </c>
      <c r="Q13" s="1" t="e">
        <f>E13*F13*#REF!</f>
        <v>#REF!</v>
      </c>
    </row>
    <row r="14" spans="1:18">
      <c r="A14" s="25" t="s">
        <v>27</v>
      </c>
      <c r="B14" s="1" t="s">
        <v>208</v>
      </c>
      <c r="C14" s="1" t="s">
        <v>175</v>
      </c>
      <c r="D14" s="9">
        <v>1</v>
      </c>
      <c r="E14" s="1">
        <v>2</v>
      </c>
      <c r="F14" s="1">
        <v>2.5</v>
      </c>
      <c r="G14" s="2">
        <v>0.68</v>
      </c>
      <c r="H14" s="3">
        <v>0.46</v>
      </c>
      <c r="I14" s="22">
        <f t="shared" si="0"/>
        <v>0.60500000000000009</v>
      </c>
      <c r="J14" s="24">
        <f t="shared" si="0"/>
        <v>0.38500000000000001</v>
      </c>
      <c r="K14" s="2">
        <f t="shared" si="1"/>
        <v>0.49500000000000005</v>
      </c>
      <c r="L14" s="3">
        <f t="shared" si="2"/>
        <v>2.4750000000000001</v>
      </c>
      <c r="M14" s="2"/>
      <c r="N14" s="2"/>
      <c r="O14" s="1"/>
      <c r="P14" s="9">
        <f t="shared" si="3"/>
        <v>2.4750000000000001</v>
      </c>
      <c r="Q14" s="1" t="e">
        <f>E14*F14*#REF!</f>
        <v>#REF!</v>
      </c>
    </row>
    <row r="15" spans="1:18">
      <c r="A15" s="25" t="s">
        <v>28</v>
      </c>
      <c r="B15" s="1" t="s">
        <v>208</v>
      </c>
      <c r="C15" s="1" t="s">
        <v>175</v>
      </c>
      <c r="D15" s="9">
        <v>1</v>
      </c>
      <c r="E15" s="1">
        <v>2</v>
      </c>
      <c r="F15" s="1">
        <v>10</v>
      </c>
      <c r="G15" s="2">
        <v>0.72</v>
      </c>
      <c r="H15" s="3">
        <v>0.5</v>
      </c>
      <c r="I15" s="22">
        <f t="shared" si="0"/>
        <v>0.64500000000000002</v>
      </c>
      <c r="J15" s="24">
        <f t="shared" si="0"/>
        <v>0.42499999999999999</v>
      </c>
      <c r="K15" s="2">
        <f t="shared" si="1"/>
        <v>0.53500000000000003</v>
      </c>
      <c r="L15" s="3">
        <f t="shared" si="2"/>
        <v>10.700000000000001</v>
      </c>
      <c r="M15" s="14" t="e">
        <f>#REF!-0.075</f>
        <v>#REF!</v>
      </c>
      <c r="N15" s="2"/>
      <c r="O15" s="1"/>
      <c r="P15" s="9">
        <f t="shared" si="3"/>
        <v>10.700000000000001</v>
      </c>
      <c r="Q15" s="1" t="e">
        <f>E15*F15*#REF!</f>
        <v>#REF!</v>
      </c>
    </row>
    <row r="16" spans="1:18">
      <c r="A16" s="25" t="s">
        <v>29</v>
      </c>
      <c r="B16" s="1" t="s">
        <v>208</v>
      </c>
      <c r="C16" s="1" t="s">
        <v>175</v>
      </c>
      <c r="D16" s="9">
        <v>1</v>
      </c>
      <c r="E16" s="1">
        <v>2</v>
      </c>
      <c r="F16" s="1">
        <v>10</v>
      </c>
      <c r="G16" s="2">
        <v>0.75</v>
      </c>
      <c r="H16" s="3">
        <v>0.5</v>
      </c>
      <c r="I16" s="22">
        <f t="shared" si="0"/>
        <v>0.67500000000000004</v>
      </c>
      <c r="J16" s="24">
        <f t="shared" si="0"/>
        <v>0.42499999999999999</v>
      </c>
      <c r="K16" s="2">
        <f t="shared" si="1"/>
        <v>0.55000000000000004</v>
      </c>
      <c r="L16" s="3">
        <f t="shared" si="2"/>
        <v>11</v>
      </c>
      <c r="M16" s="2"/>
      <c r="N16" s="2"/>
      <c r="O16" s="1"/>
      <c r="P16" s="9"/>
      <c r="Q16" s="1"/>
    </row>
    <row r="17" spans="1:17">
      <c r="A17" s="25" t="s">
        <v>30</v>
      </c>
      <c r="B17" s="1" t="s">
        <v>208</v>
      </c>
      <c r="C17" s="1" t="s">
        <v>175</v>
      </c>
      <c r="D17" s="9">
        <v>1</v>
      </c>
      <c r="E17" s="1">
        <v>2</v>
      </c>
      <c r="F17" s="1">
        <v>10</v>
      </c>
      <c r="G17" s="2">
        <v>0.68</v>
      </c>
      <c r="H17" s="3">
        <v>0.46</v>
      </c>
      <c r="I17" s="22">
        <f t="shared" si="0"/>
        <v>0.60500000000000009</v>
      </c>
      <c r="J17" s="24">
        <f t="shared" si="0"/>
        <v>0.38500000000000001</v>
      </c>
      <c r="K17" s="2">
        <f t="shared" si="1"/>
        <v>0.49500000000000005</v>
      </c>
      <c r="L17" s="3">
        <f t="shared" si="2"/>
        <v>9.9</v>
      </c>
      <c r="M17" s="2"/>
      <c r="N17" s="2"/>
      <c r="O17" s="1"/>
      <c r="P17" s="9"/>
      <c r="Q17" s="1"/>
    </row>
    <row r="18" spans="1:17">
      <c r="A18" s="25" t="s">
        <v>31</v>
      </c>
      <c r="B18" s="1" t="s">
        <v>208</v>
      </c>
      <c r="C18" s="1" t="s">
        <v>175</v>
      </c>
      <c r="D18" s="9">
        <v>1</v>
      </c>
      <c r="E18" s="1">
        <v>2</v>
      </c>
      <c r="F18" s="1">
        <v>10</v>
      </c>
      <c r="G18" s="2">
        <v>0.72</v>
      </c>
      <c r="H18" s="3">
        <v>0.5</v>
      </c>
      <c r="I18" s="22">
        <f t="shared" si="0"/>
        <v>0.64500000000000002</v>
      </c>
      <c r="J18" s="24">
        <f t="shared" si="0"/>
        <v>0.42499999999999999</v>
      </c>
      <c r="K18" s="2">
        <f t="shared" si="1"/>
        <v>0.53500000000000003</v>
      </c>
      <c r="L18" s="3">
        <f t="shared" si="2"/>
        <v>10.700000000000001</v>
      </c>
      <c r="M18" s="2"/>
      <c r="N18" s="2"/>
      <c r="O18" s="1"/>
      <c r="P18" s="9"/>
      <c r="Q18" s="1"/>
    </row>
    <row r="19" spans="1:17">
      <c r="A19" s="25" t="s">
        <v>32</v>
      </c>
      <c r="B19" s="1" t="s">
        <v>208</v>
      </c>
      <c r="C19" s="1" t="s">
        <v>175</v>
      </c>
      <c r="D19" s="9">
        <v>1</v>
      </c>
      <c r="E19" s="1">
        <v>2</v>
      </c>
      <c r="F19" s="1">
        <v>10</v>
      </c>
      <c r="G19" s="2">
        <v>0.76</v>
      </c>
      <c r="H19" s="3">
        <v>0.55000000000000004</v>
      </c>
      <c r="I19" s="22">
        <f t="shared" si="0"/>
        <v>0.68500000000000005</v>
      </c>
      <c r="J19" s="24">
        <f t="shared" si="0"/>
        <v>0.47500000000000003</v>
      </c>
      <c r="K19" s="2">
        <f t="shared" si="1"/>
        <v>0.58000000000000007</v>
      </c>
      <c r="L19" s="3">
        <f t="shared" si="2"/>
        <v>11.600000000000001</v>
      </c>
      <c r="M19" s="2"/>
      <c r="N19" s="2"/>
      <c r="O19" s="1"/>
      <c r="P19" s="9"/>
      <c r="Q19" s="1"/>
    </row>
    <row r="20" spans="1:17">
      <c r="A20" s="25" t="s">
        <v>33</v>
      </c>
      <c r="B20" s="1" t="s">
        <v>208</v>
      </c>
      <c r="C20" s="1" t="s">
        <v>175</v>
      </c>
      <c r="D20" s="9">
        <v>1</v>
      </c>
      <c r="E20" s="1">
        <v>2</v>
      </c>
      <c r="F20" s="1">
        <v>10</v>
      </c>
      <c r="G20" s="2">
        <v>0.77</v>
      </c>
      <c r="H20" s="3">
        <v>0.56000000000000005</v>
      </c>
      <c r="I20" s="22">
        <f t="shared" si="0"/>
        <v>0.69500000000000006</v>
      </c>
      <c r="J20" s="24">
        <f t="shared" si="0"/>
        <v>0.48500000000000004</v>
      </c>
      <c r="K20" s="2">
        <f t="shared" si="1"/>
        <v>0.59000000000000008</v>
      </c>
      <c r="L20" s="3">
        <f t="shared" si="2"/>
        <v>11.8</v>
      </c>
      <c r="M20" s="2"/>
      <c r="N20" s="2"/>
      <c r="O20" s="1"/>
      <c r="P20" s="9"/>
      <c r="Q20" s="1"/>
    </row>
    <row r="21" spans="1:17">
      <c r="A21" s="25" t="s">
        <v>34</v>
      </c>
      <c r="B21" s="1" t="s">
        <v>208</v>
      </c>
      <c r="C21" s="1" t="s">
        <v>175</v>
      </c>
      <c r="D21" s="9">
        <v>1</v>
      </c>
      <c r="E21" s="1">
        <v>2</v>
      </c>
      <c r="F21" s="1">
        <v>10</v>
      </c>
      <c r="G21" s="2">
        <v>0.84</v>
      </c>
      <c r="H21" s="3">
        <v>0.57999999999999996</v>
      </c>
      <c r="I21" s="22">
        <f t="shared" si="0"/>
        <v>0.76500000000000001</v>
      </c>
      <c r="J21" s="24">
        <f t="shared" si="0"/>
        <v>0.505</v>
      </c>
      <c r="K21" s="2">
        <f t="shared" si="1"/>
        <v>0.63500000000000001</v>
      </c>
      <c r="L21" s="3">
        <f t="shared" si="2"/>
        <v>12.7</v>
      </c>
      <c r="M21" s="2"/>
      <c r="N21" s="2"/>
      <c r="O21" s="1"/>
      <c r="P21" s="9"/>
      <c r="Q21" s="1"/>
    </row>
    <row r="22" spans="1:17">
      <c r="A22" s="25" t="s">
        <v>35</v>
      </c>
      <c r="B22" s="1" t="s">
        <v>208</v>
      </c>
      <c r="C22" s="1" t="s">
        <v>175</v>
      </c>
      <c r="D22" s="9">
        <v>1</v>
      </c>
      <c r="E22" s="1">
        <v>2</v>
      </c>
      <c r="F22" s="1">
        <v>10</v>
      </c>
      <c r="G22" s="2">
        <v>0.83</v>
      </c>
      <c r="H22" s="3">
        <v>0.56999999999999995</v>
      </c>
      <c r="I22" s="22">
        <f t="shared" si="0"/>
        <v>0.755</v>
      </c>
      <c r="J22" s="24">
        <f t="shared" si="0"/>
        <v>0.49499999999999994</v>
      </c>
      <c r="K22" s="2">
        <f t="shared" si="1"/>
        <v>0.625</v>
      </c>
      <c r="L22" s="3">
        <f t="shared" si="2"/>
        <v>12.5</v>
      </c>
      <c r="M22" s="2"/>
      <c r="N22" s="2"/>
      <c r="O22" s="1"/>
      <c r="P22" s="9"/>
      <c r="Q22" s="1"/>
    </row>
    <row r="23" spans="1:17">
      <c r="A23" s="25" t="s">
        <v>36</v>
      </c>
      <c r="B23" s="1" t="s">
        <v>208</v>
      </c>
      <c r="C23" s="1" t="s">
        <v>175</v>
      </c>
      <c r="D23" s="9">
        <v>1</v>
      </c>
      <c r="E23" s="1">
        <v>2</v>
      </c>
      <c r="F23" s="1">
        <v>10</v>
      </c>
      <c r="G23" s="2">
        <v>0.74</v>
      </c>
      <c r="H23" s="3">
        <v>0.54</v>
      </c>
      <c r="I23" s="22">
        <f t="shared" si="0"/>
        <v>0.66500000000000004</v>
      </c>
      <c r="J23" s="24">
        <f t="shared" si="0"/>
        <v>0.46500000000000002</v>
      </c>
      <c r="K23" s="2">
        <f t="shared" si="1"/>
        <v>0.56500000000000006</v>
      </c>
      <c r="L23" s="3">
        <f t="shared" si="2"/>
        <v>11.3</v>
      </c>
      <c r="M23" s="2"/>
      <c r="N23" s="2"/>
      <c r="O23" s="1"/>
      <c r="P23" s="9"/>
      <c r="Q23" s="1"/>
    </row>
    <row r="24" spans="1:17">
      <c r="A24" s="25" t="s">
        <v>37</v>
      </c>
      <c r="B24" s="1" t="s">
        <v>208</v>
      </c>
      <c r="C24" s="1" t="s">
        <v>175</v>
      </c>
      <c r="D24" s="9">
        <v>1</v>
      </c>
      <c r="E24" s="1">
        <v>2</v>
      </c>
      <c r="F24" s="1">
        <v>10</v>
      </c>
      <c r="G24" s="2">
        <v>0.72</v>
      </c>
      <c r="H24" s="3">
        <v>0.55000000000000004</v>
      </c>
      <c r="I24" s="22">
        <f t="shared" si="0"/>
        <v>0.64500000000000002</v>
      </c>
      <c r="J24" s="24">
        <f t="shared" si="0"/>
        <v>0.47500000000000003</v>
      </c>
      <c r="K24" s="2">
        <f t="shared" si="1"/>
        <v>0.56000000000000005</v>
      </c>
      <c r="L24" s="3">
        <f t="shared" si="2"/>
        <v>11.200000000000001</v>
      </c>
      <c r="M24" s="2"/>
      <c r="N24" s="2"/>
      <c r="O24" s="1"/>
      <c r="P24" s="9"/>
      <c r="Q24" s="1"/>
    </row>
    <row r="25" spans="1:17">
      <c r="A25" s="25" t="s">
        <v>38</v>
      </c>
      <c r="B25" s="1" t="s">
        <v>208</v>
      </c>
      <c r="C25" s="1" t="s">
        <v>175</v>
      </c>
      <c r="D25" s="9">
        <v>1</v>
      </c>
      <c r="E25" s="1">
        <v>2</v>
      </c>
      <c r="F25" s="1">
        <v>10</v>
      </c>
      <c r="G25" s="14">
        <v>0.7</v>
      </c>
      <c r="H25" s="3">
        <v>0.56000000000000005</v>
      </c>
      <c r="I25" s="22">
        <f t="shared" si="0"/>
        <v>0.625</v>
      </c>
      <c r="J25" s="24">
        <f t="shared" si="0"/>
        <v>0.48500000000000004</v>
      </c>
      <c r="K25" s="2">
        <f t="shared" si="1"/>
        <v>0.55500000000000005</v>
      </c>
      <c r="L25" s="3">
        <f t="shared" si="2"/>
        <v>11.100000000000001</v>
      </c>
      <c r="M25" s="2"/>
      <c r="N25" s="2"/>
      <c r="O25" s="1"/>
      <c r="P25" s="9"/>
      <c r="Q25" s="1"/>
    </row>
    <row r="26" spans="1:17">
      <c r="A26" s="25" t="s">
        <v>39</v>
      </c>
      <c r="B26" s="1" t="s">
        <v>208</v>
      </c>
      <c r="C26" s="1" t="s">
        <v>175</v>
      </c>
      <c r="D26" s="9">
        <v>1</v>
      </c>
      <c r="E26" s="1">
        <v>2</v>
      </c>
      <c r="F26" s="1">
        <v>10</v>
      </c>
      <c r="G26" s="2">
        <v>0.76</v>
      </c>
      <c r="H26" s="3">
        <v>0.54</v>
      </c>
      <c r="I26" s="22">
        <f t="shared" si="0"/>
        <v>0.68500000000000005</v>
      </c>
      <c r="J26" s="24">
        <f t="shared" si="0"/>
        <v>0.46500000000000002</v>
      </c>
      <c r="K26" s="2">
        <f t="shared" si="1"/>
        <v>0.57500000000000007</v>
      </c>
      <c r="L26" s="3">
        <f t="shared" si="2"/>
        <v>11.500000000000002</v>
      </c>
      <c r="M26" s="2"/>
      <c r="N26" s="2"/>
      <c r="O26" s="1"/>
      <c r="P26" s="9"/>
      <c r="Q26" s="1"/>
    </row>
    <row r="27" spans="1:17">
      <c r="A27" s="25" t="s">
        <v>40</v>
      </c>
      <c r="B27" s="1" t="s">
        <v>208</v>
      </c>
      <c r="C27" s="1" t="s">
        <v>175</v>
      </c>
      <c r="D27" s="9">
        <v>1</v>
      </c>
      <c r="E27" s="1">
        <v>2</v>
      </c>
      <c r="F27" s="1">
        <v>10</v>
      </c>
      <c r="G27" s="2">
        <v>0.67</v>
      </c>
      <c r="H27" s="3">
        <v>0.53</v>
      </c>
      <c r="I27" s="22">
        <f t="shared" si="0"/>
        <v>0.59500000000000008</v>
      </c>
      <c r="J27" s="24">
        <f t="shared" si="0"/>
        <v>0.45500000000000002</v>
      </c>
      <c r="K27" s="2">
        <f t="shared" si="1"/>
        <v>0.52500000000000002</v>
      </c>
      <c r="L27" s="3">
        <f t="shared" si="2"/>
        <v>10.5</v>
      </c>
      <c r="M27" s="2"/>
      <c r="N27" s="2"/>
      <c r="O27" s="1"/>
      <c r="P27" s="9"/>
      <c r="Q27" s="1"/>
    </row>
    <row r="28" spans="1:17">
      <c r="A28" s="25" t="s">
        <v>41</v>
      </c>
      <c r="B28" s="1" t="s">
        <v>208</v>
      </c>
      <c r="C28" s="1" t="s">
        <v>175</v>
      </c>
      <c r="D28" s="9">
        <v>1</v>
      </c>
      <c r="E28" s="1">
        <v>2</v>
      </c>
      <c r="F28" s="1">
        <v>10</v>
      </c>
      <c r="G28" s="2">
        <v>0.68</v>
      </c>
      <c r="H28" s="3">
        <v>0.53</v>
      </c>
      <c r="I28" s="22">
        <f t="shared" si="0"/>
        <v>0.60500000000000009</v>
      </c>
      <c r="J28" s="24">
        <f t="shared" si="0"/>
        <v>0.45500000000000002</v>
      </c>
      <c r="K28" s="2">
        <f t="shared" si="1"/>
        <v>0.53</v>
      </c>
      <c r="L28" s="3">
        <f t="shared" si="2"/>
        <v>10.600000000000001</v>
      </c>
      <c r="M28" s="2"/>
      <c r="N28" s="2"/>
      <c r="O28" s="1"/>
      <c r="P28" s="9"/>
      <c r="Q28" s="1"/>
    </row>
    <row r="29" spans="1:17">
      <c r="A29" s="25" t="s">
        <v>42</v>
      </c>
      <c r="B29" s="1" t="s">
        <v>208</v>
      </c>
      <c r="C29" s="1" t="s">
        <v>175</v>
      </c>
      <c r="D29" s="9">
        <v>1</v>
      </c>
      <c r="E29" s="1">
        <v>2</v>
      </c>
      <c r="F29" s="1">
        <v>10</v>
      </c>
      <c r="G29" s="2">
        <v>0.63</v>
      </c>
      <c r="H29" s="3">
        <v>0.55000000000000004</v>
      </c>
      <c r="I29" s="22">
        <f t="shared" si="0"/>
        <v>0.55500000000000005</v>
      </c>
      <c r="J29" s="24">
        <f t="shared" si="0"/>
        <v>0.47500000000000003</v>
      </c>
      <c r="K29" s="2">
        <f t="shared" si="1"/>
        <v>0.51500000000000001</v>
      </c>
      <c r="L29" s="3">
        <f t="shared" si="2"/>
        <v>10.3</v>
      </c>
      <c r="M29" s="2"/>
      <c r="N29" s="2"/>
      <c r="O29" s="1"/>
      <c r="P29" s="9"/>
      <c r="Q29" s="1"/>
    </row>
    <row r="30" spans="1:17">
      <c r="A30" s="25" t="s">
        <v>43</v>
      </c>
      <c r="B30" s="1" t="s">
        <v>208</v>
      </c>
      <c r="C30" s="1" t="s">
        <v>175</v>
      </c>
      <c r="D30" s="9">
        <v>1</v>
      </c>
      <c r="E30" s="1">
        <v>2</v>
      </c>
      <c r="F30" s="1">
        <v>10</v>
      </c>
      <c r="G30" s="2">
        <v>0.63</v>
      </c>
      <c r="H30" s="3">
        <v>0.52</v>
      </c>
      <c r="I30" s="22">
        <f t="shared" si="0"/>
        <v>0.55500000000000005</v>
      </c>
      <c r="J30" s="24">
        <f t="shared" si="0"/>
        <v>0.44500000000000001</v>
      </c>
      <c r="K30" s="2">
        <f t="shared" si="1"/>
        <v>0.5</v>
      </c>
      <c r="L30" s="3">
        <f t="shared" si="2"/>
        <v>10</v>
      </c>
      <c r="M30" s="2"/>
      <c r="N30" s="2"/>
      <c r="O30" s="1"/>
      <c r="P30" s="9"/>
      <c r="Q30" s="1"/>
    </row>
    <row r="31" spans="1:17">
      <c r="A31" s="25" t="s">
        <v>44</v>
      </c>
      <c r="B31" s="1" t="s">
        <v>208</v>
      </c>
      <c r="C31" s="1" t="s">
        <v>175</v>
      </c>
      <c r="D31" s="9">
        <v>1</v>
      </c>
      <c r="E31" s="1">
        <v>2</v>
      </c>
      <c r="F31" s="1">
        <v>10</v>
      </c>
      <c r="G31" s="2">
        <v>0.66</v>
      </c>
      <c r="H31" s="3">
        <v>0.52</v>
      </c>
      <c r="I31" s="22">
        <f t="shared" si="0"/>
        <v>0.58500000000000008</v>
      </c>
      <c r="J31" s="24">
        <f t="shared" si="0"/>
        <v>0.44500000000000001</v>
      </c>
      <c r="K31" s="2">
        <f t="shared" si="1"/>
        <v>0.51500000000000001</v>
      </c>
      <c r="L31" s="3">
        <f t="shared" si="2"/>
        <v>10.3</v>
      </c>
      <c r="M31" s="2"/>
      <c r="N31" s="2"/>
      <c r="O31" s="1"/>
      <c r="P31" s="9"/>
      <c r="Q31" s="1"/>
    </row>
    <row r="32" spans="1:17">
      <c r="A32" s="25" t="s">
        <v>45</v>
      </c>
      <c r="B32" s="1" t="s">
        <v>208</v>
      </c>
      <c r="C32" s="1" t="s">
        <v>175</v>
      </c>
      <c r="D32" s="9">
        <v>1</v>
      </c>
      <c r="E32" s="1">
        <v>2</v>
      </c>
      <c r="F32" s="1">
        <v>9.5</v>
      </c>
      <c r="G32" s="2">
        <v>0.63</v>
      </c>
      <c r="H32" s="3">
        <v>0.56000000000000005</v>
      </c>
      <c r="I32" s="22">
        <f t="shared" si="0"/>
        <v>0.55500000000000005</v>
      </c>
      <c r="J32" s="24">
        <f t="shared" si="0"/>
        <v>0.48500000000000004</v>
      </c>
      <c r="K32" s="2">
        <f t="shared" si="1"/>
        <v>0.52</v>
      </c>
      <c r="L32" s="3">
        <f t="shared" si="2"/>
        <v>9.8800000000000008</v>
      </c>
      <c r="M32" s="2"/>
      <c r="N32" s="2"/>
      <c r="O32" s="1"/>
      <c r="P32" s="9"/>
      <c r="Q32" s="1"/>
    </row>
    <row r="33" spans="1:17">
      <c r="A33" s="25" t="s">
        <v>46</v>
      </c>
      <c r="B33" s="1" t="s">
        <v>208</v>
      </c>
      <c r="C33" s="1" t="s">
        <v>175</v>
      </c>
      <c r="D33" s="9">
        <v>1</v>
      </c>
      <c r="E33" s="1">
        <v>2</v>
      </c>
      <c r="F33" s="1">
        <v>10.5</v>
      </c>
      <c r="G33" s="2">
        <v>0.92</v>
      </c>
      <c r="H33" s="3">
        <v>0.51</v>
      </c>
      <c r="I33" s="22">
        <f t="shared" si="0"/>
        <v>0.84500000000000008</v>
      </c>
      <c r="J33" s="24">
        <f t="shared" si="0"/>
        <v>0.435</v>
      </c>
      <c r="K33" s="2">
        <f t="shared" si="1"/>
        <v>0.64</v>
      </c>
      <c r="L33" s="3">
        <f t="shared" si="2"/>
        <v>13.44</v>
      </c>
      <c r="M33" s="2"/>
      <c r="N33" s="2"/>
      <c r="O33" s="1"/>
      <c r="P33" s="9"/>
      <c r="Q33" s="1"/>
    </row>
    <row r="34" spans="1:17">
      <c r="A34" s="25" t="s">
        <v>47</v>
      </c>
      <c r="B34" s="1" t="s">
        <v>208</v>
      </c>
      <c r="C34" s="1" t="s">
        <v>175</v>
      </c>
      <c r="D34" s="9">
        <v>1</v>
      </c>
      <c r="E34" s="1">
        <v>2</v>
      </c>
      <c r="F34" s="1">
        <v>10</v>
      </c>
      <c r="G34" s="2">
        <v>0.97</v>
      </c>
      <c r="H34" s="3">
        <v>0.53</v>
      </c>
      <c r="I34" s="22">
        <f t="shared" si="0"/>
        <v>0.89500000000000002</v>
      </c>
      <c r="J34" s="24">
        <f t="shared" si="0"/>
        <v>0.45500000000000002</v>
      </c>
      <c r="K34" s="2">
        <f t="shared" si="1"/>
        <v>0.67500000000000004</v>
      </c>
      <c r="L34" s="3">
        <f t="shared" si="2"/>
        <v>13.5</v>
      </c>
      <c r="M34" s="2"/>
      <c r="N34" s="2"/>
      <c r="O34" s="1"/>
      <c r="P34" s="9"/>
      <c r="Q34" s="1"/>
    </row>
    <row r="35" spans="1:17">
      <c r="A35" s="25" t="s">
        <v>48</v>
      </c>
      <c r="B35" s="1" t="s">
        <v>208</v>
      </c>
      <c r="C35" s="1" t="s">
        <v>175</v>
      </c>
      <c r="D35" s="9">
        <v>1</v>
      </c>
      <c r="E35" s="1">
        <v>2</v>
      </c>
      <c r="F35" s="1">
        <v>10</v>
      </c>
      <c r="G35" s="2">
        <v>0.97</v>
      </c>
      <c r="H35" s="3">
        <v>0.53</v>
      </c>
      <c r="I35" s="22">
        <f t="shared" si="0"/>
        <v>0.89500000000000002</v>
      </c>
      <c r="J35" s="24">
        <f t="shared" si="0"/>
        <v>0.45500000000000002</v>
      </c>
      <c r="K35" s="2">
        <f t="shared" si="1"/>
        <v>0.67500000000000004</v>
      </c>
      <c r="L35" s="3">
        <f t="shared" si="2"/>
        <v>13.5</v>
      </c>
      <c r="M35" s="2"/>
      <c r="N35" s="2"/>
      <c r="O35" s="1"/>
      <c r="P35" s="9"/>
      <c r="Q35" s="1"/>
    </row>
    <row r="36" spans="1:17">
      <c r="A36" s="25" t="s">
        <v>49</v>
      </c>
      <c r="B36" s="1" t="s">
        <v>208</v>
      </c>
      <c r="C36" s="1" t="s">
        <v>175</v>
      </c>
      <c r="D36" s="9">
        <v>1</v>
      </c>
      <c r="E36" s="1">
        <v>2</v>
      </c>
      <c r="F36" s="1">
        <v>10</v>
      </c>
      <c r="G36" s="2">
        <v>0.95</v>
      </c>
      <c r="H36" s="3">
        <v>0.52</v>
      </c>
      <c r="I36" s="22">
        <f t="shared" si="0"/>
        <v>0.875</v>
      </c>
      <c r="J36" s="24">
        <f t="shared" si="0"/>
        <v>0.44500000000000001</v>
      </c>
      <c r="K36" s="2">
        <f t="shared" si="1"/>
        <v>0.66</v>
      </c>
      <c r="L36" s="3">
        <f t="shared" si="2"/>
        <v>13.200000000000001</v>
      </c>
      <c r="M36" s="2"/>
      <c r="N36" s="2"/>
      <c r="O36" s="1"/>
      <c r="P36" s="9"/>
      <c r="Q36" s="1"/>
    </row>
    <row r="37" spans="1:17">
      <c r="A37" s="25" t="s">
        <v>50</v>
      </c>
      <c r="B37" s="1" t="s">
        <v>208</v>
      </c>
      <c r="C37" s="1" t="s">
        <v>175</v>
      </c>
      <c r="D37" s="9">
        <v>1</v>
      </c>
      <c r="E37" s="1">
        <v>2</v>
      </c>
      <c r="F37" s="1">
        <v>10</v>
      </c>
      <c r="G37" s="2">
        <v>0.95</v>
      </c>
      <c r="H37" s="3">
        <v>0.51</v>
      </c>
      <c r="I37" s="22">
        <f t="shared" si="0"/>
        <v>0.875</v>
      </c>
      <c r="J37" s="24">
        <f t="shared" si="0"/>
        <v>0.435</v>
      </c>
      <c r="K37" s="2">
        <f t="shared" si="1"/>
        <v>0.65500000000000003</v>
      </c>
      <c r="L37" s="3">
        <f t="shared" si="2"/>
        <v>13.100000000000001</v>
      </c>
      <c r="M37" s="2"/>
      <c r="N37" s="2"/>
      <c r="O37" s="1"/>
      <c r="P37" s="9"/>
      <c r="Q37" s="1"/>
    </row>
    <row r="38" spans="1:17">
      <c r="A38" s="25" t="s">
        <v>51</v>
      </c>
      <c r="B38" s="1" t="s">
        <v>208</v>
      </c>
      <c r="C38" s="1" t="s">
        <v>175</v>
      </c>
      <c r="D38" s="9">
        <v>1</v>
      </c>
      <c r="E38" s="1">
        <v>2</v>
      </c>
      <c r="F38" s="1">
        <v>10</v>
      </c>
      <c r="G38" s="2">
        <v>0.97</v>
      </c>
      <c r="H38" s="3">
        <v>0.47</v>
      </c>
      <c r="I38" s="22">
        <f t="shared" si="0"/>
        <v>0.89500000000000002</v>
      </c>
      <c r="J38" s="24">
        <f t="shared" si="0"/>
        <v>0.39499999999999996</v>
      </c>
      <c r="K38" s="2">
        <f t="shared" si="1"/>
        <v>0.64500000000000002</v>
      </c>
      <c r="L38" s="3">
        <f t="shared" si="2"/>
        <v>12.9</v>
      </c>
      <c r="M38" s="2"/>
      <c r="N38" s="2"/>
      <c r="O38" s="1"/>
      <c r="P38" s="9"/>
      <c r="Q38" s="1"/>
    </row>
    <row r="39" spans="1:17">
      <c r="A39" s="25" t="s">
        <v>52</v>
      </c>
      <c r="B39" s="1" t="s">
        <v>208</v>
      </c>
      <c r="C39" s="1" t="s">
        <v>175</v>
      </c>
      <c r="D39" s="9">
        <v>1</v>
      </c>
      <c r="E39" s="1">
        <v>2</v>
      </c>
      <c r="F39" s="1">
        <v>10</v>
      </c>
      <c r="G39" s="2">
        <v>0.95</v>
      </c>
      <c r="H39" s="3">
        <v>0.46</v>
      </c>
      <c r="I39" s="22">
        <f t="shared" si="0"/>
        <v>0.875</v>
      </c>
      <c r="J39" s="24">
        <f t="shared" si="0"/>
        <v>0.38500000000000001</v>
      </c>
      <c r="K39" s="2">
        <f t="shared" si="1"/>
        <v>0.63</v>
      </c>
      <c r="L39" s="3">
        <f t="shared" si="2"/>
        <v>12.6</v>
      </c>
      <c r="M39" s="2"/>
      <c r="N39" s="2"/>
      <c r="O39" s="1"/>
      <c r="P39" s="9"/>
      <c r="Q39" s="1"/>
    </row>
    <row r="40" spans="1:17">
      <c r="A40" s="25" t="s">
        <v>53</v>
      </c>
      <c r="B40" s="1" t="s">
        <v>208</v>
      </c>
      <c r="C40" s="1" t="s">
        <v>175</v>
      </c>
      <c r="D40" s="9">
        <v>1</v>
      </c>
      <c r="E40" s="1">
        <v>2</v>
      </c>
      <c r="F40" s="1">
        <v>10</v>
      </c>
      <c r="G40" s="2">
        <v>0.95</v>
      </c>
      <c r="H40" s="3">
        <v>0.54</v>
      </c>
      <c r="I40" s="22">
        <f t="shared" si="0"/>
        <v>0.875</v>
      </c>
      <c r="J40" s="24">
        <f t="shared" si="0"/>
        <v>0.46500000000000002</v>
      </c>
      <c r="K40" s="2">
        <f t="shared" si="1"/>
        <v>0.67</v>
      </c>
      <c r="L40" s="3">
        <f t="shared" si="2"/>
        <v>13.4</v>
      </c>
      <c r="M40" s="2"/>
      <c r="N40" s="2"/>
      <c r="O40" s="1"/>
      <c r="P40" s="9"/>
      <c r="Q40" s="1"/>
    </row>
    <row r="41" spans="1:17">
      <c r="A41" s="25" t="s">
        <v>54</v>
      </c>
      <c r="B41" s="1" t="s">
        <v>208</v>
      </c>
      <c r="C41" s="1" t="s">
        <v>175</v>
      </c>
      <c r="D41" s="9">
        <v>1</v>
      </c>
      <c r="E41" s="1">
        <v>2</v>
      </c>
      <c r="F41" s="1">
        <v>10</v>
      </c>
      <c r="G41" s="2">
        <v>0.87</v>
      </c>
      <c r="H41" s="3">
        <v>0.5</v>
      </c>
      <c r="I41" s="22">
        <f t="shared" si="0"/>
        <v>0.79500000000000004</v>
      </c>
      <c r="J41" s="24">
        <f t="shared" si="0"/>
        <v>0.42499999999999999</v>
      </c>
      <c r="K41" s="2">
        <f t="shared" si="1"/>
        <v>0.61</v>
      </c>
      <c r="L41" s="3">
        <f t="shared" si="2"/>
        <v>12.2</v>
      </c>
      <c r="M41" s="2"/>
      <c r="N41" s="2"/>
      <c r="O41" s="1"/>
      <c r="P41" s="9"/>
      <c r="Q41" s="1"/>
    </row>
    <row r="42" spans="1:17">
      <c r="A42" s="25" t="s">
        <v>55</v>
      </c>
      <c r="B42" s="1" t="s">
        <v>208</v>
      </c>
      <c r="C42" s="1" t="s">
        <v>175</v>
      </c>
      <c r="D42" s="9">
        <v>1</v>
      </c>
      <c r="E42" s="1">
        <v>2</v>
      </c>
      <c r="F42" s="1">
        <v>10</v>
      </c>
      <c r="G42" s="2">
        <v>0.95</v>
      </c>
      <c r="H42" s="3">
        <v>0.51</v>
      </c>
      <c r="I42" s="22">
        <f t="shared" si="0"/>
        <v>0.875</v>
      </c>
      <c r="J42" s="24">
        <f t="shared" si="0"/>
        <v>0.435</v>
      </c>
      <c r="K42" s="2">
        <f t="shared" si="1"/>
        <v>0.65500000000000003</v>
      </c>
      <c r="L42" s="3">
        <f t="shared" si="2"/>
        <v>13.100000000000001</v>
      </c>
      <c r="M42" s="2"/>
      <c r="N42" s="2"/>
      <c r="O42" s="1"/>
      <c r="P42" s="9"/>
      <c r="Q42" s="1"/>
    </row>
    <row r="43" spans="1:17">
      <c r="A43" s="25" t="s">
        <v>56</v>
      </c>
      <c r="B43" s="1" t="s">
        <v>208</v>
      </c>
      <c r="C43" s="1" t="s">
        <v>175</v>
      </c>
      <c r="D43" s="9">
        <v>1</v>
      </c>
      <c r="E43" s="1">
        <v>2</v>
      </c>
      <c r="F43" s="1">
        <v>10</v>
      </c>
      <c r="G43" s="2">
        <v>0.92</v>
      </c>
      <c r="H43" s="3">
        <v>0.49</v>
      </c>
      <c r="I43" s="22">
        <f t="shared" si="0"/>
        <v>0.84500000000000008</v>
      </c>
      <c r="J43" s="24">
        <f t="shared" si="0"/>
        <v>0.41499999999999998</v>
      </c>
      <c r="K43" s="2">
        <f t="shared" si="1"/>
        <v>0.63</v>
      </c>
      <c r="L43" s="3">
        <f t="shared" si="2"/>
        <v>12.6</v>
      </c>
      <c r="M43" s="2"/>
      <c r="N43" s="2"/>
      <c r="O43" s="1"/>
      <c r="P43" s="9"/>
      <c r="Q43" s="1"/>
    </row>
    <row r="44" spans="1:17">
      <c r="A44" s="25" t="s">
        <v>57</v>
      </c>
      <c r="B44" s="1" t="s">
        <v>208</v>
      </c>
      <c r="C44" s="1" t="s">
        <v>175</v>
      </c>
      <c r="D44" s="9">
        <v>1</v>
      </c>
      <c r="E44" s="1">
        <v>2</v>
      </c>
      <c r="F44" s="1">
        <v>8.5</v>
      </c>
      <c r="G44" s="2">
        <v>0.94</v>
      </c>
      <c r="H44" s="3">
        <v>0.53</v>
      </c>
      <c r="I44" s="22">
        <f t="shared" si="0"/>
        <v>0.86499999999999999</v>
      </c>
      <c r="J44" s="24">
        <f t="shared" si="0"/>
        <v>0.45500000000000002</v>
      </c>
      <c r="K44" s="2">
        <f t="shared" si="1"/>
        <v>0.66</v>
      </c>
      <c r="L44" s="3">
        <f t="shared" si="2"/>
        <v>11.22</v>
      </c>
      <c r="M44" s="2"/>
      <c r="N44" s="2"/>
      <c r="O44" s="1"/>
      <c r="P44" s="9"/>
      <c r="Q44" s="1"/>
    </row>
    <row r="45" spans="1:17">
      <c r="A45" s="25" t="s">
        <v>58</v>
      </c>
      <c r="B45" s="1" t="s">
        <v>208</v>
      </c>
      <c r="C45" s="1" t="s">
        <v>175</v>
      </c>
      <c r="D45" s="9">
        <v>1</v>
      </c>
      <c r="E45" s="1">
        <v>2</v>
      </c>
      <c r="F45" s="1">
        <v>11.5</v>
      </c>
      <c r="G45" s="2">
        <v>0.56999999999999995</v>
      </c>
      <c r="H45" s="3">
        <v>0.54</v>
      </c>
      <c r="I45" s="22">
        <f t="shared" si="0"/>
        <v>0.49499999999999994</v>
      </c>
      <c r="J45" s="24">
        <f t="shared" si="0"/>
        <v>0.46500000000000002</v>
      </c>
      <c r="K45" s="2">
        <f t="shared" si="1"/>
        <v>0.48</v>
      </c>
      <c r="L45" s="3">
        <f t="shared" si="2"/>
        <v>11.04</v>
      </c>
      <c r="M45" s="2"/>
      <c r="N45" s="2"/>
      <c r="O45" s="1"/>
      <c r="P45" s="9"/>
      <c r="Q45" s="1"/>
    </row>
    <row r="46" spans="1:17">
      <c r="A46" s="25" t="s">
        <v>59</v>
      </c>
      <c r="B46" s="1" t="s">
        <v>208</v>
      </c>
      <c r="C46" s="1" t="s">
        <v>175</v>
      </c>
      <c r="D46" s="9">
        <v>1</v>
      </c>
      <c r="E46" s="1">
        <v>2</v>
      </c>
      <c r="F46" s="1">
        <v>10</v>
      </c>
      <c r="G46" s="2">
        <v>0.53</v>
      </c>
      <c r="H46" s="3">
        <v>0.53</v>
      </c>
      <c r="I46" s="22">
        <f t="shared" si="0"/>
        <v>0.45500000000000002</v>
      </c>
      <c r="J46" s="24">
        <f t="shared" si="0"/>
        <v>0.45500000000000002</v>
      </c>
      <c r="K46" s="2">
        <f t="shared" si="1"/>
        <v>0.45500000000000002</v>
      </c>
      <c r="L46" s="3">
        <f t="shared" si="2"/>
        <v>9.1</v>
      </c>
      <c r="M46" s="2"/>
      <c r="N46" s="2"/>
      <c r="O46" s="1"/>
      <c r="P46" s="9"/>
      <c r="Q46" s="1"/>
    </row>
    <row r="47" spans="1:17">
      <c r="A47" s="25" t="s">
        <v>60</v>
      </c>
      <c r="B47" s="1" t="s">
        <v>208</v>
      </c>
      <c r="C47" s="1" t="s">
        <v>175</v>
      </c>
      <c r="D47" s="9">
        <v>1</v>
      </c>
      <c r="E47" s="1">
        <v>2</v>
      </c>
      <c r="F47" s="1">
        <v>10</v>
      </c>
      <c r="G47" s="2">
        <v>0.5</v>
      </c>
      <c r="H47" s="3">
        <v>0.51</v>
      </c>
      <c r="I47" s="22">
        <f t="shared" si="0"/>
        <v>0.42499999999999999</v>
      </c>
      <c r="J47" s="24">
        <f t="shared" si="0"/>
        <v>0.435</v>
      </c>
      <c r="K47" s="2">
        <f t="shared" si="1"/>
        <v>0.43</v>
      </c>
      <c r="L47" s="3">
        <f t="shared" si="2"/>
        <v>8.6</v>
      </c>
      <c r="M47" s="2"/>
      <c r="N47" s="2"/>
      <c r="O47" s="1"/>
      <c r="P47" s="9"/>
      <c r="Q47" s="1"/>
    </row>
    <row r="48" spans="1:17">
      <c r="A48" s="25" t="s">
        <v>61</v>
      </c>
      <c r="B48" s="1" t="s">
        <v>208</v>
      </c>
      <c r="C48" s="1" t="s">
        <v>175</v>
      </c>
      <c r="D48" s="9">
        <v>1</v>
      </c>
      <c r="E48" s="1">
        <v>2</v>
      </c>
      <c r="F48" s="1">
        <v>10</v>
      </c>
      <c r="G48" s="2">
        <v>0.49</v>
      </c>
      <c r="H48" s="3">
        <v>0.47</v>
      </c>
      <c r="I48" s="22">
        <f t="shared" si="0"/>
        <v>0.41499999999999998</v>
      </c>
      <c r="J48" s="24">
        <f t="shared" si="0"/>
        <v>0.39499999999999996</v>
      </c>
      <c r="K48" s="2">
        <f t="shared" si="1"/>
        <v>0.40499999999999997</v>
      </c>
      <c r="L48" s="3">
        <f t="shared" si="2"/>
        <v>8.1</v>
      </c>
      <c r="M48" s="2"/>
      <c r="N48" s="2"/>
      <c r="O48" s="1"/>
      <c r="P48" s="9"/>
      <c r="Q48" s="1"/>
    </row>
    <row r="49" spans="1:17">
      <c r="A49" s="25" t="s">
        <v>62</v>
      </c>
      <c r="B49" s="1" t="s">
        <v>208</v>
      </c>
      <c r="C49" s="1" t="s">
        <v>175</v>
      </c>
      <c r="D49" s="9">
        <v>1</v>
      </c>
      <c r="E49" s="1">
        <v>2</v>
      </c>
      <c r="F49" s="1">
        <v>10</v>
      </c>
      <c r="G49" s="2">
        <v>0.49</v>
      </c>
      <c r="H49" s="3">
        <v>0.48</v>
      </c>
      <c r="I49" s="22">
        <f t="shared" si="0"/>
        <v>0.41499999999999998</v>
      </c>
      <c r="J49" s="24">
        <f t="shared" si="0"/>
        <v>0.40499999999999997</v>
      </c>
      <c r="K49" s="2">
        <f t="shared" si="1"/>
        <v>0.41</v>
      </c>
      <c r="L49" s="3">
        <f t="shared" si="2"/>
        <v>8.1999999999999993</v>
      </c>
      <c r="M49" s="2"/>
      <c r="N49" s="2"/>
      <c r="O49" s="1"/>
      <c r="P49" s="9"/>
      <c r="Q49" s="1"/>
    </row>
    <row r="50" spans="1:17">
      <c r="A50" s="25" t="s">
        <v>63</v>
      </c>
      <c r="B50" s="1" t="s">
        <v>208</v>
      </c>
      <c r="C50" s="1" t="s">
        <v>175</v>
      </c>
      <c r="D50" s="9">
        <v>1</v>
      </c>
      <c r="E50" s="1">
        <v>2</v>
      </c>
      <c r="F50" s="1">
        <v>10</v>
      </c>
      <c r="G50" s="2">
        <v>0.51</v>
      </c>
      <c r="H50" s="3">
        <v>0.52</v>
      </c>
      <c r="I50" s="22">
        <f t="shared" si="0"/>
        <v>0.435</v>
      </c>
      <c r="J50" s="24">
        <f t="shared" si="0"/>
        <v>0.44500000000000001</v>
      </c>
      <c r="K50" s="2">
        <f t="shared" si="1"/>
        <v>0.44</v>
      </c>
      <c r="L50" s="3">
        <f t="shared" si="2"/>
        <v>8.8000000000000007</v>
      </c>
      <c r="M50" s="2"/>
      <c r="N50" s="2"/>
      <c r="O50" s="1"/>
      <c r="P50" s="9"/>
      <c r="Q50" s="1"/>
    </row>
    <row r="51" spans="1:17">
      <c r="A51" s="25" t="s">
        <v>64</v>
      </c>
      <c r="B51" s="1" t="s">
        <v>208</v>
      </c>
      <c r="C51" s="1" t="s">
        <v>175</v>
      </c>
      <c r="D51" s="9">
        <v>1</v>
      </c>
      <c r="E51" s="1">
        <v>2</v>
      </c>
      <c r="F51" s="1">
        <v>10</v>
      </c>
      <c r="G51" s="2">
        <v>0.52</v>
      </c>
      <c r="H51" s="3">
        <v>0.55000000000000004</v>
      </c>
      <c r="I51" s="22">
        <f t="shared" si="0"/>
        <v>0.44500000000000001</v>
      </c>
      <c r="J51" s="24">
        <f t="shared" si="0"/>
        <v>0.47500000000000003</v>
      </c>
      <c r="K51" s="2">
        <f t="shared" si="1"/>
        <v>0.46</v>
      </c>
      <c r="L51" s="3">
        <f t="shared" si="2"/>
        <v>9.2000000000000011</v>
      </c>
      <c r="M51" s="2"/>
      <c r="N51" s="2"/>
      <c r="O51" s="1"/>
      <c r="P51" s="9"/>
      <c r="Q51" s="1"/>
    </row>
    <row r="52" spans="1:17">
      <c r="A52" s="25" t="s">
        <v>65</v>
      </c>
      <c r="B52" s="1" t="s">
        <v>208</v>
      </c>
      <c r="C52" s="1" t="s">
        <v>175</v>
      </c>
      <c r="D52" s="9">
        <v>1</v>
      </c>
      <c r="E52" s="1">
        <v>2</v>
      </c>
      <c r="F52" s="1">
        <v>10</v>
      </c>
      <c r="G52" s="2">
        <v>0.5</v>
      </c>
      <c r="H52" s="3">
        <v>0.51</v>
      </c>
      <c r="I52" s="22">
        <f t="shared" si="0"/>
        <v>0.42499999999999999</v>
      </c>
      <c r="J52" s="24">
        <f t="shared" si="0"/>
        <v>0.435</v>
      </c>
      <c r="K52" s="2">
        <f t="shared" si="1"/>
        <v>0.43</v>
      </c>
      <c r="L52" s="3">
        <f t="shared" si="2"/>
        <v>8.6</v>
      </c>
      <c r="M52" s="2"/>
      <c r="N52" s="2"/>
      <c r="O52" s="1"/>
      <c r="P52" s="9"/>
      <c r="Q52" s="1"/>
    </row>
    <row r="53" spans="1:17">
      <c r="A53" s="25" t="s">
        <v>66</v>
      </c>
      <c r="B53" s="1" t="s">
        <v>208</v>
      </c>
      <c r="C53" s="1" t="s">
        <v>175</v>
      </c>
      <c r="D53" s="9">
        <v>1</v>
      </c>
      <c r="E53" s="1">
        <v>2</v>
      </c>
      <c r="F53" s="1">
        <v>10</v>
      </c>
      <c r="G53" s="2">
        <v>0.47</v>
      </c>
      <c r="H53" s="3">
        <v>0.46</v>
      </c>
      <c r="I53" s="22">
        <f t="shared" si="0"/>
        <v>0.39499999999999996</v>
      </c>
      <c r="J53" s="24">
        <f t="shared" si="0"/>
        <v>0.38500000000000001</v>
      </c>
      <c r="K53" s="2">
        <f t="shared" si="1"/>
        <v>0.39</v>
      </c>
      <c r="L53" s="3">
        <f t="shared" si="2"/>
        <v>7.8000000000000007</v>
      </c>
      <c r="M53" s="2"/>
      <c r="N53" s="2"/>
      <c r="O53" s="1"/>
      <c r="P53" s="9"/>
      <c r="Q53" s="1"/>
    </row>
    <row r="54" spans="1:17">
      <c r="A54" s="25" t="s">
        <v>67</v>
      </c>
      <c r="B54" s="1" t="s">
        <v>208</v>
      </c>
      <c r="C54" s="1" t="s">
        <v>175</v>
      </c>
      <c r="D54" s="9">
        <v>1</v>
      </c>
      <c r="E54" s="1">
        <v>2</v>
      </c>
      <c r="F54" s="1">
        <v>10</v>
      </c>
      <c r="G54" s="2">
        <v>0.49</v>
      </c>
      <c r="H54" s="3">
        <v>0.46</v>
      </c>
      <c r="I54" s="22">
        <f t="shared" si="0"/>
        <v>0.41499999999999998</v>
      </c>
      <c r="J54" s="24">
        <f t="shared" si="0"/>
        <v>0.38500000000000001</v>
      </c>
      <c r="K54" s="2">
        <f t="shared" si="1"/>
        <v>0.4</v>
      </c>
      <c r="L54" s="3">
        <f t="shared" si="2"/>
        <v>8</v>
      </c>
      <c r="M54" s="2"/>
      <c r="N54" s="2"/>
      <c r="O54" s="1"/>
      <c r="P54" s="9"/>
      <c r="Q54" s="1"/>
    </row>
    <row r="55" spans="1:17">
      <c r="A55" s="25" t="s">
        <v>68</v>
      </c>
      <c r="B55" s="1" t="s">
        <v>208</v>
      </c>
      <c r="C55" s="1" t="s">
        <v>175</v>
      </c>
      <c r="D55" s="9">
        <v>1</v>
      </c>
      <c r="E55" s="1">
        <v>2</v>
      </c>
      <c r="F55" s="1">
        <v>10</v>
      </c>
      <c r="G55" s="2">
        <v>0.46</v>
      </c>
      <c r="H55" s="3">
        <v>0.46</v>
      </c>
      <c r="I55" s="22">
        <f t="shared" si="0"/>
        <v>0.38500000000000001</v>
      </c>
      <c r="J55" s="24">
        <f t="shared" si="0"/>
        <v>0.38500000000000001</v>
      </c>
      <c r="K55" s="2">
        <f t="shared" si="1"/>
        <v>0.38500000000000001</v>
      </c>
      <c r="L55" s="3">
        <f t="shared" si="2"/>
        <v>7.7</v>
      </c>
      <c r="M55" s="2"/>
      <c r="N55" s="2"/>
      <c r="O55" s="1"/>
      <c r="P55" s="9"/>
      <c r="Q55" s="1"/>
    </row>
    <row r="56" spans="1:17">
      <c r="A56" s="25" t="s">
        <v>69</v>
      </c>
      <c r="B56" s="1" t="s">
        <v>208</v>
      </c>
      <c r="C56" s="1" t="s">
        <v>175</v>
      </c>
      <c r="D56" s="9">
        <v>1</v>
      </c>
      <c r="E56" s="1">
        <v>2</v>
      </c>
      <c r="F56" s="1">
        <v>11</v>
      </c>
      <c r="G56" s="2">
        <v>0.48</v>
      </c>
      <c r="H56" s="3">
        <v>0.48</v>
      </c>
      <c r="I56" s="22">
        <f t="shared" si="0"/>
        <v>0.40499999999999997</v>
      </c>
      <c r="J56" s="24">
        <f t="shared" si="0"/>
        <v>0.40499999999999997</v>
      </c>
      <c r="K56" s="2">
        <f t="shared" si="1"/>
        <v>0.40499999999999997</v>
      </c>
      <c r="L56" s="3">
        <f t="shared" si="2"/>
        <v>8.91</v>
      </c>
      <c r="M56" s="2"/>
      <c r="N56" s="2"/>
      <c r="O56" s="1"/>
      <c r="P56" s="9"/>
      <c r="Q56" s="1"/>
    </row>
    <row r="57" spans="1:17">
      <c r="A57" s="5" t="s">
        <v>70</v>
      </c>
      <c r="B57" s="1"/>
      <c r="C57" s="1"/>
      <c r="D57" s="1"/>
      <c r="E57" s="1"/>
      <c r="F57" s="5">
        <f>SUM(F9:F56)</f>
        <v>473</v>
      </c>
      <c r="G57" s="11"/>
      <c r="H57" s="12"/>
      <c r="I57" s="12"/>
      <c r="J57" s="12"/>
      <c r="K57" s="11"/>
      <c r="L57" s="12">
        <f>SUM(L9:L56)</f>
        <v>486.38500000000016</v>
      </c>
      <c r="M57" s="2"/>
      <c r="N57" s="2"/>
      <c r="O57" s="1"/>
      <c r="P57" s="9"/>
      <c r="Q57" s="1"/>
    </row>
    <row r="58" spans="1:17">
      <c r="A58" s="1" t="s">
        <v>71</v>
      </c>
      <c r="B58" s="1"/>
      <c r="C58" s="1"/>
      <c r="D58" s="1"/>
      <c r="E58" s="1"/>
      <c r="F58" s="1"/>
      <c r="G58" s="2"/>
      <c r="H58" s="3"/>
      <c r="I58" s="22"/>
      <c r="J58" s="24"/>
      <c r="K58" s="2"/>
      <c r="L58" s="3"/>
      <c r="M58" s="2"/>
      <c r="N58" s="2"/>
      <c r="O58" s="1"/>
      <c r="P58" s="9"/>
      <c r="Q58" s="1"/>
    </row>
    <row r="59" spans="1:17">
      <c r="A59" s="1" t="s">
        <v>72</v>
      </c>
      <c r="B59" s="1"/>
      <c r="C59" s="1"/>
      <c r="D59" s="1"/>
      <c r="E59" s="1"/>
      <c r="F59" s="1"/>
      <c r="G59" s="2"/>
      <c r="H59" s="3"/>
      <c r="I59" s="22"/>
      <c r="J59" s="24"/>
      <c r="K59" s="2"/>
      <c r="L59" s="3"/>
      <c r="M59" s="2"/>
      <c r="N59" s="2"/>
      <c r="O59" s="1"/>
      <c r="P59" s="9"/>
      <c r="Q59" s="1"/>
    </row>
    <row r="60" spans="1:17">
      <c r="A60" s="25" t="s">
        <v>73</v>
      </c>
      <c r="B60" s="1" t="s">
        <v>208</v>
      </c>
      <c r="C60" s="1" t="s">
        <v>175</v>
      </c>
      <c r="D60" s="9">
        <v>1</v>
      </c>
      <c r="E60" s="1">
        <v>2</v>
      </c>
      <c r="F60" s="1">
        <v>16.5</v>
      </c>
      <c r="G60" s="1">
        <v>0.61</v>
      </c>
      <c r="H60" s="2">
        <v>0.53</v>
      </c>
      <c r="I60" s="22">
        <f t="shared" ref="I60:J93" si="4">G60-0.075</f>
        <v>0.53500000000000003</v>
      </c>
      <c r="J60" s="24">
        <f t="shared" si="4"/>
        <v>0.45500000000000002</v>
      </c>
      <c r="K60" s="2">
        <f t="shared" ref="K60:K93" si="5">(I60+J60)/2</f>
        <v>0.495</v>
      </c>
      <c r="L60" s="3">
        <f t="shared" ref="L60:L93" si="6">E60*F60*K60</f>
        <v>16.335000000000001</v>
      </c>
      <c r="M60" s="2"/>
      <c r="N60" s="2"/>
      <c r="O60" s="1"/>
      <c r="P60" s="9"/>
      <c r="Q60" s="1"/>
    </row>
    <row r="61" spans="1:17">
      <c r="A61" s="25" t="s">
        <v>74</v>
      </c>
      <c r="B61" s="1" t="s">
        <v>208</v>
      </c>
      <c r="C61" s="1" t="s">
        <v>175</v>
      </c>
      <c r="D61" s="9">
        <v>1</v>
      </c>
      <c r="E61" s="1">
        <v>2</v>
      </c>
      <c r="F61" s="1">
        <v>3.5</v>
      </c>
      <c r="G61" s="2">
        <v>0.92</v>
      </c>
      <c r="H61" s="3">
        <v>0.48</v>
      </c>
      <c r="I61" s="22">
        <f t="shared" si="4"/>
        <v>0.84500000000000008</v>
      </c>
      <c r="J61" s="24">
        <f t="shared" si="4"/>
        <v>0.40499999999999997</v>
      </c>
      <c r="K61" s="2">
        <f t="shared" si="5"/>
        <v>0.625</v>
      </c>
      <c r="L61" s="3">
        <f t="shared" si="6"/>
        <v>4.375</v>
      </c>
      <c r="M61" s="2"/>
      <c r="N61" s="2"/>
      <c r="O61" s="1"/>
      <c r="P61" s="9"/>
      <c r="Q61" s="1"/>
    </row>
    <row r="62" spans="1:17">
      <c r="A62" s="25" t="s">
        <v>75</v>
      </c>
      <c r="B62" s="1" t="s">
        <v>208</v>
      </c>
      <c r="C62" s="1" t="s">
        <v>175</v>
      </c>
      <c r="D62" s="9">
        <v>1</v>
      </c>
      <c r="E62" s="1">
        <v>2</v>
      </c>
      <c r="F62" s="1">
        <v>10</v>
      </c>
      <c r="G62" s="2">
        <v>0.94</v>
      </c>
      <c r="H62" s="3">
        <v>0.43</v>
      </c>
      <c r="I62" s="22">
        <f t="shared" si="4"/>
        <v>0.86499999999999999</v>
      </c>
      <c r="J62" s="24">
        <f t="shared" si="4"/>
        <v>0.35499999999999998</v>
      </c>
      <c r="K62" s="2">
        <f t="shared" si="5"/>
        <v>0.61</v>
      </c>
      <c r="L62" s="3">
        <f t="shared" si="6"/>
        <v>12.2</v>
      </c>
      <c r="M62" s="2"/>
      <c r="N62" s="2"/>
      <c r="O62" s="1"/>
      <c r="P62" s="9"/>
      <c r="Q62" s="1"/>
    </row>
    <row r="63" spans="1:17">
      <c r="A63" s="25" t="s">
        <v>76</v>
      </c>
      <c r="B63" s="1" t="s">
        <v>208</v>
      </c>
      <c r="C63" s="1" t="s">
        <v>175</v>
      </c>
      <c r="D63" s="9">
        <v>1</v>
      </c>
      <c r="E63" s="1">
        <v>2</v>
      </c>
      <c r="F63" s="1">
        <v>10</v>
      </c>
      <c r="G63" s="2">
        <v>0.96</v>
      </c>
      <c r="H63" s="3">
        <v>0.5</v>
      </c>
      <c r="I63" s="22">
        <f t="shared" si="4"/>
        <v>0.88500000000000001</v>
      </c>
      <c r="J63" s="24">
        <f t="shared" si="4"/>
        <v>0.42499999999999999</v>
      </c>
      <c r="K63" s="2">
        <f t="shared" si="5"/>
        <v>0.65500000000000003</v>
      </c>
      <c r="L63" s="3">
        <f t="shared" si="6"/>
        <v>13.100000000000001</v>
      </c>
      <c r="M63" s="2"/>
      <c r="N63" s="2"/>
      <c r="O63" s="1"/>
      <c r="P63" s="9"/>
      <c r="Q63" s="1"/>
    </row>
    <row r="64" spans="1:17">
      <c r="A64" s="25" t="s">
        <v>77</v>
      </c>
      <c r="B64" s="1" t="s">
        <v>208</v>
      </c>
      <c r="C64" s="1" t="s">
        <v>175</v>
      </c>
      <c r="D64" s="9">
        <v>1</v>
      </c>
      <c r="E64" s="1">
        <v>2</v>
      </c>
      <c r="F64" s="1">
        <v>10</v>
      </c>
      <c r="G64" s="2">
        <v>0.93</v>
      </c>
      <c r="H64" s="3">
        <v>0.49</v>
      </c>
      <c r="I64" s="22">
        <f t="shared" si="4"/>
        <v>0.85500000000000009</v>
      </c>
      <c r="J64" s="24">
        <f t="shared" si="4"/>
        <v>0.41499999999999998</v>
      </c>
      <c r="K64" s="2">
        <f t="shared" si="5"/>
        <v>0.63500000000000001</v>
      </c>
      <c r="L64" s="3">
        <f t="shared" si="6"/>
        <v>12.7</v>
      </c>
      <c r="M64" s="2"/>
      <c r="N64" s="2"/>
      <c r="O64" s="1"/>
      <c r="P64" s="9"/>
      <c r="Q64" s="1"/>
    </row>
    <row r="65" spans="1:17">
      <c r="A65" s="25" t="s">
        <v>78</v>
      </c>
      <c r="B65" s="1" t="s">
        <v>208</v>
      </c>
      <c r="C65" s="1" t="s">
        <v>175</v>
      </c>
      <c r="D65" s="9">
        <v>1</v>
      </c>
      <c r="E65" s="1">
        <v>2</v>
      </c>
      <c r="F65" s="1">
        <v>10</v>
      </c>
      <c r="G65" s="2">
        <v>0.94</v>
      </c>
      <c r="H65" s="3">
        <v>0.37</v>
      </c>
      <c r="I65" s="22">
        <f t="shared" si="4"/>
        <v>0.86499999999999999</v>
      </c>
      <c r="J65" s="24">
        <f t="shared" si="4"/>
        <v>0.29499999999999998</v>
      </c>
      <c r="K65" s="2">
        <f t="shared" si="5"/>
        <v>0.57999999999999996</v>
      </c>
      <c r="L65" s="3">
        <f t="shared" si="6"/>
        <v>11.6</v>
      </c>
      <c r="M65" s="2"/>
      <c r="N65" s="2"/>
      <c r="O65" s="1"/>
      <c r="P65" s="9"/>
      <c r="Q65" s="1"/>
    </row>
    <row r="66" spans="1:17">
      <c r="A66" s="25" t="s">
        <v>79</v>
      </c>
      <c r="B66" s="1" t="s">
        <v>208</v>
      </c>
      <c r="C66" s="1" t="s">
        <v>175</v>
      </c>
      <c r="D66" s="9">
        <v>1</v>
      </c>
      <c r="E66" s="1">
        <v>2</v>
      </c>
      <c r="F66" s="1">
        <v>10</v>
      </c>
      <c r="G66" s="2">
        <v>0.95</v>
      </c>
      <c r="H66" s="3">
        <v>0.38</v>
      </c>
      <c r="I66" s="22">
        <f t="shared" si="4"/>
        <v>0.875</v>
      </c>
      <c r="J66" s="24">
        <f t="shared" si="4"/>
        <v>0.30499999999999999</v>
      </c>
      <c r="K66" s="2">
        <f t="shared" si="5"/>
        <v>0.59</v>
      </c>
      <c r="L66" s="3">
        <f t="shared" si="6"/>
        <v>11.799999999999999</v>
      </c>
      <c r="M66" s="2"/>
      <c r="N66" s="2"/>
      <c r="O66" s="1"/>
      <c r="P66" s="9"/>
      <c r="Q66" s="1"/>
    </row>
    <row r="67" spans="1:17">
      <c r="A67" s="25" t="s">
        <v>80</v>
      </c>
      <c r="B67" s="1" t="s">
        <v>208</v>
      </c>
      <c r="C67" s="1" t="s">
        <v>175</v>
      </c>
      <c r="D67" s="9">
        <v>1</v>
      </c>
      <c r="E67" s="1">
        <v>2</v>
      </c>
      <c r="F67" s="1">
        <v>10</v>
      </c>
      <c r="G67" s="2">
        <v>1.1000000000000001</v>
      </c>
      <c r="H67" s="3">
        <v>0.47</v>
      </c>
      <c r="I67" s="22">
        <f t="shared" si="4"/>
        <v>1.0250000000000001</v>
      </c>
      <c r="J67" s="24">
        <f t="shared" si="4"/>
        <v>0.39499999999999996</v>
      </c>
      <c r="K67" s="2">
        <f t="shared" si="5"/>
        <v>0.71000000000000008</v>
      </c>
      <c r="L67" s="3">
        <f t="shared" si="6"/>
        <v>14.200000000000001</v>
      </c>
      <c r="M67" s="2"/>
      <c r="N67" s="2"/>
      <c r="O67" s="1"/>
      <c r="P67" s="9"/>
      <c r="Q67" s="1"/>
    </row>
    <row r="68" spans="1:17">
      <c r="A68" s="25" t="s">
        <v>81</v>
      </c>
      <c r="B68" s="1" t="s">
        <v>208</v>
      </c>
      <c r="C68" s="1" t="s">
        <v>175</v>
      </c>
      <c r="D68" s="9">
        <v>1</v>
      </c>
      <c r="E68" s="1">
        <v>2</v>
      </c>
      <c r="F68" s="1">
        <v>10</v>
      </c>
      <c r="G68" s="2">
        <v>1.1000000000000001</v>
      </c>
      <c r="H68" s="3">
        <v>0.5</v>
      </c>
      <c r="I68" s="22">
        <f t="shared" si="4"/>
        <v>1.0250000000000001</v>
      </c>
      <c r="J68" s="24">
        <f t="shared" si="4"/>
        <v>0.42499999999999999</v>
      </c>
      <c r="K68" s="2">
        <f t="shared" si="5"/>
        <v>0.72500000000000009</v>
      </c>
      <c r="L68" s="3">
        <f t="shared" si="6"/>
        <v>14.500000000000002</v>
      </c>
      <c r="M68" s="2"/>
      <c r="N68" s="2"/>
      <c r="O68" s="1"/>
      <c r="P68" s="9"/>
      <c r="Q68" s="1"/>
    </row>
    <row r="69" spans="1:17">
      <c r="A69" s="25" t="s">
        <v>82</v>
      </c>
      <c r="B69" s="1" t="s">
        <v>208</v>
      </c>
      <c r="C69" s="1" t="s">
        <v>175</v>
      </c>
      <c r="D69" s="9">
        <v>1</v>
      </c>
      <c r="E69" s="1">
        <v>2</v>
      </c>
      <c r="F69" s="1">
        <v>10</v>
      </c>
      <c r="G69" s="2">
        <v>1.02</v>
      </c>
      <c r="H69" s="3">
        <v>0.47</v>
      </c>
      <c r="I69" s="22">
        <f t="shared" si="4"/>
        <v>0.94500000000000006</v>
      </c>
      <c r="J69" s="24">
        <f t="shared" si="4"/>
        <v>0.39499999999999996</v>
      </c>
      <c r="K69" s="2">
        <f t="shared" si="5"/>
        <v>0.67</v>
      </c>
      <c r="L69" s="3">
        <f t="shared" si="6"/>
        <v>13.4</v>
      </c>
      <c r="M69" s="2"/>
      <c r="N69" s="2"/>
      <c r="O69" s="1"/>
      <c r="P69" s="9"/>
      <c r="Q69" s="1"/>
    </row>
    <row r="70" spans="1:17">
      <c r="A70" s="25" t="s">
        <v>83</v>
      </c>
      <c r="B70" s="1" t="s">
        <v>208</v>
      </c>
      <c r="C70" s="1" t="s">
        <v>175</v>
      </c>
      <c r="D70" s="9">
        <v>1</v>
      </c>
      <c r="E70" s="1">
        <v>2</v>
      </c>
      <c r="F70" s="1">
        <v>10</v>
      </c>
      <c r="G70" s="2">
        <v>1</v>
      </c>
      <c r="H70" s="3">
        <v>0.47</v>
      </c>
      <c r="I70" s="22">
        <f t="shared" si="4"/>
        <v>0.92500000000000004</v>
      </c>
      <c r="J70" s="24">
        <f t="shared" si="4"/>
        <v>0.39499999999999996</v>
      </c>
      <c r="K70" s="2">
        <f t="shared" si="5"/>
        <v>0.66</v>
      </c>
      <c r="L70" s="3">
        <f t="shared" si="6"/>
        <v>13.200000000000001</v>
      </c>
      <c r="M70" s="2"/>
      <c r="N70" s="2"/>
      <c r="O70" s="1"/>
      <c r="P70" s="9"/>
      <c r="Q70" s="1"/>
    </row>
    <row r="71" spans="1:17">
      <c r="A71" s="25" t="s">
        <v>84</v>
      </c>
      <c r="B71" s="1" t="s">
        <v>208</v>
      </c>
      <c r="C71" s="1" t="s">
        <v>175</v>
      </c>
      <c r="D71" s="9">
        <v>1</v>
      </c>
      <c r="E71" s="1">
        <v>2</v>
      </c>
      <c r="F71" s="1">
        <v>10</v>
      </c>
      <c r="G71" s="2">
        <v>0.96</v>
      </c>
      <c r="H71" s="3">
        <v>0.46</v>
      </c>
      <c r="I71" s="22">
        <f t="shared" si="4"/>
        <v>0.88500000000000001</v>
      </c>
      <c r="J71" s="24">
        <f t="shared" si="4"/>
        <v>0.38500000000000001</v>
      </c>
      <c r="K71" s="2">
        <f t="shared" si="5"/>
        <v>0.63500000000000001</v>
      </c>
      <c r="L71" s="3">
        <f t="shared" si="6"/>
        <v>12.7</v>
      </c>
      <c r="M71" s="2"/>
      <c r="N71" s="2"/>
      <c r="O71" s="1"/>
      <c r="P71" s="9"/>
      <c r="Q71" s="1"/>
    </row>
    <row r="72" spans="1:17">
      <c r="A72" s="25" t="s">
        <v>85</v>
      </c>
      <c r="B72" s="1" t="s">
        <v>208</v>
      </c>
      <c r="C72" s="1" t="s">
        <v>175</v>
      </c>
      <c r="D72" s="9">
        <v>1</v>
      </c>
      <c r="E72" s="1">
        <v>2</v>
      </c>
      <c r="F72" s="1">
        <v>10</v>
      </c>
      <c r="G72" s="2">
        <v>0.9</v>
      </c>
      <c r="H72" s="3">
        <v>0.4</v>
      </c>
      <c r="I72" s="22">
        <f t="shared" si="4"/>
        <v>0.82500000000000007</v>
      </c>
      <c r="J72" s="24">
        <f t="shared" si="4"/>
        <v>0.32500000000000001</v>
      </c>
      <c r="K72" s="2">
        <f t="shared" si="5"/>
        <v>0.57500000000000007</v>
      </c>
      <c r="L72" s="3">
        <f t="shared" si="6"/>
        <v>11.500000000000002</v>
      </c>
      <c r="M72" s="2"/>
      <c r="N72" s="2"/>
      <c r="O72" s="1"/>
      <c r="P72" s="9"/>
      <c r="Q72" s="1"/>
    </row>
    <row r="73" spans="1:17">
      <c r="A73" s="25" t="s">
        <v>86</v>
      </c>
      <c r="B73" s="1" t="s">
        <v>208</v>
      </c>
      <c r="C73" s="1" t="s">
        <v>175</v>
      </c>
      <c r="D73" s="9">
        <v>1</v>
      </c>
      <c r="E73" s="1">
        <v>2</v>
      </c>
      <c r="F73" s="1">
        <v>10</v>
      </c>
      <c r="G73" s="2">
        <v>0.87</v>
      </c>
      <c r="H73" s="3">
        <v>0.4</v>
      </c>
      <c r="I73" s="22">
        <f t="shared" si="4"/>
        <v>0.79500000000000004</v>
      </c>
      <c r="J73" s="24">
        <f t="shared" si="4"/>
        <v>0.32500000000000001</v>
      </c>
      <c r="K73" s="2">
        <f t="shared" si="5"/>
        <v>0.56000000000000005</v>
      </c>
      <c r="L73" s="3">
        <f t="shared" si="6"/>
        <v>11.200000000000001</v>
      </c>
      <c r="M73" s="2"/>
      <c r="N73" s="2"/>
      <c r="O73" s="1"/>
      <c r="P73" s="9"/>
      <c r="Q73" s="1"/>
    </row>
    <row r="74" spans="1:17">
      <c r="A74" s="25" t="s">
        <v>87</v>
      </c>
      <c r="B74" s="1" t="s">
        <v>208</v>
      </c>
      <c r="C74" s="1" t="s">
        <v>175</v>
      </c>
      <c r="D74" s="9">
        <v>1</v>
      </c>
      <c r="E74" s="1">
        <v>2</v>
      </c>
      <c r="F74" s="1">
        <v>10</v>
      </c>
      <c r="G74" s="2">
        <v>0.85</v>
      </c>
      <c r="H74" s="3">
        <v>0.47</v>
      </c>
      <c r="I74" s="22">
        <f t="shared" si="4"/>
        <v>0.77500000000000002</v>
      </c>
      <c r="J74" s="24">
        <f t="shared" si="4"/>
        <v>0.39499999999999996</v>
      </c>
      <c r="K74" s="2">
        <f t="shared" si="5"/>
        <v>0.58499999999999996</v>
      </c>
      <c r="L74" s="3">
        <f t="shared" si="6"/>
        <v>11.7</v>
      </c>
      <c r="M74" s="2"/>
      <c r="N74" s="2"/>
      <c r="O74" s="1"/>
      <c r="P74" s="9"/>
      <c r="Q74" s="1"/>
    </row>
    <row r="75" spans="1:17">
      <c r="A75" s="25" t="s">
        <v>88</v>
      </c>
      <c r="B75" s="1" t="s">
        <v>208</v>
      </c>
      <c r="C75" s="1" t="s">
        <v>175</v>
      </c>
      <c r="D75" s="9">
        <v>1</v>
      </c>
      <c r="E75" s="1">
        <v>2</v>
      </c>
      <c r="F75" s="1">
        <v>10</v>
      </c>
      <c r="G75" s="2">
        <v>0.85</v>
      </c>
      <c r="H75" s="3">
        <v>0.43</v>
      </c>
      <c r="I75" s="22">
        <f t="shared" si="4"/>
        <v>0.77500000000000002</v>
      </c>
      <c r="J75" s="24">
        <f t="shared" si="4"/>
        <v>0.35499999999999998</v>
      </c>
      <c r="K75" s="2">
        <f t="shared" si="5"/>
        <v>0.56499999999999995</v>
      </c>
      <c r="L75" s="3">
        <f t="shared" si="6"/>
        <v>11.299999999999999</v>
      </c>
      <c r="M75" s="2"/>
      <c r="N75" s="2"/>
      <c r="O75" s="1"/>
      <c r="P75" s="9"/>
      <c r="Q75" s="1"/>
    </row>
    <row r="76" spans="1:17">
      <c r="A76" s="25" t="s">
        <v>89</v>
      </c>
      <c r="B76" s="1" t="s">
        <v>208</v>
      </c>
      <c r="C76" s="1" t="s">
        <v>175</v>
      </c>
      <c r="D76" s="9">
        <v>1</v>
      </c>
      <c r="E76" s="1">
        <v>2</v>
      </c>
      <c r="F76" s="1">
        <v>10</v>
      </c>
      <c r="G76" s="2">
        <v>0.91</v>
      </c>
      <c r="H76" s="3">
        <v>0.44</v>
      </c>
      <c r="I76" s="22">
        <f t="shared" si="4"/>
        <v>0.83500000000000008</v>
      </c>
      <c r="J76" s="24">
        <f t="shared" si="4"/>
        <v>0.36499999999999999</v>
      </c>
      <c r="K76" s="2">
        <f t="shared" si="5"/>
        <v>0.60000000000000009</v>
      </c>
      <c r="L76" s="3">
        <f t="shared" si="6"/>
        <v>12.000000000000002</v>
      </c>
      <c r="M76" s="2"/>
      <c r="N76" s="2"/>
      <c r="O76" s="1"/>
      <c r="P76" s="9"/>
      <c r="Q76" s="1"/>
    </row>
    <row r="77" spans="1:17">
      <c r="A77" s="25" t="s">
        <v>90</v>
      </c>
      <c r="B77" s="1" t="s">
        <v>208</v>
      </c>
      <c r="C77" s="1" t="s">
        <v>175</v>
      </c>
      <c r="D77" s="9">
        <v>1</v>
      </c>
      <c r="E77" s="1">
        <v>2</v>
      </c>
      <c r="F77" s="1">
        <v>10</v>
      </c>
      <c r="G77" s="2">
        <v>0.97</v>
      </c>
      <c r="H77" s="3">
        <v>0.51</v>
      </c>
      <c r="I77" s="22">
        <f t="shared" si="4"/>
        <v>0.89500000000000002</v>
      </c>
      <c r="J77" s="24">
        <f t="shared" si="4"/>
        <v>0.435</v>
      </c>
      <c r="K77" s="2">
        <f t="shared" si="5"/>
        <v>0.66500000000000004</v>
      </c>
      <c r="L77" s="3">
        <f t="shared" si="6"/>
        <v>13.3</v>
      </c>
      <c r="M77" s="2"/>
      <c r="N77" s="2"/>
      <c r="O77" s="1"/>
      <c r="P77" s="9"/>
      <c r="Q77" s="1"/>
    </row>
    <row r="78" spans="1:17">
      <c r="A78" s="25" t="s">
        <v>91</v>
      </c>
      <c r="B78" s="1" t="s">
        <v>208</v>
      </c>
      <c r="C78" s="1" t="s">
        <v>175</v>
      </c>
      <c r="D78" s="9">
        <v>1</v>
      </c>
      <c r="E78" s="1">
        <v>2</v>
      </c>
      <c r="F78" s="1">
        <v>10</v>
      </c>
      <c r="G78" s="2">
        <v>0.88</v>
      </c>
      <c r="H78" s="3">
        <v>0.53</v>
      </c>
      <c r="I78" s="22">
        <f t="shared" si="4"/>
        <v>0.80500000000000005</v>
      </c>
      <c r="J78" s="24">
        <f t="shared" si="4"/>
        <v>0.45500000000000002</v>
      </c>
      <c r="K78" s="2">
        <f t="shared" si="5"/>
        <v>0.63</v>
      </c>
      <c r="L78" s="3">
        <f t="shared" si="6"/>
        <v>12.6</v>
      </c>
      <c r="M78" s="2"/>
      <c r="N78" s="2"/>
      <c r="O78" s="1"/>
      <c r="P78" s="9"/>
      <c r="Q78" s="1"/>
    </row>
    <row r="79" spans="1:17">
      <c r="A79" s="25" t="s">
        <v>92</v>
      </c>
      <c r="B79" s="1" t="s">
        <v>208</v>
      </c>
      <c r="C79" s="1" t="s">
        <v>175</v>
      </c>
      <c r="D79" s="9">
        <v>1</v>
      </c>
      <c r="E79" s="1">
        <v>2</v>
      </c>
      <c r="F79" s="1">
        <v>10</v>
      </c>
      <c r="G79" s="2">
        <v>0.92</v>
      </c>
      <c r="H79" s="3">
        <v>0.5</v>
      </c>
      <c r="I79" s="22">
        <f t="shared" si="4"/>
        <v>0.84500000000000008</v>
      </c>
      <c r="J79" s="24">
        <f t="shared" si="4"/>
        <v>0.42499999999999999</v>
      </c>
      <c r="K79" s="2">
        <f t="shared" si="5"/>
        <v>0.63500000000000001</v>
      </c>
      <c r="L79" s="3">
        <f t="shared" si="6"/>
        <v>12.7</v>
      </c>
      <c r="M79" s="2"/>
      <c r="N79" s="2"/>
      <c r="O79" s="1"/>
      <c r="P79" s="9"/>
      <c r="Q79" s="1"/>
    </row>
    <row r="80" spans="1:17">
      <c r="A80" s="25" t="s">
        <v>93</v>
      </c>
      <c r="B80" s="1" t="s">
        <v>208</v>
      </c>
      <c r="C80" s="1" t="s">
        <v>175</v>
      </c>
      <c r="D80" s="9">
        <v>1</v>
      </c>
      <c r="E80" s="1">
        <v>2</v>
      </c>
      <c r="F80" s="1">
        <v>10</v>
      </c>
      <c r="G80" s="2">
        <v>0.86</v>
      </c>
      <c r="H80" s="3">
        <v>0.45</v>
      </c>
      <c r="I80" s="22">
        <f t="shared" si="4"/>
        <v>0.78500000000000003</v>
      </c>
      <c r="J80" s="24">
        <f t="shared" si="4"/>
        <v>0.375</v>
      </c>
      <c r="K80" s="2">
        <f t="shared" si="5"/>
        <v>0.58000000000000007</v>
      </c>
      <c r="L80" s="3">
        <f t="shared" si="6"/>
        <v>11.600000000000001</v>
      </c>
      <c r="M80" s="2"/>
      <c r="N80" s="2"/>
      <c r="O80" s="1"/>
      <c r="P80" s="9"/>
      <c r="Q80" s="1"/>
    </row>
    <row r="81" spans="1:17">
      <c r="A81" s="25" t="s">
        <v>94</v>
      </c>
      <c r="B81" s="1" t="s">
        <v>208</v>
      </c>
      <c r="C81" s="1" t="s">
        <v>175</v>
      </c>
      <c r="D81" s="9">
        <v>1</v>
      </c>
      <c r="E81" s="1">
        <v>2</v>
      </c>
      <c r="F81" s="1">
        <v>10</v>
      </c>
      <c r="G81" s="2">
        <v>0.93</v>
      </c>
      <c r="H81" s="3">
        <v>0.46</v>
      </c>
      <c r="I81" s="22">
        <f t="shared" si="4"/>
        <v>0.85500000000000009</v>
      </c>
      <c r="J81" s="24">
        <f t="shared" si="4"/>
        <v>0.38500000000000001</v>
      </c>
      <c r="K81" s="2">
        <f t="shared" si="5"/>
        <v>0.62000000000000011</v>
      </c>
      <c r="L81" s="3">
        <f t="shared" si="6"/>
        <v>12.400000000000002</v>
      </c>
      <c r="M81" s="2"/>
      <c r="N81" s="2"/>
      <c r="O81" s="1"/>
      <c r="P81" s="9"/>
      <c r="Q81" s="1"/>
    </row>
    <row r="82" spans="1:17">
      <c r="A82" s="25" t="s">
        <v>95</v>
      </c>
      <c r="B82" s="1" t="s">
        <v>208</v>
      </c>
      <c r="C82" s="1" t="s">
        <v>175</v>
      </c>
      <c r="D82" s="9">
        <v>1</v>
      </c>
      <c r="E82" s="1">
        <v>2</v>
      </c>
      <c r="F82" s="1">
        <v>10</v>
      </c>
      <c r="G82" s="2">
        <v>0.92</v>
      </c>
      <c r="H82" s="3">
        <v>0.53</v>
      </c>
      <c r="I82" s="22">
        <f t="shared" si="4"/>
        <v>0.84500000000000008</v>
      </c>
      <c r="J82" s="24">
        <f t="shared" si="4"/>
        <v>0.45500000000000002</v>
      </c>
      <c r="K82" s="2">
        <f t="shared" si="5"/>
        <v>0.65</v>
      </c>
      <c r="L82" s="3">
        <f t="shared" si="6"/>
        <v>13</v>
      </c>
      <c r="M82" s="2"/>
      <c r="N82" s="2"/>
      <c r="O82" s="1"/>
      <c r="P82" s="9"/>
      <c r="Q82" s="1"/>
    </row>
    <row r="83" spans="1:17">
      <c r="A83" s="25" t="s">
        <v>96</v>
      </c>
      <c r="B83" s="1" t="s">
        <v>208</v>
      </c>
      <c r="C83" s="1" t="s">
        <v>175</v>
      </c>
      <c r="D83" s="9">
        <v>1</v>
      </c>
      <c r="E83" s="1">
        <v>2</v>
      </c>
      <c r="F83" s="1">
        <v>10</v>
      </c>
      <c r="G83" s="2">
        <v>0.86</v>
      </c>
      <c r="H83" s="3">
        <v>0.45</v>
      </c>
      <c r="I83" s="22">
        <f t="shared" si="4"/>
        <v>0.78500000000000003</v>
      </c>
      <c r="J83" s="24">
        <f t="shared" si="4"/>
        <v>0.375</v>
      </c>
      <c r="K83" s="2">
        <f t="shared" si="5"/>
        <v>0.58000000000000007</v>
      </c>
      <c r="L83" s="3">
        <f t="shared" si="6"/>
        <v>11.600000000000001</v>
      </c>
      <c r="M83" s="2"/>
      <c r="N83" s="2"/>
      <c r="O83" s="1"/>
      <c r="P83" s="9"/>
      <c r="Q83" s="1"/>
    </row>
    <row r="84" spans="1:17">
      <c r="A84" s="25" t="s">
        <v>97</v>
      </c>
      <c r="B84" s="1" t="s">
        <v>208</v>
      </c>
      <c r="C84" s="1" t="s">
        <v>175</v>
      </c>
      <c r="D84" s="9">
        <v>1</v>
      </c>
      <c r="E84" s="1">
        <v>2</v>
      </c>
      <c r="F84" s="1">
        <v>10</v>
      </c>
      <c r="G84" s="2">
        <v>0.86</v>
      </c>
      <c r="H84" s="3">
        <v>0.49</v>
      </c>
      <c r="I84" s="22">
        <f t="shared" si="4"/>
        <v>0.78500000000000003</v>
      </c>
      <c r="J84" s="24">
        <f t="shared" si="4"/>
        <v>0.41499999999999998</v>
      </c>
      <c r="K84" s="2">
        <f t="shared" si="5"/>
        <v>0.6</v>
      </c>
      <c r="L84" s="3">
        <f t="shared" si="6"/>
        <v>12</v>
      </c>
      <c r="M84" s="2"/>
      <c r="N84" s="2"/>
      <c r="O84" s="1"/>
      <c r="P84" s="9"/>
      <c r="Q84" s="1"/>
    </row>
    <row r="85" spans="1:17">
      <c r="A85" s="25" t="s">
        <v>98</v>
      </c>
      <c r="B85" s="1" t="s">
        <v>208</v>
      </c>
      <c r="C85" s="1" t="s">
        <v>175</v>
      </c>
      <c r="D85" s="9">
        <v>1</v>
      </c>
      <c r="E85" s="1">
        <v>2</v>
      </c>
      <c r="F85" s="1">
        <v>10</v>
      </c>
      <c r="G85" s="2">
        <v>0.93</v>
      </c>
      <c r="H85" s="3">
        <v>0.5</v>
      </c>
      <c r="I85" s="22">
        <f t="shared" si="4"/>
        <v>0.85500000000000009</v>
      </c>
      <c r="J85" s="24">
        <f t="shared" si="4"/>
        <v>0.42499999999999999</v>
      </c>
      <c r="K85" s="2">
        <f t="shared" si="5"/>
        <v>0.64</v>
      </c>
      <c r="L85" s="3">
        <f t="shared" si="6"/>
        <v>12.8</v>
      </c>
      <c r="M85" s="2"/>
      <c r="N85" s="2"/>
      <c r="O85" s="1"/>
      <c r="P85" s="9"/>
      <c r="Q85" s="1"/>
    </row>
    <row r="86" spans="1:17">
      <c r="A86" s="25" t="s">
        <v>99</v>
      </c>
      <c r="B86" s="1" t="s">
        <v>208</v>
      </c>
      <c r="C86" s="1" t="s">
        <v>175</v>
      </c>
      <c r="D86" s="9">
        <v>1</v>
      </c>
      <c r="E86" s="1">
        <v>2</v>
      </c>
      <c r="F86" s="1">
        <v>4</v>
      </c>
      <c r="G86" s="2">
        <v>0.93</v>
      </c>
      <c r="H86" s="3">
        <v>0.48</v>
      </c>
      <c r="I86" s="22">
        <f t="shared" si="4"/>
        <v>0.85500000000000009</v>
      </c>
      <c r="J86" s="24">
        <f t="shared" si="4"/>
        <v>0.40499999999999997</v>
      </c>
      <c r="K86" s="2">
        <f t="shared" si="5"/>
        <v>0.63</v>
      </c>
      <c r="L86" s="3">
        <f t="shared" si="6"/>
        <v>5.04</v>
      </c>
      <c r="M86" s="2"/>
      <c r="N86" s="2"/>
      <c r="O86" s="1"/>
      <c r="P86" s="9"/>
      <c r="Q86" s="1"/>
    </row>
    <row r="87" spans="1:17">
      <c r="A87" s="25" t="s">
        <v>100</v>
      </c>
      <c r="B87" s="1" t="s">
        <v>208</v>
      </c>
      <c r="C87" s="1" t="s">
        <v>175</v>
      </c>
      <c r="D87" s="9">
        <v>1</v>
      </c>
      <c r="E87" s="1">
        <v>2</v>
      </c>
      <c r="F87" s="1">
        <v>6</v>
      </c>
      <c r="G87" s="2">
        <v>0.7</v>
      </c>
      <c r="H87" s="3">
        <v>0.5</v>
      </c>
      <c r="I87" s="22">
        <f t="shared" si="4"/>
        <v>0.625</v>
      </c>
      <c r="J87" s="24">
        <f t="shared" si="4"/>
        <v>0.42499999999999999</v>
      </c>
      <c r="K87" s="2">
        <f t="shared" si="5"/>
        <v>0.52500000000000002</v>
      </c>
      <c r="L87" s="3">
        <f t="shared" si="6"/>
        <v>6.3000000000000007</v>
      </c>
      <c r="M87" s="2"/>
      <c r="N87" s="2"/>
      <c r="O87" s="1"/>
      <c r="P87" s="9"/>
      <c r="Q87" s="1"/>
    </row>
    <row r="88" spans="1:17">
      <c r="A88" s="25" t="s">
        <v>101</v>
      </c>
      <c r="B88" s="1" t="s">
        <v>208</v>
      </c>
      <c r="C88" s="1" t="s">
        <v>175</v>
      </c>
      <c r="D88" s="9">
        <v>1</v>
      </c>
      <c r="E88" s="1">
        <v>2</v>
      </c>
      <c r="F88" s="1">
        <v>10</v>
      </c>
      <c r="G88" s="2">
        <v>0.69</v>
      </c>
      <c r="H88" s="3">
        <v>0.46</v>
      </c>
      <c r="I88" s="22">
        <f t="shared" si="4"/>
        <v>0.61499999999999999</v>
      </c>
      <c r="J88" s="24">
        <f t="shared" si="4"/>
        <v>0.38500000000000001</v>
      </c>
      <c r="K88" s="2">
        <f t="shared" si="5"/>
        <v>0.5</v>
      </c>
      <c r="L88" s="3">
        <f t="shared" si="6"/>
        <v>10</v>
      </c>
      <c r="M88" s="2"/>
      <c r="N88" s="2"/>
      <c r="O88" s="1"/>
      <c r="P88" s="9"/>
      <c r="Q88" s="1"/>
    </row>
    <row r="89" spans="1:17">
      <c r="A89" s="25" t="s">
        <v>102</v>
      </c>
      <c r="B89" s="1" t="s">
        <v>208</v>
      </c>
      <c r="C89" s="1" t="s">
        <v>175</v>
      </c>
      <c r="D89" s="9">
        <v>1</v>
      </c>
      <c r="E89" s="1">
        <v>2</v>
      </c>
      <c r="F89" s="1">
        <v>10</v>
      </c>
      <c r="G89" s="2">
        <v>0.75</v>
      </c>
      <c r="H89" s="3">
        <v>0.49</v>
      </c>
      <c r="I89" s="22">
        <f t="shared" si="4"/>
        <v>0.67500000000000004</v>
      </c>
      <c r="J89" s="24">
        <f t="shared" si="4"/>
        <v>0.41499999999999998</v>
      </c>
      <c r="K89" s="2">
        <f t="shared" si="5"/>
        <v>0.54500000000000004</v>
      </c>
      <c r="L89" s="3">
        <f t="shared" si="6"/>
        <v>10.9</v>
      </c>
      <c r="M89" s="2"/>
      <c r="N89" s="2"/>
      <c r="O89" s="1"/>
      <c r="P89" s="9"/>
      <c r="Q89" s="1"/>
    </row>
    <row r="90" spans="1:17">
      <c r="A90" s="25" t="s">
        <v>103</v>
      </c>
      <c r="B90" s="1" t="s">
        <v>208</v>
      </c>
      <c r="C90" s="1" t="s">
        <v>175</v>
      </c>
      <c r="D90" s="9">
        <v>1</v>
      </c>
      <c r="E90" s="1">
        <v>2</v>
      </c>
      <c r="F90" s="1">
        <v>10</v>
      </c>
      <c r="G90" s="2">
        <v>0.74</v>
      </c>
      <c r="H90" s="3">
        <v>0.47</v>
      </c>
      <c r="I90" s="22">
        <f t="shared" si="4"/>
        <v>0.66500000000000004</v>
      </c>
      <c r="J90" s="24">
        <f t="shared" si="4"/>
        <v>0.39499999999999996</v>
      </c>
      <c r="K90" s="2">
        <f t="shared" si="5"/>
        <v>0.53</v>
      </c>
      <c r="L90" s="3">
        <f t="shared" si="6"/>
        <v>10.600000000000001</v>
      </c>
      <c r="M90" s="2"/>
      <c r="N90" s="2"/>
      <c r="O90" s="1"/>
      <c r="P90" s="9"/>
      <c r="Q90" s="1"/>
    </row>
    <row r="91" spans="1:17">
      <c r="A91" s="25" t="s">
        <v>104</v>
      </c>
      <c r="B91" s="1" t="s">
        <v>208</v>
      </c>
      <c r="C91" s="1" t="s">
        <v>175</v>
      </c>
      <c r="D91" s="9">
        <v>1</v>
      </c>
      <c r="E91" s="1">
        <v>2</v>
      </c>
      <c r="F91" s="1">
        <v>10.5</v>
      </c>
      <c r="G91" s="2">
        <v>0.81</v>
      </c>
      <c r="H91" s="3">
        <v>0.51</v>
      </c>
      <c r="I91" s="22">
        <f t="shared" si="4"/>
        <v>0.7350000000000001</v>
      </c>
      <c r="J91" s="24">
        <f t="shared" si="4"/>
        <v>0.435</v>
      </c>
      <c r="K91" s="2">
        <f t="shared" si="5"/>
        <v>0.58500000000000008</v>
      </c>
      <c r="L91" s="3">
        <f t="shared" si="6"/>
        <v>12.285000000000002</v>
      </c>
      <c r="M91" s="2"/>
      <c r="N91" s="2"/>
      <c r="O91" s="1"/>
      <c r="P91" s="9"/>
      <c r="Q91" s="1"/>
    </row>
    <row r="92" spans="1:17">
      <c r="A92" s="25" t="s">
        <v>105</v>
      </c>
      <c r="B92" s="1" t="s">
        <v>208</v>
      </c>
      <c r="C92" s="1" t="s">
        <v>175</v>
      </c>
      <c r="D92" s="9">
        <v>1</v>
      </c>
      <c r="E92" s="1">
        <v>2</v>
      </c>
      <c r="F92" s="1">
        <v>9.5</v>
      </c>
      <c r="G92" s="2">
        <v>0.61</v>
      </c>
      <c r="H92" s="3">
        <v>0.5</v>
      </c>
      <c r="I92" s="22">
        <f t="shared" si="4"/>
        <v>0.53500000000000003</v>
      </c>
      <c r="J92" s="24">
        <f t="shared" si="4"/>
        <v>0.42499999999999999</v>
      </c>
      <c r="K92" s="2">
        <f t="shared" si="5"/>
        <v>0.48</v>
      </c>
      <c r="L92" s="3">
        <f t="shared" si="6"/>
        <v>9.1199999999999992</v>
      </c>
      <c r="M92" s="2"/>
      <c r="N92" s="2"/>
      <c r="O92" s="1"/>
      <c r="P92" s="9"/>
      <c r="Q92" s="1"/>
    </row>
    <row r="93" spans="1:17">
      <c r="A93" s="25" t="s">
        <v>106</v>
      </c>
      <c r="B93" s="1" t="s">
        <v>208</v>
      </c>
      <c r="C93" s="1" t="s">
        <v>175</v>
      </c>
      <c r="D93" s="9">
        <v>1</v>
      </c>
      <c r="E93" s="1">
        <v>2</v>
      </c>
      <c r="F93" s="1">
        <v>11</v>
      </c>
      <c r="G93" s="2">
        <v>0.56000000000000005</v>
      </c>
      <c r="H93" s="3">
        <v>0.51</v>
      </c>
      <c r="I93" s="22">
        <f t="shared" si="4"/>
        <v>0.48500000000000004</v>
      </c>
      <c r="J93" s="24">
        <f t="shared" si="4"/>
        <v>0.435</v>
      </c>
      <c r="K93" s="2">
        <f t="shared" si="5"/>
        <v>0.46</v>
      </c>
      <c r="L93" s="3">
        <f t="shared" si="6"/>
        <v>10.120000000000001</v>
      </c>
      <c r="M93" s="2"/>
      <c r="N93" s="2"/>
      <c r="O93" s="1"/>
      <c r="P93" s="9"/>
      <c r="Q93" s="1"/>
    </row>
    <row r="94" spans="1:17" s="75" customFormat="1">
      <c r="A94" s="70"/>
      <c r="B94" s="5"/>
      <c r="C94" s="5"/>
      <c r="D94" s="5"/>
      <c r="E94" s="5"/>
      <c r="F94" s="5">
        <f>SUM(F60:F93)</f>
        <v>331</v>
      </c>
      <c r="G94" s="11"/>
      <c r="H94" s="12"/>
      <c r="I94" s="12"/>
      <c r="J94" s="12"/>
      <c r="K94" s="11"/>
      <c r="L94" s="12">
        <f>SUM(L60:L93)</f>
        <v>394.17500000000007</v>
      </c>
      <c r="M94" s="11"/>
      <c r="N94" s="11"/>
      <c r="O94" s="5"/>
      <c r="P94" s="74"/>
      <c r="Q94" s="5"/>
    </row>
    <row r="95" spans="1:17">
      <c r="A95" s="5" t="s">
        <v>107</v>
      </c>
      <c r="B95" s="1"/>
      <c r="C95" s="1"/>
      <c r="D95" s="1"/>
      <c r="E95" s="1"/>
      <c r="F95" s="1"/>
      <c r="G95" s="2"/>
      <c r="H95" s="3"/>
      <c r="I95" s="22"/>
      <c r="J95" s="24"/>
      <c r="K95" s="2"/>
      <c r="L95" s="3"/>
      <c r="M95" s="2"/>
      <c r="N95" s="2"/>
      <c r="O95" s="1"/>
      <c r="P95" s="9"/>
      <c r="Q95" s="1"/>
    </row>
    <row r="96" spans="1:17">
      <c r="A96" s="1" t="s">
        <v>167</v>
      </c>
      <c r="B96" s="1"/>
      <c r="C96" s="1"/>
      <c r="D96" s="1"/>
      <c r="E96" s="1"/>
      <c r="F96" s="1"/>
      <c r="G96" s="2"/>
      <c r="H96" s="3"/>
      <c r="I96" s="22"/>
      <c r="J96" s="24"/>
      <c r="K96" s="2"/>
      <c r="L96" s="3"/>
      <c r="M96" s="2"/>
      <c r="N96" s="2"/>
      <c r="O96" s="1"/>
      <c r="P96" s="9"/>
      <c r="Q96" s="1"/>
    </row>
    <row r="97" spans="1:17">
      <c r="A97" s="1" t="s">
        <v>168</v>
      </c>
      <c r="B97" s="1"/>
      <c r="C97" s="1"/>
      <c r="D97" s="1"/>
      <c r="E97" s="1"/>
      <c r="F97" s="1"/>
      <c r="G97" s="2"/>
      <c r="H97" s="3"/>
      <c r="I97" s="22"/>
      <c r="J97" s="24"/>
      <c r="K97" s="2"/>
      <c r="L97" s="3"/>
      <c r="M97" s="2"/>
      <c r="N97" s="2"/>
      <c r="O97" s="1"/>
      <c r="P97" s="9"/>
      <c r="Q97" s="1"/>
    </row>
    <row r="98" spans="1:17">
      <c r="A98" s="25" t="s">
        <v>108</v>
      </c>
      <c r="B98" s="1" t="s">
        <v>208</v>
      </c>
      <c r="C98" s="1" t="s">
        <v>175</v>
      </c>
      <c r="D98" s="9">
        <v>1</v>
      </c>
      <c r="E98" s="1">
        <v>2</v>
      </c>
      <c r="F98" s="1">
        <v>2</v>
      </c>
      <c r="G98" s="2">
        <v>0.92</v>
      </c>
      <c r="H98" s="3">
        <v>0.48</v>
      </c>
      <c r="I98" s="22">
        <f t="shared" ref="I98:J107" si="7">G98-0.075</f>
        <v>0.84500000000000008</v>
      </c>
      <c r="J98" s="24">
        <f t="shared" si="7"/>
        <v>0.40499999999999997</v>
      </c>
      <c r="K98" s="2">
        <f t="shared" ref="K98:K107" si="8">(I98+J98)/2</f>
        <v>0.625</v>
      </c>
      <c r="L98" s="3">
        <f t="shared" ref="L98:L107" si="9">E98*F98*K98</f>
        <v>2.5</v>
      </c>
      <c r="M98" s="2"/>
      <c r="N98" s="2"/>
      <c r="O98" s="1"/>
      <c r="P98" s="9"/>
      <c r="Q98" s="1"/>
    </row>
    <row r="99" spans="1:17">
      <c r="A99" s="25" t="s">
        <v>109</v>
      </c>
      <c r="B99" s="1" t="s">
        <v>208</v>
      </c>
      <c r="C99" s="1" t="s">
        <v>175</v>
      </c>
      <c r="D99" s="9">
        <v>1</v>
      </c>
      <c r="E99" s="1">
        <v>2</v>
      </c>
      <c r="F99" s="1">
        <v>10</v>
      </c>
      <c r="G99" s="2">
        <v>0.92</v>
      </c>
      <c r="H99" s="3">
        <v>0.48</v>
      </c>
      <c r="I99" s="22">
        <f t="shared" si="7"/>
        <v>0.84500000000000008</v>
      </c>
      <c r="J99" s="24">
        <f t="shared" si="7"/>
        <v>0.40499999999999997</v>
      </c>
      <c r="K99" s="2">
        <f t="shared" si="8"/>
        <v>0.625</v>
      </c>
      <c r="L99" s="3">
        <f t="shared" si="9"/>
        <v>12.5</v>
      </c>
      <c r="M99" s="2"/>
      <c r="N99" s="2"/>
      <c r="O99" s="1"/>
      <c r="P99" s="9"/>
      <c r="Q99" s="1"/>
    </row>
    <row r="100" spans="1:17">
      <c r="A100" s="25" t="s">
        <v>59</v>
      </c>
      <c r="B100" s="1" t="s">
        <v>208</v>
      </c>
      <c r="C100" s="1" t="s">
        <v>175</v>
      </c>
      <c r="D100" s="9">
        <v>1</v>
      </c>
      <c r="E100" s="1">
        <v>2</v>
      </c>
      <c r="F100" s="1">
        <v>10</v>
      </c>
      <c r="G100" s="2">
        <v>0.92</v>
      </c>
      <c r="H100" s="3">
        <v>0.5</v>
      </c>
      <c r="I100" s="22">
        <f t="shared" si="7"/>
        <v>0.84500000000000008</v>
      </c>
      <c r="J100" s="24">
        <f t="shared" si="7"/>
        <v>0.42499999999999999</v>
      </c>
      <c r="K100" s="2">
        <f t="shared" si="8"/>
        <v>0.63500000000000001</v>
      </c>
      <c r="L100" s="3">
        <f t="shared" si="9"/>
        <v>12.7</v>
      </c>
      <c r="M100" s="2"/>
      <c r="N100" s="2"/>
      <c r="O100" s="1"/>
      <c r="P100" s="9"/>
      <c r="Q100" s="1"/>
    </row>
    <row r="101" spans="1:17">
      <c r="A101" s="25" t="s">
        <v>60</v>
      </c>
      <c r="B101" s="1" t="s">
        <v>208</v>
      </c>
      <c r="C101" s="1" t="s">
        <v>175</v>
      </c>
      <c r="D101" s="9">
        <v>1</v>
      </c>
      <c r="E101" s="1">
        <v>2</v>
      </c>
      <c r="F101" s="1">
        <v>10</v>
      </c>
      <c r="G101" s="2">
        <v>0.91</v>
      </c>
      <c r="H101" s="3">
        <v>0.51</v>
      </c>
      <c r="I101" s="22">
        <f t="shared" si="7"/>
        <v>0.83500000000000008</v>
      </c>
      <c r="J101" s="24">
        <f t="shared" si="7"/>
        <v>0.435</v>
      </c>
      <c r="K101" s="2">
        <f t="shared" si="8"/>
        <v>0.63500000000000001</v>
      </c>
      <c r="L101" s="3">
        <f t="shared" si="9"/>
        <v>12.7</v>
      </c>
      <c r="M101" s="2"/>
      <c r="N101" s="2"/>
      <c r="O101" s="1"/>
      <c r="P101" s="9"/>
      <c r="Q101" s="1"/>
    </row>
    <row r="102" spans="1:17">
      <c r="A102" s="25" t="s">
        <v>61</v>
      </c>
      <c r="B102" s="1" t="s">
        <v>208</v>
      </c>
      <c r="C102" s="1" t="s">
        <v>175</v>
      </c>
      <c r="D102" s="9">
        <v>1</v>
      </c>
      <c r="E102" s="1">
        <v>2</v>
      </c>
      <c r="F102" s="1">
        <v>10</v>
      </c>
      <c r="G102" s="2">
        <v>0.92</v>
      </c>
      <c r="H102" s="3">
        <v>0.5</v>
      </c>
      <c r="I102" s="22">
        <f t="shared" si="7"/>
        <v>0.84500000000000008</v>
      </c>
      <c r="J102" s="24">
        <f t="shared" si="7"/>
        <v>0.42499999999999999</v>
      </c>
      <c r="K102" s="2">
        <f t="shared" si="8"/>
        <v>0.63500000000000001</v>
      </c>
      <c r="L102" s="3">
        <f t="shared" si="9"/>
        <v>12.7</v>
      </c>
      <c r="M102" s="2"/>
      <c r="N102" s="2"/>
      <c r="O102" s="1"/>
      <c r="P102" s="9"/>
      <c r="Q102" s="1"/>
    </row>
    <row r="103" spans="1:17">
      <c r="A103" s="25" t="s">
        <v>62</v>
      </c>
      <c r="B103" s="1" t="s">
        <v>208</v>
      </c>
      <c r="C103" s="1" t="s">
        <v>175</v>
      </c>
      <c r="D103" s="9">
        <v>1</v>
      </c>
      <c r="E103" s="1">
        <v>2</v>
      </c>
      <c r="F103" s="1">
        <v>10</v>
      </c>
      <c r="G103" s="2">
        <v>0.91</v>
      </c>
      <c r="H103" s="3">
        <v>0.51</v>
      </c>
      <c r="I103" s="22">
        <f t="shared" si="7"/>
        <v>0.83500000000000008</v>
      </c>
      <c r="J103" s="24">
        <f t="shared" si="7"/>
        <v>0.435</v>
      </c>
      <c r="K103" s="2">
        <f t="shared" si="8"/>
        <v>0.63500000000000001</v>
      </c>
      <c r="L103" s="3">
        <f t="shared" si="9"/>
        <v>12.7</v>
      </c>
      <c r="M103" s="2"/>
      <c r="N103" s="2"/>
      <c r="O103" s="1"/>
      <c r="P103" s="9"/>
      <c r="Q103" s="1"/>
    </row>
    <row r="104" spans="1:17">
      <c r="A104" s="25" t="s">
        <v>63</v>
      </c>
      <c r="B104" s="1" t="s">
        <v>208</v>
      </c>
      <c r="C104" s="1" t="s">
        <v>175</v>
      </c>
      <c r="D104" s="9">
        <v>1</v>
      </c>
      <c r="E104" s="1">
        <v>2</v>
      </c>
      <c r="F104" s="1">
        <v>10</v>
      </c>
      <c r="G104" s="2">
        <v>0.87</v>
      </c>
      <c r="H104" s="3">
        <v>0.49</v>
      </c>
      <c r="I104" s="22">
        <f t="shared" si="7"/>
        <v>0.79500000000000004</v>
      </c>
      <c r="J104" s="24">
        <f t="shared" si="7"/>
        <v>0.41499999999999998</v>
      </c>
      <c r="K104" s="2">
        <f t="shared" si="8"/>
        <v>0.60499999999999998</v>
      </c>
      <c r="L104" s="3">
        <f t="shared" si="9"/>
        <v>12.1</v>
      </c>
      <c r="M104" s="2"/>
      <c r="N104" s="2"/>
      <c r="O104" s="1"/>
      <c r="P104" s="9"/>
      <c r="Q104" s="1"/>
    </row>
    <row r="105" spans="1:17">
      <c r="A105" s="25" t="s">
        <v>110</v>
      </c>
      <c r="B105" s="1" t="s">
        <v>208</v>
      </c>
      <c r="C105" s="1" t="s">
        <v>175</v>
      </c>
      <c r="D105" s="9">
        <v>1</v>
      </c>
      <c r="E105" s="1">
        <v>2</v>
      </c>
      <c r="F105" s="1">
        <v>9.5</v>
      </c>
      <c r="G105" s="2">
        <v>0.95</v>
      </c>
      <c r="H105" s="3">
        <v>0.5</v>
      </c>
      <c r="I105" s="22">
        <f t="shared" si="7"/>
        <v>0.875</v>
      </c>
      <c r="J105" s="24">
        <f t="shared" si="7"/>
        <v>0.42499999999999999</v>
      </c>
      <c r="K105" s="2">
        <f t="shared" si="8"/>
        <v>0.65</v>
      </c>
      <c r="L105" s="3">
        <f t="shared" si="9"/>
        <v>12.35</v>
      </c>
      <c r="M105" s="2"/>
      <c r="N105" s="2"/>
      <c r="O105" s="1"/>
      <c r="P105" s="9"/>
      <c r="Q105" s="1"/>
    </row>
    <row r="106" spans="1:17">
      <c r="A106" s="25" t="s">
        <v>111</v>
      </c>
      <c r="B106" s="1" t="s">
        <v>208</v>
      </c>
      <c r="C106" s="1" t="s">
        <v>175</v>
      </c>
      <c r="D106" s="9">
        <v>1</v>
      </c>
      <c r="E106" s="1">
        <v>2</v>
      </c>
      <c r="F106" s="1">
        <v>10.5</v>
      </c>
      <c r="G106" s="2">
        <v>0.55000000000000004</v>
      </c>
      <c r="H106" s="3">
        <v>0.5</v>
      </c>
      <c r="I106" s="22">
        <f t="shared" si="7"/>
        <v>0.47500000000000003</v>
      </c>
      <c r="J106" s="24">
        <f t="shared" si="7"/>
        <v>0.42499999999999999</v>
      </c>
      <c r="K106" s="2">
        <f t="shared" si="8"/>
        <v>0.45</v>
      </c>
      <c r="L106" s="3">
        <f t="shared" si="9"/>
        <v>9.4500000000000011</v>
      </c>
      <c r="M106" s="2"/>
      <c r="N106" s="2"/>
      <c r="O106" s="1"/>
      <c r="P106" s="9"/>
      <c r="Q106" s="1"/>
    </row>
    <row r="107" spans="1:17">
      <c r="A107" s="25" t="s">
        <v>112</v>
      </c>
      <c r="B107" s="1" t="s">
        <v>208</v>
      </c>
      <c r="C107" s="1" t="s">
        <v>175</v>
      </c>
      <c r="D107" s="9">
        <v>1</v>
      </c>
      <c r="E107" s="1">
        <v>2</v>
      </c>
      <c r="F107" s="1">
        <v>4.5</v>
      </c>
      <c r="G107" s="2">
        <v>0.56000000000000005</v>
      </c>
      <c r="H107" s="3">
        <v>0.51</v>
      </c>
      <c r="I107" s="22">
        <f t="shared" si="7"/>
        <v>0.48500000000000004</v>
      </c>
      <c r="J107" s="24">
        <f t="shared" si="7"/>
        <v>0.435</v>
      </c>
      <c r="K107" s="2">
        <f t="shared" si="8"/>
        <v>0.46</v>
      </c>
      <c r="L107" s="3">
        <f t="shared" si="9"/>
        <v>4.1400000000000006</v>
      </c>
      <c r="M107" s="2"/>
      <c r="N107" s="2"/>
      <c r="O107" s="1"/>
      <c r="P107" s="9"/>
      <c r="Q107" s="1"/>
    </row>
    <row r="108" spans="1:17">
      <c r="A108" s="25"/>
      <c r="B108" s="1"/>
      <c r="C108" s="1"/>
      <c r="D108" s="1"/>
      <c r="E108" s="1"/>
      <c r="F108" s="5">
        <f>SUM(F98:F107)</f>
        <v>86.5</v>
      </c>
      <c r="G108" s="11"/>
      <c r="H108" s="12"/>
      <c r="I108" s="12"/>
      <c r="J108" s="12"/>
      <c r="K108" s="11"/>
      <c r="L108" s="12">
        <f>SUM(L98:L107)</f>
        <v>103.83999999999999</v>
      </c>
      <c r="M108" s="2"/>
      <c r="N108" s="2"/>
      <c r="O108" s="1"/>
      <c r="P108" s="9"/>
      <c r="Q108" s="1"/>
    </row>
    <row r="109" spans="1:17">
      <c r="A109" s="5" t="s">
        <v>113</v>
      </c>
      <c r="B109" s="1"/>
      <c r="C109" s="1"/>
      <c r="D109" s="1"/>
      <c r="E109" s="1"/>
      <c r="F109" s="1"/>
      <c r="G109" s="2"/>
      <c r="H109" s="3"/>
      <c r="I109" s="22"/>
      <c r="J109" s="24"/>
      <c r="K109" s="2"/>
      <c r="L109" s="3"/>
      <c r="M109" s="2"/>
      <c r="N109" s="2"/>
      <c r="O109" s="1"/>
      <c r="P109" s="9"/>
      <c r="Q109" s="1"/>
    </row>
    <row r="110" spans="1:17">
      <c r="A110" s="1" t="s">
        <v>114</v>
      </c>
      <c r="B110" s="1"/>
      <c r="C110" s="1"/>
      <c r="D110" s="1"/>
      <c r="E110" s="1"/>
      <c r="F110" s="1"/>
      <c r="G110" s="2"/>
      <c r="H110" s="3"/>
      <c r="I110" s="22"/>
      <c r="J110" s="24"/>
      <c r="K110" s="2"/>
      <c r="L110" s="3"/>
      <c r="M110" s="2"/>
      <c r="N110" s="2"/>
      <c r="O110" s="1"/>
      <c r="P110" s="9"/>
      <c r="Q110" s="1"/>
    </row>
    <row r="111" spans="1:17">
      <c r="A111" s="1" t="s">
        <v>115</v>
      </c>
      <c r="B111" s="1"/>
      <c r="C111" s="1"/>
      <c r="D111" s="1"/>
      <c r="E111" s="1"/>
      <c r="F111" s="1"/>
      <c r="G111" s="2"/>
      <c r="H111" s="3"/>
      <c r="I111" s="22"/>
      <c r="J111" s="24"/>
      <c r="K111" s="2"/>
      <c r="L111" s="3"/>
      <c r="M111" s="2"/>
      <c r="N111" s="2"/>
      <c r="O111" s="1"/>
      <c r="P111" s="9"/>
      <c r="Q111" s="1"/>
    </row>
    <row r="112" spans="1:17">
      <c r="A112" s="25" t="s">
        <v>116</v>
      </c>
      <c r="B112" s="1" t="s">
        <v>208</v>
      </c>
      <c r="C112" s="1" t="s">
        <v>175</v>
      </c>
      <c r="D112" s="9">
        <v>1</v>
      </c>
      <c r="E112" s="1">
        <v>2</v>
      </c>
      <c r="F112" s="1">
        <v>13</v>
      </c>
      <c r="G112" s="2">
        <v>0.7</v>
      </c>
      <c r="H112" s="3">
        <v>0.49</v>
      </c>
      <c r="I112" s="22">
        <f t="shared" ref="I112:J125" si="10">G112-0.075</f>
        <v>0.625</v>
      </c>
      <c r="J112" s="24">
        <f t="shared" si="10"/>
        <v>0.41499999999999998</v>
      </c>
      <c r="K112" s="2">
        <f t="shared" ref="K112:K132" si="11">(I112+J112)/2</f>
        <v>0.52</v>
      </c>
      <c r="L112" s="3">
        <f t="shared" ref="L112:L132" si="12">E112*F112*K112</f>
        <v>13.52</v>
      </c>
      <c r="M112" s="2"/>
      <c r="N112" s="2"/>
      <c r="O112" s="1"/>
      <c r="P112" s="9"/>
      <c r="Q112" s="1"/>
    </row>
    <row r="113" spans="1:17">
      <c r="A113" s="25" t="s">
        <v>117</v>
      </c>
      <c r="B113" s="1" t="s">
        <v>208</v>
      </c>
      <c r="C113" s="1" t="s">
        <v>175</v>
      </c>
      <c r="D113" s="9">
        <v>1</v>
      </c>
      <c r="E113" s="1">
        <v>2</v>
      </c>
      <c r="F113" s="1">
        <v>7</v>
      </c>
      <c r="G113" s="2">
        <v>0.95</v>
      </c>
      <c r="H113" s="3">
        <v>0.51</v>
      </c>
      <c r="I113" s="22">
        <f t="shared" si="10"/>
        <v>0.875</v>
      </c>
      <c r="J113" s="24">
        <f t="shared" si="10"/>
        <v>0.435</v>
      </c>
      <c r="K113" s="2">
        <f t="shared" si="11"/>
        <v>0.65500000000000003</v>
      </c>
      <c r="L113" s="3">
        <f t="shared" si="12"/>
        <v>9.17</v>
      </c>
      <c r="M113" s="2"/>
      <c r="N113" s="2"/>
      <c r="O113" s="1"/>
      <c r="P113" s="9"/>
      <c r="Q113" s="1"/>
    </row>
    <row r="114" spans="1:17">
      <c r="A114" s="25" t="s">
        <v>118</v>
      </c>
      <c r="B114" s="1" t="s">
        <v>208</v>
      </c>
      <c r="C114" s="1" t="s">
        <v>175</v>
      </c>
      <c r="D114" s="9">
        <v>1</v>
      </c>
      <c r="E114" s="1">
        <v>2</v>
      </c>
      <c r="F114" s="1">
        <v>10</v>
      </c>
      <c r="G114" s="2">
        <v>0.96</v>
      </c>
      <c r="H114" s="3">
        <v>0.51</v>
      </c>
      <c r="I114" s="22">
        <f t="shared" si="10"/>
        <v>0.88500000000000001</v>
      </c>
      <c r="J114" s="24">
        <f t="shared" si="10"/>
        <v>0.435</v>
      </c>
      <c r="K114" s="2">
        <f t="shared" si="11"/>
        <v>0.66</v>
      </c>
      <c r="L114" s="3">
        <f t="shared" si="12"/>
        <v>13.200000000000001</v>
      </c>
      <c r="M114" s="2"/>
      <c r="N114" s="2"/>
      <c r="O114" s="1"/>
      <c r="P114" s="9"/>
      <c r="Q114" s="1"/>
    </row>
    <row r="115" spans="1:17">
      <c r="A115" s="25" t="s">
        <v>119</v>
      </c>
      <c r="B115" s="1" t="s">
        <v>208</v>
      </c>
      <c r="C115" s="1" t="s">
        <v>175</v>
      </c>
      <c r="D115" s="9">
        <v>1</v>
      </c>
      <c r="E115" s="1">
        <v>2</v>
      </c>
      <c r="F115" s="1">
        <v>10</v>
      </c>
      <c r="G115" s="2">
        <v>0.91</v>
      </c>
      <c r="H115" s="3">
        <v>0.52</v>
      </c>
      <c r="I115" s="22">
        <f t="shared" si="10"/>
        <v>0.83500000000000008</v>
      </c>
      <c r="J115" s="24">
        <f t="shared" si="10"/>
        <v>0.44500000000000001</v>
      </c>
      <c r="K115" s="2">
        <f t="shared" si="11"/>
        <v>0.64</v>
      </c>
      <c r="L115" s="3">
        <f t="shared" si="12"/>
        <v>12.8</v>
      </c>
      <c r="M115" s="2"/>
      <c r="N115" s="2"/>
      <c r="O115" s="1"/>
      <c r="P115" s="9"/>
      <c r="Q115" s="1"/>
    </row>
    <row r="116" spans="1:17">
      <c r="A116" s="25" t="s">
        <v>120</v>
      </c>
      <c r="B116" s="1" t="s">
        <v>208</v>
      </c>
      <c r="C116" s="1" t="s">
        <v>175</v>
      </c>
      <c r="D116" s="9">
        <v>1</v>
      </c>
      <c r="E116" s="1">
        <v>2</v>
      </c>
      <c r="F116" s="1">
        <v>10</v>
      </c>
      <c r="G116" s="2">
        <v>0.89</v>
      </c>
      <c r="H116" s="3">
        <v>0.48</v>
      </c>
      <c r="I116" s="22">
        <f t="shared" si="10"/>
        <v>0.81500000000000006</v>
      </c>
      <c r="J116" s="24">
        <f t="shared" si="10"/>
        <v>0.40499999999999997</v>
      </c>
      <c r="K116" s="2">
        <f t="shared" si="11"/>
        <v>0.61</v>
      </c>
      <c r="L116" s="3">
        <f t="shared" si="12"/>
        <v>12.2</v>
      </c>
      <c r="M116" s="2"/>
      <c r="N116" s="2"/>
      <c r="O116" s="1"/>
      <c r="P116" s="9"/>
      <c r="Q116" s="1"/>
    </row>
    <row r="117" spans="1:17">
      <c r="A117" s="25" t="s">
        <v>121</v>
      </c>
      <c r="B117" s="1" t="s">
        <v>208</v>
      </c>
      <c r="C117" s="1" t="s">
        <v>175</v>
      </c>
      <c r="D117" s="9">
        <v>1</v>
      </c>
      <c r="E117" s="1">
        <v>2</v>
      </c>
      <c r="F117" s="1">
        <v>10</v>
      </c>
      <c r="G117" s="2">
        <v>0.95</v>
      </c>
      <c r="H117" s="3">
        <v>0.53</v>
      </c>
      <c r="I117" s="22">
        <f t="shared" si="10"/>
        <v>0.875</v>
      </c>
      <c r="J117" s="24">
        <f t="shared" si="10"/>
        <v>0.45500000000000002</v>
      </c>
      <c r="K117" s="2">
        <f t="shared" si="11"/>
        <v>0.66500000000000004</v>
      </c>
      <c r="L117" s="3">
        <f t="shared" si="12"/>
        <v>13.3</v>
      </c>
      <c r="M117" s="2"/>
      <c r="N117" s="2"/>
      <c r="O117" s="1"/>
      <c r="P117" s="9"/>
      <c r="Q117" s="1"/>
    </row>
    <row r="118" spans="1:17">
      <c r="A118" s="25" t="s">
        <v>122</v>
      </c>
      <c r="B118" s="1" t="s">
        <v>208</v>
      </c>
      <c r="C118" s="1" t="s">
        <v>175</v>
      </c>
      <c r="D118" s="9">
        <v>1</v>
      </c>
      <c r="E118" s="1">
        <v>2</v>
      </c>
      <c r="F118" s="1">
        <v>10</v>
      </c>
      <c r="G118" s="2">
        <v>1.05</v>
      </c>
      <c r="H118" s="3">
        <v>0.54</v>
      </c>
      <c r="I118" s="22">
        <f t="shared" si="10"/>
        <v>0.97500000000000009</v>
      </c>
      <c r="J118" s="24">
        <f t="shared" si="10"/>
        <v>0.46500000000000002</v>
      </c>
      <c r="K118" s="2">
        <f t="shared" si="11"/>
        <v>0.72000000000000008</v>
      </c>
      <c r="L118" s="3">
        <f t="shared" si="12"/>
        <v>14.400000000000002</v>
      </c>
      <c r="M118" s="2"/>
      <c r="N118" s="2"/>
      <c r="O118" s="1"/>
      <c r="P118" s="9"/>
      <c r="Q118" s="1"/>
    </row>
    <row r="119" spans="1:17">
      <c r="A119" s="25" t="s">
        <v>123</v>
      </c>
      <c r="B119" s="1" t="s">
        <v>208</v>
      </c>
      <c r="C119" s="1" t="s">
        <v>175</v>
      </c>
      <c r="D119" s="9">
        <v>1</v>
      </c>
      <c r="E119" s="1">
        <v>2</v>
      </c>
      <c r="F119" s="1">
        <v>10</v>
      </c>
      <c r="G119" s="2">
        <v>0.98</v>
      </c>
      <c r="H119" s="3">
        <v>0.51</v>
      </c>
      <c r="I119" s="22">
        <f t="shared" si="10"/>
        <v>0.90500000000000003</v>
      </c>
      <c r="J119" s="24">
        <f t="shared" si="10"/>
        <v>0.435</v>
      </c>
      <c r="K119" s="2">
        <f t="shared" si="11"/>
        <v>0.67</v>
      </c>
      <c r="L119" s="3">
        <f t="shared" si="12"/>
        <v>13.4</v>
      </c>
      <c r="M119" s="2"/>
      <c r="N119" s="2"/>
      <c r="O119" s="1"/>
      <c r="P119" s="9"/>
      <c r="Q119" s="1"/>
    </row>
    <row r="120" spans="1:17">
      <c r="A120" s="25" t="s">
        <v>124</v>
      </c>
      <c r="B120" s="1" t="s">
        <v>208</v>
      </c>
      <c r="C120" s="1" t="s">
        <v>175</v>
      </c>
      <c r="D120" s="9">
        <v>1</v>
      </c>
      <c r="E120" s="1">
        <v>2</v>
      </c>
      <c r="F120" s="1">
        <v>10</v>
      </c>
      <c r="G120" s="2">
        <v>1</v>
      </c>
      <c r="H120" s="3">
        <v>0.5</v>
      </c>
      <c r="I120" s="22">
        <f t="shared" si="10"/>
        <v>0.92500000000000004</v>
      </c>
      <c r="J120" s="24">
        <f t="shared" si="10"/>
        <v>0.42499999999999999</v>
      </c>
      <c r="K120" s="2">
        <f t="shared" si="11"/>
        <v>0.67500000000000004</v>
      </c>
      <c r="L120" s="3">
        <f t="shared" si="12"/>
        <v>13.5</v>
      </c>
      <c r="M120" s="2"/>
      <c r="N120" s="2"/>
      <c r="O120" s="1"/>
      <c r="P120" s="9"/>
      <c r="Q120" s="1"/>
    </row>
    <row r="121" spans="1:17">
      <c r="A121" s="25" t="s">
        <v>125</v>
      </c>
      <c r="B121" s="1" t="s">
        <v>208</v>
      </c>
      <c r="C121" s="1" t="s">
        <v>175</v>
      </c>
      <c r="D121" s="9">
        <v>1</v>
      </c>
      <c r="E121" s="1">
        <v>2</v>
      </c>
      <c r="F121" s="1">
        <v>10</v>
      </c>
      <c r="G121" s="2">
        <v>1</v>
      </c>
      <c r="H121" s="3">
        <v>0.51</v>
      </c>
      <c r="I121" s="22">
        <f t="shared" si="10"/>
        <v>0.92500000000000004</v>
      </c>
      <c r="J121" s="24">
        <f t="shared" si="10"/>
        <v>0.435</v>
      </c>
      <c r="K121" s="2">
        <f t="shared" si="11"/>
        <v>0.68</v>
      </c>
      <c r="L121" s="3">
        <f t="shared" si="12"/>
        <v>13.600000000000001</v>
      </c>
      <c r="M121" s="2"/>
      <c r="N121" s="2"/>
      <c r="O121" s="1"/>
      <c r="P121" s="9"/>
      <c r="Q121" s="1"/>
    </row>
    <row r="122" spans="1:17">
      <c r="A122" s="25" t="s">
        <v>126</v>
      </c>
      <c r="B122" s="1" t="s">
        <v>208</v>
      </c>
      <c r="C122" s="1" t="s">
        <v>175</v>
      </c>
      <c r="D122" s="9">
        <v>1</v>
      </c>
      <c r="E122" s="1">
        <v>2</v>
      </c>
      <c r="F122" s="1">
        <v>10</v>
      </c>
      <c r="G122" s="2">
        <v>0.97</v>
      </c>
      <c r="H122" s="3">
        <v>0.54</v>
      </c>
      <c r="I122" s="22">
        <f t="shared" si="10"/>
        <v>0.89500000000000002</v>
      </c>
      <c r="J122" s="24">
        <f t="shared" si="10"/>
        <v>0.46500000000000002</v>
      </c>
      <c r="K122" s="2">
        <f t="shared" si="11"/>
        <v>0.68</v>
      </c>
      <c r="L122" s="3">
        <f t="shared" si="12"/>
        <v>13.600000000000001</v>
      </c>
      <c r="M122" s="2"/>
      <c r="N122" s="2"/>
      <c r="O122" s="1"/>
      <c r="P122" s="9"/>
      <c r="Q122" s="1"/>
    </row>
    <row r="123" spans="1:17">
      <c r="A123" s="25" t="s">
        <v>127</v>
      </c>
      <c r="B123" s="1" t="s">
        <v>208</v>
      </c>
      <c r="C123" s="1" t="s">
        <v>175</v>
      </c>
      <c r="D123" s="9">
        <v>1</v>
      </c>
      <c r="E123" s="1">
        <v>2</v>
      </c>
      <c r="F123" s="1">
        <v>10</v>
      </c>
      <c r="G123" s="2">
        <v>0.93</v>
      </c>
      <c r="H123" s="3">
        <v>0.54</v>
      </c>
      <c r="I123" s="22">
        <f t="shared" si="10"/>
        <v>0.85500000000000009</v>
      </c>
      <c r="J123" s="24">
        <f t="shared" si="10"/>
        <v>0.46500000000000002</v>
      </c>
      <c r="K123" s="2">
        <f t="shared" si="11"/>
        <v>0.66</v>
      </c>
      <c r="L123" s="3">
        <f t="shared" si="12"/>
        <v>13.200000000000001</v>
      </c>
      <c r="M123" s="2"/>
      <c r="N123" s="2"/>
      <c r="O123" s="1"/>
      <c r="P123" s="9"/>
      <c r="Q123" s="1"/>
    </row>
    <row r="124" spans="1:17">
      <c r="A124" s="25" t="s">
        <v>128</v>
      </c>
      <c r="B124" s="1" t="s">
        <v>208</v>
      </c>
      <c r="C124" s="1" t="s">
        <v>175</v>
      </c>
      <c r="D124" s="9">
        <v>1</v>
      </c>
      <c r="E124" s="1">
        <v>2</v>
      </c>
      <c r="F124" s="1">
        <v>10</v>
      </c>
      <c r="G124" s="2">
        <v>0.95</v>
      </c>
      <c r="H124" s="3">
        <v>0.5</v>
      </c>
      <c r="I124" s="22">
        <f t="shared" si="10"/>
        <v>0.875</v>
      </c>
      <c r="J124" s="24">
        <f t="shared" si="10"/>
        <v>0.42499999999999999</v>
      </c>
      <c r="K124" s="2">
        <f t="shared" si="11"/>
        <v>0.65</v>
      </c>
      <c r="L124" s="3">
        <f t="shared" si="12"/>
        <v>13</v>
      </c>
      <c r="M124" s="2"/>
      <c r="N124" s="2"/>
      <c r="O124" s="1"/>
      <c r="P124" s="9"/>
      <c r="Q124" s="1"/>
    </row>
    <row r="125" spans="1:17">
      <c r="A125" s="25" t="s">
        <v>129</v>
      </c>
      <c r="B125" s="1" t="s">
        <v>208</v>
      </c>
      <c r="C125" s="1" t="s">
        <v>175</v>
      </c>
      <c r="D125" s="9">
        <v>1</v>
      </c>
      <c r="E125" s="1">
        <v>2</v>
      </c>
      <c r="F125" s="1">
        <v>10</v>
      </c>
      <c r="G125" s="2">
        <v>0.98</v>
      </c>
      <c r="H125" s="3">
        <v>0.51</v>
      </c>
      <c r="I125" s="22">
        <f t="shared" si="10"/>
        <v>0.90500000000000003</v>
      </c>
      <c r="J125" s="24">
        <f t="shared" si="10"/>
        <v>0.435</v>
      </c>
      <c r="K125" s="2">
        <f t="shared" si="11"/>
        <v>0.67</v>
      </c>
      <c r="L125" s="3">
        <f t="shared" si="12"/>
        <v>13.4</v>
      </c>
      <c r="M125" s="2"/>
      <c r="N125" s="2"/>
      <c r="O125" s="1"/>
      <c r="P125" s="9"/>
      <c r="Q125" s="1"/>
    </row>
    <row r="126" spans="1:17">
      <c r="A126" s="25" t="s">
        <v>130</v>
      </c>
      <c r="B126" s="1" t="s">
        <v>208</v>
      </c>
      <c r="C126" s="1" t="s">
        <v>175</v>
      </c>
      <c r="D126" s="9">
        <v>1</v>
      </c>
      <c r="E126" s="1">
        <v>2</v>
      </c>
      <c r="F126" s="1">
        <v>10</v>
      </c>
      <c r="G126" s="2">
        <v>0.95</v>
      </c>
      <c r="H126" s="3">
        <v>0.5</v>
      </c>
      <c r="I126" s="22">
        <f t="shared" ref="I126:J132" si="13">G126-0.075</f>
        <v>0.875</v>
      </c>
      <c r="J126" s="24">
        <f t="shared" si="13"/>
        <v>0.42499999999999999</v>
      </c>
      <c r="K126" s="2">
        <f t="shared" si="11"/>
        <v>0.65</v>
      </c>
      <c r="L126" s="3">
        <f t="shared" si="12"/>
        <v>13</v>
      </c>
      <c r="M126" s="2"/>
      <c r="N126" s="2"/>
      <c r="O126" s="1"/>
      <c r="P126" s="9"/>
      <c r="Q126" s="1"/>
    </row>
    <row r="127" spans="1:17">
      <c r="A127" s="25" t="s">
        <v>131</v>
      </c>
      <c r="B127" s="1" t="s">
        <v>208</v>
      </c>
      <c r="C127" s="1" t="s">
        <v>175</v>
      </c>
      <c r="D127" s="9">
        <v>1</v>
      </c>
      <c r="E127" s="1">
        <v>2</v>
      </c>
      <c r="F127" s="1">
        <v>11</v>
      </c>
      <c r="G127" s="2">
        <v>0.95</v>
      </c>
      <c r="H127" s="3">
        <v>0.52</v>
      </c>
      <c r="I127" s="22">
        <f t="shared" si="13"/>
        <v>0.875</v>
      </c>
      <c r="J127" s="24">
        <f t="shared" si="13"/>
        <v>0.44500000000000001</v>
      </c>
      <c r="K127" s="2">
        <f t="shared" si="11"/>
        <v>0.66</v>
      </c>
      <c r="L127" s="3">
        <f t="shared" si="12"/>
        <v>14.520000000000001</v>
      </c>
      <c r="M127" s="2"/>
      <c r="N127" s="2"/>
      <c r="O127" s="1"/>
      <c r="P127" s="9"/>
      <c r="Q127" s="1"/>
    </row>
    <row r="128" spans="1:17">
      <c r="A128" s="25" t="s">
        <v>132</v>
      </c>
      <c r="B128" s="1" t="s">
        <v>208</v>
      </c>
      <c r="C128" s="1" t="s">
        <v>175</v>
      </c>
      <c r="D128" s="9">
        <v>1</v>
      </c>
      <c r="E128" s="1">
        <v>2</v>
      </c>
      <c r="F128" s="1">
        <v>9</v>
      </c>
      <c r="G128" s="2">
        <v>0.56999999999999995</v>
      </c>
      <c r="H128" s="3">
        <v>0.53</v>
      </c>
      <c r="I128" s="22">
        <f t="shared" si="13"/>
        <v>0.49499999999999994</v>
      </c>
      <c r="J128" s="24">
        <f t="shared" si="13"/>
        <v>0.45500000000000002</v>
      </c>
      <c r="K128" s="2">
        <f t="shared" si="11"/>
        <v>0.47499999999999998</v>
      </c>
      <c r="L128" s="3">
        <f t="shared" si="12"/>
        <v>8.5499999999999989</v>
      </c>
      <c r="M128" s="2"/>
      <c r="N128" s="2"/>
      <c r="O128" s="1"/>
      <c r="P128" s="9"/>
      <c r="Q128" s="1"/>
    </row>
    <row r="129" spans="1:17">
      <c r="A129" s="25" t="s">
        <v>133</v>
      </c>
      <c r="B129" s="1" t="s">
        <v>208</v>
      </c>
      <c r="C129" s="1" t="s">
        <v>175</v>
      </c>
      <c r="D129" s="9">
        <v>1</v>
      </c>
      <c r="E129" s="1">
        <v>2</v>
      </c>
      <c r="F129" s="1">
        <v>10</v>
      </c>
      <c r="G129" s="2">
        <v>0.64</v>
      </c>
      <c r="H129" s="3">
        <v>0.52</v>
      </c>
      <c r="I129" s="22">
        <f t="shared" si="13"/>
        <v>0.56500000000000006</v>
      </c>
      <c r="J129" s="24">
        <f t="shared" si="13"/>
        <v>0.44500000000000001</v>
      </c>
      <c r="K129" s="2">
        <f t="shared" si="11"/>
        <v>0.505</v>
      </c>
      <c r="L129" s="3">
        <f t="shared" si="12"/>
        <v>10.1</v>
      </c>
      <c r="M129" s="2"/>
      <c r="N129" s="2"/>
      <c r="O129" s="1"/>
      <c r="P129" s="9"/>
      <c r="Q129" s="1"/>
    </row>
    <row r="130" spans="1:17">
      <c r="A130" s="25" t="s">
        <v>134</v>
      </c>
      <c r="B130" s="1" t="s">
        <v>208</v>
      </c>
      <c r="C130" s="1" t="s">
        <v>175</v>
      </c>
      <c r="D130" s="9">
        <v>1</v>
      </c>
      <c r="E130" s="1">
        <v>2</v>
      </c>
      <c r="F130" s="1">
        <v>10</v>
      </c>
      <c r="G130" s="2">
        <v>0.64</v>
      </c>
      <c r="H130" s="3">
        <v>0.5</v>
      </c>
      <c r="I130" s="22">
        <f t="shared" si="13"/>
        <v>0.56500000000000006</v>
      </c>
      <c r="J130" s="24">
        <f t="shared" si="13"/>
        <v>0.42499999999999999</v>
      </c>
      <c r="K130" s="2">
        <f t="shared" si="11"/>
        <v>0.495</v>
      </c>
      <c r="L130" s="3">
        <f t="shared" si="12"/>
        <v>9.9</v>
      </c>
      <c r="M130" s="2"/>
      <c r="N130" s="2"/>
      <c r="O130" s="1"/>
      <c r="P130" s="9"/>
      <c r="Q130" s="1"/>
    </row>
    <row r="131" spans="1:17">
      <c r="A131" s="25" t="s">
        <v>135</v>
      </c>
      <c r="B131" s="1" t="s">
        <v>208</v>
      </c>
      <c r="C131" s="1" t="s">
        <v>175</v>
      </c>
      <c r="D131" s="9">
        <v>1</v>
      </c>
      <c r="E131" s="1">
        <v>2</v>
      </c>
      <c r="F131" s="1">
        <v>10</v>
      </c>
      <c r="G131" s="2">
        <v>0.67</v>
      </c>
      <c r="H131" s="3">
        <v>0.55000000000000004</v>
      </c>
      <c r="I131" s="22">
        <f t="shared" si="13"/>
        <v>0.59500000000000008</v>
      </c>
      <c r="J131" s="24">
        <f t="shared" si="13"/>
        <v>0.47500000000000003</v>
      </c>
      <c r="K131" s="2">
        <f t="shared" si="11"/>
        <v>0.53500000000000003</v>
      </c>
      <c r="L131" s="3">
        <f t="shared" si="12"/>
        <v>10.700000000000001</v>
      </c>
      <c r="M131" s="2"/>
      <c r="N131" s="2"/>
      <c r="O131" s="1"/>
      <c r="P131" s="9"/>
      <c r="Q131" s="1"/>
    </row>
    <row r="132" spans="1:17">
      <c r="A132" s="25" t="s">
        <v>136</v>
      </c>
      <c r="B132" s="1" t="s">
        <v>208</v>
      </c>
      <c r="C132" s="1" t="s">
        <v>175</v>
      </c>
      <c r="D132" s="9">
        <v>1</v>
      </c>
      <c r="E132" s="1">
        <v>2</v>
      </c>
      <c r="F132" s="1">
        <v>10</v>
      </c>
      <c r="G132" s="2">
        <v>0.67</v>
      </c>
      <c r="H132" s="3">
        <v>0.55000000000000004</v>
      </c>
      <c r="I132" s="22">
        <f t="shared" si="13"/>
        <v>0.59500000000000008</v>
      </c>
      <c r="J132" s="24">
        <f t="shared" si="13"/>
        <v>0.47500000000000003</v>
      </c>
      <c r="K132" s="2">
        <f t="shared" si="11"/>
        <v>0.53500000000000003</v>
      </c>
      <c r="L132" s="3">
        <f t="shared" si="12"/>
        <v>10.700000000000001</v>
      </c>
      <c r="M132" s="2"/>
      <c r="N132" s="2"/>
      <c r="O132" s="1"/>
      <c r="P132" s="9"/>
      <c r="Q132" s="1"/>
    </row>
    <row r="133" spans="1:17">
      <c r="A133" s="25"/>
      <c r="B133" s="1"/>
      <c r="C133" s="1"/>
      <c r="D133" s="1"/>
      <c r="E133" s="1"/>
      <c r="F133" s="5">
        <f>SUM(F112:F132)</f>
        <v>210</v>
      </c>
      <c r="G133" s="11"/>
      <c r="H133" s="12"/>
      <c r="I133" s="12"/>
      <c r="J133" s="12"/>
      <c r="K133" s="11"/>
      <c r="L133" s="12">
        <f>SUM(L112:L132)</f>
        <v>259.76</v>
      </c>
      <c r="M133" s="2"/>
      <c r="N133" s="2"/>
      <c r="O133" s="1"/>
      <c r="P133" s="9"/>
      <c r="Q133" s="1"/>
    </row>
    <row r="134" spans="1:17">
      <c r="A134" s="5" t="s">
        <v>137</v>
      </c>
      <c r="B134" s="1"/>
      <c r="C134" s="1"/>
      <c r="D134" s="1"/>
      <c r="E134" s="1"/>
      <c r="F134" s="5"/>
      <c r="G134" s="11"/>
      <c r="H134" s="12"/>
      <c r="I134" s="12"/>
      <c r="J134" s="12"/>
      <c r="K134" s="11"/>
      <c r="L134" s="12"/>
      <c r="M134" s="2"/>
      <c r="N134" s="2"/>
      <c r="O134" s="1"/>
      <c r="P134" s="9"/>
      <c r="Q134" s="1"/>
    </row>
    <row r="135" spans="1:17">
      <c r="A135" s="1" t="s">
        <v>225</v>
      </c>
      <c r="B135" s="1"/>
      <c r="C135" s="1"/>
      <c r="D135" s="1"/>
      <c r="E135" s="1"/>
      <c r="F135" s="1"/>
      <c r="G135" s="2"/>
      <c r="H135" s="3"/>
      <c r="I135" s="22"/>
      <c r="J135" s="24"/>
      <c r="K135" s="2"/>
      <c r="L135" s="3"/>
      <c r="M135" s="2"/>
      <c r="N135" s="2"/>
      <c r="O135" s="1"/>
      <c r="P135" s="9"/>
      <c r="Q135" s="1"/>
    </row>
    <row r="136" spans="1:17">
      <c r="A136" s="1" t="s">
        <v>226</v>
      </c>
      <c r="B136" s="1"/>
      <c r="C136" s="1"/>
      <c r="D136" s="1"/>
      <c r="E136" s="1"/>
      <c r="F136" s="1"/>
      <c r="G136" s="2"/>
      <c r="H136" s="3"/>
      <c r="I136" s="22"/>
      <c r="J136" s="24"/>
      <c r="K136" s="2"/>
      <c r="L136" s="3"/>
      <c r="M136" s="2"/>
      <c r="N136" s="2"/>
      <c r="O136" s="1"/>
      <c r="P136" s="9"/>
      <c r="Q136" s="1"/>
    </row>
    <row r="137" spans="1:17">
      <c r="A137" s="25" t="s">
        <v>138</v>
      </c>
      <c r="B137" s="1" t="s">
        <v>208</v>
      </c>
      <c r="C137" s="1" t="s">
        <v>175</v>
      </c>
      <c r="D137" s="9">
        <v>1</v>
      </c>
      <c r="E137" s="1">
        <v>2</v>
      </c>
      <c r="F137" s="1">
        <v>10</v>
      </c>
      <c r="G137" s="2">
        <v>0.78</v>
      </c>
      <c r="H137" s="3">
        <v>0.52</v>
      </c>
      <c r="I137" s="22">
        <f t="shared" ref="I137:J151" si="14">G137-0.075</f>
        <v>0.70500000000000007</v>
      </c>
      <c r="J137" s="24">
        <f t="shared" si="14"/>
        <v>0.44500000000000001</v>
      </c>
      <c r="K137" s="2">
        <f t="shared" ref="K137:K158" si="15">(I137+J137)/2</f>
        <v>0.57500000000000007</v>
      </c>
      <c r="L137" s="3">
        <f t="shared" ref="L137:L158" si="16">E137*F137*K137</f>
        <v>11.500000000000002</v>
      </c>
      <c r="M137" s="2"/>
      <c r="N137" s="2"/>
      <c r="O137" s="1"/>
      <c r="P137" s="9"/>
      <c r="Q137" s="1"/>
    </row>
    <row r="138" spans="1:17">
      <c r="A138" s="25" t="s">
        <v>139</v>
      </c>
      <c r="B138" s="1" t="s">
        <v>208</v>
      </c>
      <c r="C138" s="1" t="s">
        <v>175</v>
      </c>
      <c r="D138" s="9">
        <v>1</v>
      </c>
      <c r="E138" s="1">
        <v>2</v>
      </c>
      <c r="F138" s="1">
        <v>10</v>
      </c>
      <c r="G138" s="2">
        <v>0.73</v>
      </c>
      <c r="H138" s="3">
        <v>0.45</v>
      </c>
      <c r="I138" s="22">
        <f t="shared" si="14"/>
        <v>0.65500000000000003</v>
      </c>
      <c r="J138" s="24">
        <f t="shared" si="14"/>
        <v>0.375</v>
      </c>
      <c r="K138" s="2">
        <f t="shared" si="15"/>
        <v>0.51500000000000001</v>
      </c>
      <c r="L138" s="3">
        <f t="shared" si="16"/>
        <v>10.3</v>
      </c>
      <c r="M138" s="2"/>
      <c r="N138" s="2"/>
      <c r="O138" s="1"/>
      <c r="P138" s="9"/>
      <c r="Q138" s="1"/>
    </row>
    <row r="139" spans="1:17">
      <c r="A139" s="25" t="s">
        <v>140</v>
      </c>
      <c r="B139" s="1" t="s">
        <v>208</v>
      </c>
      <c r="C139" s="1" t="s">
        <v>175</v>
      </c>
      <c r="D139" s="9">
        <v>1</v>
      </c>
      <c r="E139" s="1">
        <v>2</v>
      </c>
      <c r="F139" s="1">
        <v>10</v>
      </c>
      <c r="G139" s="2">
        <v>0.71</v>
      </c>
      <c r="H139" s="3">
        <v>0.46</v>
      </c>
      <c r="I139" s="22">
        <f t="shared" si="14"/>
        <v>0.63500000000000001</v>
      </c>
      <c r="J139" s="24">
        <f t="shared" si="14"/>
        <v>0.38500000000000001</v>
      </c>
      <c r="K139" s="2">
        <f t="shared" si="15"/>
        <v>0.51</v>
      </c>
      <c r="L139" s="3">
        <f t="shared" si="16"/>
        <v>10.199999999999999</v>
      </c>
      <c r="M139" s="2"/>
      <c r="N139" s="2"/>
      <c r="O139" s="1"/>
      <c r="P139" s="9"/>
      <c r="Q139" s="1"/>
    </row>
    <row r="140" spans="1:17">
      <c r="A140" s="25" t="s">
        <v>141</v>
      </c>
      <c r="B140" s="1" t="s">
        <v>208</v>
      </c>
      <c r="C140" s="1" t="s">
        <v>175</v>
      </c>
      <c r="D140" s="9">
        <v>1</v>
      </c>
      <c r="E140" s="1">
        <v>2</v>
      </c>
      <c r="F140" s="1">
        <v>10</v>
      </c>
      <c r="G140" s="2">
        <v>0.7</v>
      </c>
      <c r="H140" s="3">
        <v>0.46</v>
      </c>
      <c r="I140" s="22">
        <f t="shared" si="14"/>
        <v>0.625</v>
      </c>
      <c r="J140" s="24">
        <f t="shared" si="14"/>
        <v>0.38500000000000001</v>
      </c>
      <c r="K140" s="2">
        <f t="shared" si="15"/>
        <v>0.505</v>
      </c>
      <c r="L140" s="3">
        <f t="shared" si="16"/>
        <v>10.1</v>
      </c>
      <c r="M140" s="2"/>
      <c r="N140" s="2"/>
      <c r="O140" s="1"/>
      <c r="P140" s="9"/>
      <c r="Q140" s="1"/>
    </row>
    <row r="141" spans="1:17">
      <c r="A141" s="25" t="s">
        <v>142</v>
      </c>
      <c r="B141" s="1" t="s">
        <v>208</v>
      </c>
      <c r="C141" s="1" t="s">
        <v>175</v>
      </c>
      <c r="D141" s="9">
        <v>1</v>
      </c>
      <c r="E141" s="1">
        <v>2</v>
      </c>
      <c r="F141" s="1">
        <v>10</v>
      </c>
      <c r="G141" s="2">
        <v>0.78</v>
      </c>
      <c r="H141" s="3">
        <v>0.51</v>
      </c>
      <c r="I141" s="22">
        <f t="shared" si="14"/>
        <v>0.70500000000000007</v>
      </c>
      <c r="J141" s="24">
        <f t="shared" si="14"/>
        <v>0.435</v>
      </c>
      <c r="K141" s="2">
        <f t="shared" si="15"/>
        <v>0.57000000000000006</v>
      </c>
      <c r="L141" s="3">
        <f t="shared" si="16"/>
        <v>11.400000000000002</v>
      </c>
      <c r="M141" s="2"/>
      <c r="N141" s="2"/>
      <c r="O141" s="1"/>
      <c r="P141" s="9"/>
      <c r="Q141" s="1"/>
    </row>
    <row r="142" spans="1:17">
      <c r="A142" s="25" t="s">
        <v>143</v>
      </c>
      <c r="B142" s="1" t="s">
        <v>208</v>
      </c>
      <c r="C142" s="1" t="s">
        <v>175</v>
      </c>
      <c r="D142" s="9">
        <v>1</v>
      </c>
      <c r="E142" s="1">
        <v>2</v>
      </c>
      <c r="F142" s="1">
        <v>10</v>
      </c>
      <c r="G142" s="2">
        <v>0.8</v>
      </c>
      <c r="H142" s="3">
        <v>0.59</v>
      </c>
      <c r="I142" s="22">
        <f t="shared" si="14"/>
        <v>0.72500000000000009</v>
      </c>
      <c r="J142" s="24">
        <f t="shared" si="14"/>
        <v>0.51500000000000001</v>
      </c>
      <c r="K142" s="2">
        <f t="shared" si="15"/>
        <v>0.62000000000000011</v>
      </c>
      <c r="L142" s="3">
        <f t="shared" si="16"/>
        <v>12.400000000000002</v>
      </c>
      <c r="M142" s="2"/>
      <c r="N142" s="2"/>
      <c r="O142" s="1"/>
      <c r="P142" s="9"/>
      <c r="Q142" s="1"/>
    </row>
    <row r="143" spans="1:17">
      <c r="A143" s="25" t="s">
        <v>144</v>
      </c>
      <c r="B143" s="1" t="s">
        <v>208</v>
      </c>
      <c r="C143" s="1" t="s">
        <v>175</v>
      </c>
      <c r="D143" s="9">
        <v>1</v>
      </c>
      <c r="E143" s="1">
        <v>2</v>
      </c>
      <c r="F143" s="1">
        <v>10</v>
      </c>
      <c r="G143" s="2">
        <v>0.77</v>
      </c>
      <c r="H143" s="3">
        <v>0.56999999999999995</v>
      </c>
      <c r="I143" s="22">
        <f t="shared" si="14"/>
        <v>0.69500000000000006</v>
      </c>
      <c r="J143" s="24">
        <f t="shared" si="14"/>
        <v>0.49499999999999994</v>
      </c>
      <c r="K143" s="2">
        <f t="shared" si="15"/>
        <v>0.59499999999999997</v>
      </c>
      <c r="L143" s="3">
        <f t="shared" si="16"/>
        <v>11.899999999999999</v>
      </c>
      <c r="M143" s="2"/>
      <c r="N143" s="2"/>
      <c r="O143" s="1"/>
      <c r="P143" s="9"/>
      <c r="Q143" s="1"/>
    </row>
    <row r="144" spans="1:17">
      <c r="A144" s="25" t="s">
        <v>145</v>
      </c>
      <c r="B144" s="1" t="s">
        <v>208</v>
      </c>
      <c r="C144" s="1" t="s">
        <v>175</v>
      </c>
      <c r="D144" s="9">
        <v>1</v>
      </c>
      <c r="E144" s="1">
        <v>2</v>
      </c>
      <c r="F144" s="1">
        <v>10</v>
      </c>
      <c r="G144" s="2">
        <v>0.8</v>
      </c>
      <c r="H144" s="3">
        <v>0.57999999999999996</v>
      </c>
      <c r="I144" s="22">
        <f t="shared" si="14"/>
        <v>0.72500000000000009</v>
      </c>
      <c r="J144" s="24">
        <f t="shared" si="14"/>
        <v>0.505</v>
      </c>
      <c r="K144" s="2">
        <f t="shared" si="15"/>
        <v>0.61499999999999999</v>
      </c>
      <c r="L144" s="3">
        <f t="shared" si="16"/>
        <v>12.3</v>
      </c>
      <c r="M144" s="2"/>
      <c r="N144" s="2"/>
      <c r="O144" s="1"/>
      <c r="P144" s="9"/>
      <c r="Q144" s="1"/>
    </row>
    <row r="145" spans="1:17">
      <c r="A145" s="25" t="s">
        <v>146</v>
      </c>
      <c r="B145" s="1" t="s">
        <v>208</v>
      </c>
      <c r="C145" s="1" t="s">
        <v>175</v>
      </c>
      <c r="D145" s="9">
        <v>1</v>
      </c>
      <c r="E145" s="1">
        <v>2</v>
      </c>
      <c r="F145" s="1">
        <v>10</v>
      </c>
      <c r="G145" s="2">
        <v>0.86</v>
      </c>
      <c r="H145" s="3">
        <v>0.61</v>
      </c>
      <c r="I145" s="22">
        <f t="shared" si="14"/>
        <v>0.78500000000000003</v>
      </c>
      <c r="J145" s="24">
        <f t="shared" si="14"/>
        <v>0.53500000000000003</v>
      </c>
      <c r="K145" s="2">
        <f t="shared" si="15"/>
        <v>0.66</v>
      </c>
      <c r="L145" s="3">
        <f t="shared" si="16"/>
        <v>13.200000000000001</v>
      </c>
      <c r="M145" s="2"/>
      <c r="N145" s="2"/>
      <c r="O145" s="1"/>
      <c r="P145" s="9"/>
      <c r="Q145" s="1"/>
    </row>
    <row r="146" spans="1:17">
      <c r="A146" s="25" t="s">
        <v>147</v>
      </c>
      <c r="B146" s="1" t="s">
        <v>208</v>
      </c>
      <c r="C146" s="1" t="s">
        <v>175</v>
      </c>
      <c r="D146" s="9">
        <v>1</v>
      </c>
      <c r="E146" s="1">
        <v>2</v>
      </c>
      <c r="F146" s="1">
        <v>10</v>
      </c>
      <c r="G146" s="2">
        <v>0.73</v>
      </c>
      <c r="H146" s="3">
        <v>0.4</v>
      </c>
      <c r="I146" s="22">
        <f t="shared" si="14"/>
        <v>0.65500000000000003</v>
      </c>
      <c r="J146" s="24">
        <f t="shared" si="14"/>
        <v>0.32500000000000001</v>
      </c>
      <c r="K146" s="2">
        <f t="shared" si="15"/>
        <v>0.49</v>
      </c>
      <c r="L146" s="3">
        <f t="shared" si="16"/>
        <v>9.8000000000000007</v>
      </c>
      <c r="M146" s="2"/>
      <c r="N146" s="2"/>
      <c r="O146" s="1"/>
      <c r="P146" s="9"/>
      <c r="Q146" s="1"/>
    </row>
    <row r="147" spans="1:17">
      <c r="A147" s="25" t="s">
        <v>148</v>
      </c>
      <c r="B147" s="1" t="s">
        <v>208</v>
      </c>
      <c r="C147" s="1" t="s">
        <v>175</v>
      </c>
      <c r="D147" s="9">
        <v>1</v>
      </c>
      <c r="E147" s="1">
        <v>2</v>
      </c>
      <c r="F147" s="1">
        <v>10</v>
      </c>
      <c r="G147" s="2">
        <v>0.81</v>
      </c>
      <c r="H147" s="3">
        <v>0.43</v>
      </c>
      <c r="I147" s="22">
        <f t="shared" si="14"/>
        <v>0.7350000000000001</v>
      </c>
      <c r="J147" s="24">
        <f t="shared" si="14"/>
        <v>0.35499999999999998</v>
      </c>
      <c r="K147" s="2">
        <f t="shared" si="15"/>
        <v>0.54500000000000004</v>
      </c>
      <c r="L147" s="3">
        <f t="shared" si="16"/>
        <v>10.9</v>
      </c>
      <c r="M147" s="2"/>
      <c r="N147" s="2"/>
      <c r="O147" s="1"/>
      <c r="P147" s="9"/>
      <c r="Q147" s="1"/>
    </row>
    <row r="148" spans="1:17">
      <c r="A148" s="25" t="s">
        <v>149</v>
      </c>
      <c r="B148" s="1" t="s">
        <v>208</v>
      </c>
      <c r="C148" s="1" t="s">
        <v>175</v>
      </c>
      <c r="D148" s="9">
        <v>1</v>
      </c>
      <c r="E148" s="1">
        <v>2</v>
      </c>
      <c r="F148" s="1">
        <v>10</v>
      </c>
      <c r="G148" s="2">
        <v>0.78</v>
      </c>
      <c r="H148" s="3">
        <v>0.38</v>
      </c>
      <c r="I148" s="22">
        <f t="shared" si="14"/>
        <v>0.70500000000000007</v>
      </c>
      <c r="J148" s="24">
        <f t="shared" si="14"/>
        <v>0.30499999999999999</v>
      </c>
      <c r="K148" s="2">
        <f t="shared" si="15"/>
        <v>0.505</v>
      </c>
      <c r="L148" s="3">
        <f t="shared" si="16"/>
        <v>10.1</v>
      </c>
      <c r="M148" s="2"/>
      <c r="N148" s="2"/>
      <c r="O148" s="1"/>
      <c r="P148" s="9"/>
      <c r="Q148" s="1"/>
    </row>
    <row r="149" spans="1:17">
      <c r="A149" s="25" t="s">
        <v>150</v>
      </c>
      <c r="B149" s="1" t="s">
        <v>208</v>
      </c>
      <c r="C149" s="1" t="s">
        <v>175</v>
      </c>
      <c r="D149" s="9">
        <v>1</v>
      </c>
      <c r="E149" s="1">
        <v>2</v>
      </c>
      <c r="F149" s="1">
        <v>10</v>
      </c>
      <c r="G149" s="2">
        <v>0.82</v>
      </c>
      <c r="H149" s="3">
        <v>0.42</v>
      </c>
      <c r="I149" s="22">
        <f t="shared" si="14"/>
        <v>0.745</v>
      </c>
      <c r="J149" s="24">
        <f t="shared" si="14"/>
        <v>0.34499999999999997</v>
      </c>
      <c r="K149" s="2">
        <f t="shared" si="15"/>
        <v>0.54499999999999993</v>
      </c>
      <c r="L149" s="3">
        <f t="shared" si="16"/>
        <v>10.899999999999999</v>
      </c>
      <c r="M149" s="2"/>
      <c r="N149" s="2"/>
      <c r="O149" s="1"/>
      <c r="P149" s="9"/>
      <c r="Q149" s="1"/>
    </row>
    <row r="150" spans="1:17">
      <c r="A150" s="25" t="s">
        <v>151</v>
      </c>
      <c r="B150" s="1" t="s">
        <v>208</v>
      </c>
      <c r="C150" s="1" t="s">
        <v>175</v>
      </c>
      <c r="D150" s="9">
        <v>1</v>
      </c>
      <c r="E150" s="1">
        <v>2</v>
      </c>
      <c r="F150" s="1">
        <v>10</v>
      </c>
      <c r="G150" s="2">
        <v>0.85</v>
      </c>
      <c r="H150" s="3">
        <v>0.43</v>
      </c>
      <c r="I150" s="22">
        <f t="shared" si="14"/>
        <v>0.77500000000000002</v>
      </c>
      <c r="J150" s="24">
        <f t="shared" si="14"/>
        <v>0.35499999999999998</v>
      </c>
      <c r="K150" s="2">
        <f t="shared" si="15"/>
        <v>0.56499999999999995</v>
      </c>
      <c r="L150" s="3">
        <f t="shared" si="16"/>
        <v>11.299999999999999</v>
      </c>
      <c r="M150" s="2"/>
      <c r="N150" s="2"/>
      <c r="O150" s="1"/>
      <c r="P150" s="9"/>
      <c r="Q150" s="1"/>
    </row>
    <row r="151" spans="1:17">
      <c r="A151" s="25" t="s">
        <v>152</v>
      </c>
      <c r="B151" s="1" t="s">
        <v>208</v>
      </c>
      <c r="C151" s="1" t="s">
        <v>175</v>
      </c>
      <c r="D151" s="9">
        <v>1</v>
      </c>
      <c r="E151" s="1">
        <v>2</v>
      </c>
      <c r="F151" s="1">
        <v>10</v>
      </c>
      <c r="G151" s="2">
        <v>0.8</v>
      </c>
      <c r="H151" s="3">
        <v>0.42</v>
      </c>
      <c r="I151" s="22">
        <f t="shared" si="14"/>
        <v>0.72500000000000009</v>
      </c>
      <c r="J151" s="24">
        <f t="shared" si="14"/>
        <v>0.34499999999999997</v>
      </c>
      <c r="K151" s="2">
        <f t="shared" si="15"/>
        <v>0.53500000000000003</v>
      </c>
      <c r="L151" s="3">
        <f t="shared" si="16"/>
        <v>10.700000000000001</v>
      </c>
      <c r="M151" s="2"/>
      <c r="N151" s="2"/>
      <c r="O151" s="1"/>
      <c r="P151" s="9"/>
      <c r="Q151" s="1"/>
    </row>
    <row r="152" spans="1:17">
      <c r="A152" s="25" t="s">
        <v>153</v>
      </c>
      <c r="B152" s="1" t="s">
        <v>208</v>
      </c>
      <c r="C152" s="1" t="s">
        <v>175</v>
      </c>
      <c r="D152" s="9">
        <v>1</v>
      </c>
      <c r="E152" s="1">
        <v>2</v>
      </c>
      <c r="F152" s="1">
        <v>10</v>
      </c>
      <c r="G152" s="2">
        <v>0.8</v>
      </c>
      <c r="H152" s="3">
        <v>0.42</v>
      </c>
      <c r="I152" s="22">
        <f t="shared" ref="I152:J158" si="17">G152-0.075</f>
        <v>0.72500000000000009</v>
      </c>
      <c r="J152" s="24">
        <f t="shared" si="17"/>
        <v>0.34499999999999997</v>
      </c>
      <c r="K152" s="2">
        <f t="shared" si="15"/>
        <v>0.53500000000000003</v>
      </c>
      <c r="L152" s="3">
        <f t="shared" si="16"/>
        <v>10.700000000000001</v>
      </c>
      <c r="M152" s="2"/>
      <c r="N152" s="2"/>
      <c r="O152" s="1"/>
      <c r="P152" s="9"/>
      <c r="Q152" s="1"/>
    </row>
    <row r="153" spans="1:17">
      <c r="A153" s="25" t="s">
        <v>154</v>
      </c>
      <c r="B153" s="1" t="s">
        <v>208</v>
      </c>
      <c r="C153" s="1" t="s">
        <v>175</v>
      </c>
      <c r="D153" s="9">
        <v>1</v>
      </c>
      <c r="E153" s="1">
        <v>2</v>
      </c>
      <c r="F153" s="1">
        <v>10</v>
      </c>
      <c r="G153" s="2">
        <v>0.8</v>
      </c>
      <c r="H153" s="3">
        <v>0.45</v>
      </c>
      <c r="I153" s="22">
        <f t="shared" si="17"/>
        <v>0.72500000000000009</v>
      </c>
      <c r="J153" s="24">
        <f t="shared" si="17"/>
        <v>0.375</v>
      </c>
      <c r="K153" s="2">
        <f t="shared" si="15"/>
        <v>0.55000000000000004</v>
      </c>
      <c r="L153" s="3">
        <f t="shared" si="16"/>
        <v>11</v>
      </c>
      <c r="M153" s="2"/>
      <c r="N153" s="2"/>
      <c r="O153" s="1"/>
      <c r="P153" s="9"/>
      <c r="Q153" s="1"/>
    </row>
    <row r="154" spans="1:17">
      <c r="A154" s="25" t="s">
        <v>155</v>
      </c>
      <c r="B154" s="1" t="s">
        <v>208</v>
      </c>
      <c r="C154" s="1" t="s">
        <v>175</v>
      </c>
      <c r="D154" s="9">
        <v>1</v>
      </c>
      <c r="E154" s="1">
        <v>2</v>
      </c>
      <c r="F154" s="1">
        <v>10</v>
      </c>
      <c r="G154" s="2">
        <v>0.66</v>
      </c>
      <c r="H154" s="3">
        <v>0.66</v>
      </c>
      <c r="I154" s="22">
        <f t="shared" si="17"/>
        <v>0.58500000000000008</v>
      </c>
      <c r="J154" s="24">
        <f t="shared" si="17"/>
        <v>0.58500000000000008</v>
      </c>
      <c r="K154" s="2">
        <f t="shared" si="15"/>
        <v>0.58500000000000008</v>
      </c>
      <c r="L154" s="3">
        <f t="shared" si="16"/>
        <v>11.700000000000001</v>
      </c>
      <c r="M154" s="2"/>
      <c r="N154" s="2"/>
      <c r="O154" s="1"/>
      <c r="P154" s="9"/>
      <c r="Q154" s="1"/>
    </row>
    <row r="155" spans="1:17">
      <c r="A155" s="25" t="s">
        <v>156</v>
      </c>
      <c r="B155" s="1" t="s">
        <v>208</v>
      </c>
      <c r="C155" s="1" t="s">
        <v>175</v>
      </c>
      <c r="D155" s="9">
        <v>1</v>
      </c>
      <c r="E155" s="1">
        <v>2</v>
      </c>
      <c r="F155" s="1">
        <v>10</v>
      </c>
      <c r="G155" s="2">
        <v>0.64</v>
      </c>
      <c r="H155" s="3">
        <v>0.68</v>
      </c>
      <c r="I155" s="22">
        <f t="shared" si="17"/>
        <v>0.56500000000000006</v>
      </c>
      <c r="J155" s="24">
        <f t="shared" si="17"/>
        <v>0.60500000000000009</v>
      </c>
      <c r="K155" s="2">
        <f t="shared" si="15"/>
        <v>0.58500000000000008</v>
      </c>
      <c r="L155" s="3">
        <f t="shared" si="16"/>
        <v>11.700000000000001</v>
      </c>
      <c r="M155" s="2"/>
      <c r="N155" s="2"/>
      <c r="O155" s="1"/>
      <c r="P155" s="9"/>
      <c r="Q155" s="1"/>
    </row>
    <row r="156" spans="1:17">
      <c r="A156" s="25" t="s">
        <v>157</v>
      </c>
      <c r="B156" s="1" t="s">
        <v>208</v>
      </c>
      <c r="C156" s="1" t="s">
        <v>175</v>
      </c>
      <c r="D156" s="9">
        <v>1</v>
      </c>
      <c r="E156" s="1">
        <v>2</v>
      </c>
      <c r="F156" s="1">
        <v>10</v>
      </c>
      <c r="G156" s="2">
        <v>0.62</v>
      </c>
      <c r="H156" s="3">
        <v>0.64</v>
      </c>
      <c r="I156" s="22">
        <f t="shared" si="17"/>
        <v>0.54500000000000004</v>
      </c>
      <c r="J156" s="24">
        <f t="shared" si="17"/>
        <v>0.56500000000000006</v>
      </c>
      <c r="K156" s="2">
        <f t="shared" si="15"/>
        <v>0.55500000000000005</v>
      </c>
      <c r="L156" s="3">
        <f t="shared" si="16"/>
        <v>11.100000000000001</v>
      </c>
      <c r="M156" s="2"/>
      <c r="N156" s="2"/>
      <c r="O156" s="1"/>
      <c r="P156" s="9"/>
      <c r="Q156" s="1"/>
    </row>
    <row r="157" spans="1:17">
      <c r="A157" s="25" t="s">
        <v>158</v>
      </c>
      <c r="B157" s="1" t="s">
        <v>208</v>
      </c>
      <c r="C157" s="1" t="s">
        <v>175</v>
      </c>
      <c r="D157" s="9">
        <v>1</v>
      </c>
      <c r="E157" s="1">
        <v>2</v>
      </c>
      <c r="F157" s="1">
        <v>10</v>
      </c>
      <c r="G157" s="2">
        <v>0.67</v>
      </c>
      <c r="H157" s="3">
        <v>0.56999999999999995</v>
      </c>
      <c r="I157" s="22">
        <f t="shared" si="17"/>
        <v>0.59500000000000008</v>
      </c>
      <c r="J157" s="24">
        <f t="shared" si="17"/>
        <v>0.49499999999999994</v>
      </c>
      <c r="K157" s="2">
        <f t="shared" si="15"/>
        <v>0.54500000000000004</v>
      </c>
      <c r="L157" s="3">
        <f t="shared" si="16"/>
        <v>10.9</v>
      </c>
      <c r="M157" s="2"/>
      <c r="N157" s="2"/>
      <c r="O157" s="1"/>
      <c r="P157" s="9"/>
      <c r="Q157" s="1"/>
    </row>
    <row r="158" spans="1:17">
      <c r="A158" s="25" t="s">
        <v>227</v>
      </c>
      <c r="B158" s="1" t="s">
        <v>208</v>
      </c>
      <c r="C158" s="1" t="s">
        <v>175</v>
      </c>
      <c r="D158" s="9">
        <v>1</v>
      </c>
      <c r="E158" s="1">
        <v>2</v>
      </c>
      <c r="F158" s="1">
        <v>12.7</v>
      </c>
      <c r="G158" s="2">
        <v>0.75</v>
      </c>
      <c r="H158" s="3">
        <v>0.76</v>
      </c>
      <c r="I158" s="22">
        <f t="shared" si="17"/>
        <v>0.67500000000000004</v>
      </c>
      <c r="J158" s="24">
        <f t="shared" si="17"/>
        <v>0.68500000000000005</v>
      </c>
      <c r="K158" s="2">
        <f t="shared" si="15"/>
        <v>0.68</v>
      </c>
      <c r="L158" s="3">
        <f t="shared" si="16"/>
        <v>17.272000000000002</v>
      </c>
      <c r="M158" s="2"/>
      <c r="N158" s="2"/>
      <c r="O158" s="1"/>
      <c r="P158" s="9"/>
      <c r="Q158" s="1"/>
    </row>
    <row r="159" spans="1:17">
      <c r="F159" s="26">
        <f>SUM(F137:F158)</f>
        <v>222.7</v>
      </c>
      <c r="G159" s="26"/>
      <c r="H159" s="26"/>
      <c r="I159" s="26"/>
      <c r="J159" s="26"/>
      <c r="K159" s="26"/>
      <c r="L159" s="34">
        <f>SUM(L137:L158)</f>
        <v>251.37199999999999</v>
      </c>
      <c r="M159" s="2"/>
      <c r="N159" s="2"/>
      <c r="O159" s="1"/>
      <c r="P159" s="9"/>
      <c r="Q159" s="1"/>
    </row>
    <row r="160" spans="1:17">
      <c r="A160" s="5" t="s">
        <v>159</v>
      </c>
      <c r="F160" s="70"/>
      <c r="G160" s="70"/>
      <c r="H160" s="70"/>
      <c r="I160" s="70"/>
      <c r="J160" s="70"/>
      <c r="K160" s="70"/>
      <c r="L160" s="34"/>
      <c r="M160" s="2"/>
      <c r="N160" s="2"/>
      <c r="O160" s="1"/>
      <c r="P160" s="9"/>
      <c r="Q160" s="1"/>
    </row>
    <row r="161" spans="1:17">
      <c r="A161" s="1" t="s">
        <v>160</v>
      </c>
      <c r="F161" s="70"/>
      <c r="G161" s="70"/>
      <c r="H161" s="70"/>
      <c r="I161" s="70"/>
      <c r="J161" s="70"/>
      <c r="K161" s="70"/>
      <c r="L161" s="34"/>
      <c r="M161" s="2"/>
      <c r="N161" s="2"/>
      <c r="O161" s="1"/>
      <c r="P161" s="9"/>
      <c r="Q161" s="1"/>
    </row>
    <row r="162" spans="1:17">
      <c r="A162" s="1" t="s">
        <v>161</v>
      </c>
      <c r="F162" s="26"/>
      <c r="G162" s="26"/>
      <c r="H162" s="26"/>
      <c r="I162" s="26"/>
      <c r="J162" s="26"/>
      <c r="K162" s="26"/>
      <c r="L162" s="34"/>
      <c r="M162" s="2"/>
      <c r="N162" s="2"/>
      <c r="O162" s="1"/>
      <c r="P162" s="9"/>
      <c r="Q162" s="1"/>
    </row>
    <row r="163" spans="1:17">
      <c r="A163" s="25" t="s">
        <v>162</v>
      </c>
      <c r="B163" s="1" t="s">
        <v>208</v>
      </c>
      <c r="C163" s="1" t="s">
        <v>175</v>
      </c>
      <c r="D163" s="9">
        <v>1</v>
      </c>
      <c r="E163" s="1">
        <v>2</v>
      </c>
      <c r="F163" s="1">
        <v>10</v>
      </c>
      <c r="G163" s="2">
        <v>0.79</v>
      </c>
      <c r="H163" s="3">
        <v>0.45</v>
      </c>
      <c r="I163" s="22">
        <f t="shared" ref="I163:J177" si="18">G163-0.075</f>
        <v>0.71500000000000008</v>
      </c>
      <c r="J163" s="24">
        <f t="shared" si="18"/>
        <v>0.375</v>
      </c>
      <c r="K163" s="2">
        <f t="shared" ref="K163:K180" si="19">(I163+J163)/2</f>
        <v>0.54500000000000004</v>
      </c>
      <c r="L163" s="3">
        <f t="shared" ref="L163:L180" si="20">E163*F163*K163</f>
        <v>10.9</v>
      </c>
      <c r="M163" s="2"/>
      <c r="N163" s="2"/>
      <c r="O163" s="1"/>
      <c r="P163" s="9"/>
      <c r="Q163" s="1"/>
    </row>
    <row r="164" spans="1:17">
      <c r="A164" s="25" t="s">
        <v>163</v>
      </c>
      <c r="B164" s="1" t="s">
        <v>208</v>
      </c>
      <c r="C164" s="1" t="s">
        <v>175</v>
      </c>
      <c r="D164" s="9">
        <v>1</v>
      </c>
      <c r="E164" s="1">
        <v>2</v>
      </c>
      <c r="F164" s="1">
        <v>10</v>
      </c>
      <c r="G164" s="2">
        <v>0.82</v>
      </c>
      <c r="H164" s="3">
        <v>0.56999999999999995</v>
      </c>
      <c r="I164" s="22">
        <f t="shared" si="18"/>
        <v>0.745</v>
      </c>
      <c r="J164" s="24">
        <f t="shared" si="18"/>
        <v>0.49499999999999994</v>
      </c>
      <c r="K164" s="2">
        <f t="shared" si="19"/>
        <v>0.62</v>
      </c>
      <c r="L164" s="3">
        <f t="shared" si="20"/>
        <v>12.4</v>
      </c>
      <c r="M164" s="2"/>
      <c r="N164" s="2"/>
      <c r="O164" s="1"/>
      <c r="P164" s="9"/>
      <c r="Q164" s="1"/>
    </row>
    <row r="165" spans="1:17">
      <c r="A165" s="25" t="s">
        <v>23</v>
      </c>
      <c r="B165" s="1" t="s">
        <v>208</v>
      </c>
      <c r="C165" s="1" t="s">
        <v>175</v>
      </c>
      <c r="D165" s="9">
        <v>1</v>
      </c>
      <c r="E165" s="1">
        <v>2</v>
      </c>
      <c r="F165" s="1">
        <v>10</v>
      </c>
      <c r="G165" s="2">
        <v>0.79</v>
      </c>
      <c r="H165" s="3">
        <v>0.56999999999999995</v>
      </c>
      <c r="I165" s="22">
        <f t="shared" si="18"/>
        <v>0.71500000000000008</v>
      </c>
      <c r="J165" s="24">
        <f t="shared" si="18"/>
        <v>0.49499999999999994</v>
      </c>
      <c r="K165" s="2">
        <f t="shared" si="19"/>
        <v>0.60499999999999998</v>
      </c>
      <c r="L165" s="3">
        <f t="shared" si="20"/>
        <v>12.1</v>
      </c>
      <c r="M165" s="2"/>
      <c r="N165" s="2"/>
      <c r="O165" s="1"/>
      <c r="P165" s="9"/>
      <c r="Q165" s="1"/>
    </row>
    <row r="166" spans="1:17">
      <c r="A166" s="25" t="s">
        <v>24</v>
      </c>
      <c r="B166" s="1" t="s">
        <v>208</v>
      </c>
      <c r="C166" s="1" t="s">
        <v>175</v>
      </c>
      <c r="D166" s="9">
        <v>1</v>
      </c>
      <c r="E166" s="1">
        <v>2</v>
      </c>
      <c r="F166" s="1">
        <v>10</v>
      </c>
      <c r="G166" s="2">
        <v>0.85</v>
      </c>
      <c r="H166" s="3">
        <v>0.59</v>
      </c>
      <c r="I166" s="22">
        <f t="shared" si="18"/>
        <v>0.77500000000000002</v>
      </c>
      <c r="J166" s="24">
        <f t="shared" si="18"/>
        <v>0.51500000000000001</v>
      </c>
      <c r="K166" s="2">
        <f t="shared" si="19"/>
        <v>0.64500000000000002</v>
      </c>
      <c r="L166" s="3">
        <f t="shared" si="20"/>
        <v>12.9</v>
      </c>
      <c r="M166" s="2"/>
      <c r="N166" s="2"/>
      <c r="O166" s="1"/>
      <c r="P166" s="9"/>
      <c r="Q166" s="1"/>
    </row>
    <row r="167" spans="1:17">
      <c r="A167" s="25" t="s">
        <v>25</v>
      </c>
      <c r="B167" s="1" t="s">
        <v>208</v>
      </c>
      <c r="C167" s="1" t="s">
        <v>175</v>
      </c>
      <c r="D167" s="9">
        <v>1</v>
      </c>
      <c r="E167" s="1">
        <v>2</v>
      </c>
      <c r="F167" s="1">
        <v>10</v>
      </c>
      <c r="G167" s="2">
        <v>0.84</v>
      </c>
      <c r="H167" s="3">
        <v>0.57999999999999996</v>
      </c>
      <c r="I167" s="22">
        <f t="shared" si="18"/>
        <v>0.76500000000000001</v>
      </c>
      <c r="J167" s="24">
        <f t="shared" si="18"/>
        <v>0.505</v>
      </c>
      <c r="K167" s="2">
        <f t="shared" si="19"/>
        <v>0.63500000000000001</v>
      </c>
      <c r="L167" s="3">
        <f t="shared" si="20"/>
        <v>12.7</v>
      </c>
      <c r="M167" s="2"/>
      <c r="N167" s="2"/>
      <c r="O167" s="1"/>
      <c r="P167" s="9"/>
      <c r="Q167" s="1"/>
    </row>
    <row r="168" spans="1:17">
      <c r="A168" s="25" t="s">
        <v>164</v>
      </c>
      <c r="B168" s="1" t="s">
        <v>208</v>
      </c>
      <c r="C168" s="1" t="s">
        <v>175</v>
      </c>
      <c r="D168" s="9">
        <v>1</v>
      </c>
      <c r="E168" s="1">
        <v>2</v>
      </c>
      <c r="F168" s="1">
        <v>10</v>
      </c>
      <c r="G168" s="2">
        <v>0.86</v>
      </c>
      <c r="H168" s="3">
        <v>0.54</v>
      </c>
      <c r="I168" s="22">
        <f t="shared" si="18"/>
        <v>0.78500000000000003</v>
      </c>
      <c r="J168" s="24">
        <f t="shared" si="18"/>
        <v>0.46500000000000002</v>
      </c>
      <c r="K168" s="2">
        <f t="shared" si="19"/>
        <v>0.625</v>
      </c>
      <c r="L168" s="3">
        <f t="shared" si="20"/>
        <v>12.5</v>
      </c>
      <c r="M168" s="2"/>
      <c r="N168" s="2"/>
      <c r="O168" s="1"/>
      <c r="P168" s="9"/>
      <c r="Q168" s="1"/>
    </row>
    <row r="169" spans="1:17">
      <c r="A169" s="25" t="s">
        <v>165</v>
      </c>
      <c r="B169" s="1" t="s">
        <v>208</v>
      </c>
      <c r="C169" s="1" t="s">
        <v>175</v>
      </c>
      <c r="D169" s="9">
        <v>1</v>
      </c>
      <c r="E169" s="1">
        <v>2</v>
      </c>
      <c r="F169" s="1">
        <v>10</v>
      </c>
      <c r="G169" s="2">
        <v>0.86</v>
      </c>
      <c r="H169" s="3">
        <v>0.57999999999999996</v>
      </c>
      <c r="I169" s="22">
        <f t="shared" si="18"/>
        <v>0.78500000000000003</v>
      </c>
      <c r="J169" s="24">
        <f t="shared" si="18"/>
        <v>0.505</v>
      </c>
      <c r="K169" s="2">
        <f t="shared" si="19"/>
        <v>0.64500000000000002</v>
      </c>
      <c r="L169" s="3">
        <f t="shared" si="20"/>
        <v>12.9</v>
      </c>
      <c r="M169" s="2"/>
      <c r="N169" s="2"/>
      <c r="O169" s="1"/>
      <c r="P169" s="9"/>
      <c r="Q169" s="1"/>
    </row>
    <row r="170" spans="1:17">
      <c r="A170" s="25" t="s">
        <v>28</v>
      </c>
      <c r="B170" s="1" t="s">
        <v>208</v>
      </c>
      <c r="C170" s="1" t="s">
        <v>175</v>
      </c>
      <c r="D170" s="9">
        <v>1</v>
      </c>
      <c r="E170" s="1">
        <v>2</v>
      </c>
      <c r="F170" s="1">
        <v>10</v>
      </c>
      <c r="G170" s="2">
        <v>0.83</v>
      </c>
      <c r="H170" s="3">
        <v>0.5</v>
      </c>
      <c r="I170" s="22">
        <f t="shared" si="18"/>
        <v>0.755</v>
      </c>
      <c r="J170" s="24">
        <f t="shared" si="18"/>
        <v>0.42499999999999999</v>
      </c>
      <c r="K170" s="2">
        <f t="shared" si="19"/>
        <v>0.59</v>
      </c>
      <c r="L170" s="3">
        <f t="shared" si="20"/>
        <v>11.799999999999999</v>
      </c>
      <c r="M170" s="2"/>
      <c r="N170" s="2"/>
      <c r="O170" s="1"/>
      <c r="P170" s="9"/>
      <c r="Q170" s="1"/>
    </row>
    <row r="171" spans="1:17">
      <c r="A171" s="25" t="s">
        <v>29</v>
      </c>
      <c r="B171" s="1" t="s">
        <v>208</v>
      </c>
      <c r="C171" s="1" t="s">
        <v>175</v>
      </c>
      <c r="D171" s="9">
        <v>1</v>
      </c>
      <c r="E171" s="1">
        <v>2</v>
      </c>
      <c r="F171" s="1">
        <v>10</v>
      </c>
      <c r="G171" s="2">
        <v>0.8</v>
      </c>
      <c r="H171" s="3">
        <v>0.52</v>
      </c>
      <c r="I171" s="22">
        <f t="shared" si="18"/>
        <v>0.72500000000000009</v>
      </c>
      <c r="J171" s="24">
        <f t="shared" si="18"/>
        <v>0.44500000000000001</v>
      </c>
      <c r="K171" s="2">
        <f t="shared" si="19"/>
        <v>0.58500000000000008</v>
      </c>
      <c r="L171" s="3">
        <f t="shared" si="20"/>
        <v>11.700000000000001</v>
      </c>
      <c r="M171" s="2"/>
      <c r="N171" s="2"/>
      <c r="O171" s="1"/>
      <c r="P171" s="9"/>
      <c r="Q171" s="1"/>
    </row>
    <row r="172" spans="1:17">
      <c r="A172" s="25" t="s">
        <v>30</v>
      </c>
      <c r="B172" s="1" t="s">
        <v>208</v>
      </c>
      <c r="C172" s="1" t="s">
        <v>175</v>
      </c>
      <c r="D172" s="9">
        <v>1</v>
      </c>
      <c r="E172" s="1">
        <v>2</v>
      </c>
      <c r="F172" s="1">
        <v>10</v>
      </c>
      <c r="G172" s="2">
        <v>0.79</v>
      </c>
      <c r="H172" s="3">
        <v>0.48</v>
      </c>
      <c r="I172" s="22">
        <f t="shared" si="18"/>
        <v>0.71500000000000008</v>
      </c>
      <c r="J172" s="24">
        <f t="shared" si="18"/>
        <v>0.40499999999999997</v>
      </c>
      <c r="K172" s="2">
        <f t="shared" si="19"/>
        <v>0.56000000000000005</v>
      </c>
      <c r="L172" s="3">
        <f t="shared" si="20"/>
        <v>11.200000000000001</v>
      </c>
      <c r="M172" s="2"/>
      <c r="N172" s="2"/>
      <c r="O172" s="1"/>
      <c r="P172" s="9"/>
      <c r="Q172" s="1"/>
    </row>
    <row r="173" spans="1:17">
      <c r="A173" s="25" t="s">
        <v>31</v>
      </c>
      <c r="B173" s="1" t="s">
        <v>208</v>
      </c>
      <c r="C173" s="1" t="s">
        <v>175</v>
      </c>
      <c r="D173" s="9">
        <v>1</v>
      </c>
      <c r="E173" s="1">
        <v>2</v>
      </c>
      <c r="F173" s="1">
        <v>10</v>
      </c>
      <c r="G173" s="2">
        <v>0.87</v>
      </c>
      <c r="H173" s="3">
        <v>0.57999999999999996</v>
      </c>
      <c r="I173" s="22">
        <f t="shared" si="18"/>
        <v>0.79500000000000004</v>
      </c>
      <c r="J173" s="24">
        <f t="shared" si="18"/>
        <v>0.505</v>
      </c>
      <c r="K173" s="2">
        <f t="shared" si="19"/>
        <v>0.65</v>
      </c>
      <c r="L173" s="3">
        <f t="shared" si="20"/>
        <v>13</v>
      </c>
      <c r="M173" s="2"/>
      <c r="N173" s="2"/>
      <c r="O173" s="1"/>
      <c r="P173" s="9"/>
      <c r="Q173" s="1"/>
    </row>
    <row r="174" spans="1:17">
      <c r="A174" s="25" t="s">
        <v>32</v>
      </c>
      <c r="B174" s="1" t="s">
        <v>208</v>
      </c>
      <c r="C174" s="1" t="s">
        <v>175</v>
      </c>
      <c r="D174" s="9">
        <v>1</v>
      </c>
      <c r="E174" s="1">
        <v>2</v>
      </c>
      <c r="F174" s="1">
        <v>10</v>
      </c>
      <c r="G174" s="2">
        <v>0.83</v>
      </c>
      <c r="H174" s="3">
        <v>0.5</v>
      </c>
      <c r="I174" s="22">
        <f t="shared" si="18"/>
        <v>0.755</v>
      </c>
      <c r="J174" s="24">
        <f t="shared" si="18"/>
        <v>0.42499999999999999</v>
      </c>
      <c r="K174" s="2">
        <f t="shared" si="19"/>
        <v>0.59</v>
      </c>
      <c r="L174" s="3">
        <f t="shared" si="20"/>
        <v>11.799999999999999</v>
      </c>
      <c r="M174" s="2"/>
      <c r="N174" s="2"/>
      <c r="O174" s="1"/>
      <c r="P174" s="9"/>
      <c r="Q174" s="1"/>
    </row>
    <row r="175" spans="1:17">
      <c r="A175" s="25" t="s">
        <v>33</v>
      </c>
      <c r="B175" s="1" t="s">
        <v>208</v>
      </c>
      <c r="C175" s="1" t="s">
        <v>175</v>
      </c>
      <c r="D175" s="9">
        <v>1</v>
      </c>
      <c r="E175" s="1">
        <v>2</v>
      </c>
      <c r="F175" s="1">
        <v>10</v>
      </c>
      <c r="G175" s="2">
        <v>0.84</v>
      </c>
      <c r="H175" s="3">
        <v>0.65</v>
      </c>
      <c r="I175" s="22">
        <f t="shared" si="18"/>
        <v>0.76500000000000001</v>
      </c>
      <c r="J175" s="24">
        <f t="shared" si="18"/>
        <v>0.57500000000000007</v>
      </c>
      <c r="K175" s="2">
        <f t="shared" si="19"/>
        <v>0.67</v>
      </c>
      <c r="L175" s="3">
        <f t="shared" si="20"/>
        <v>13.4</v>
      </c>
      <c r="M175" s="2"/>
      <c r="N175" s="2"/>
      <c r="O175" s="1"/>
      <c r="P175" s="9"/>
      <c r="Q175" s="1"/>
    </row>
    <row r="176" spans="1:17">
      <c r="A176" s="25" t="s">
        <v>34</v>
      </c>
      <c r="B176" s="1" t="s">
        <v>208</v>
      </c>
      <c r="C176" s="1" t="s">
        <v>175</v>
      </c>
      <c r="D176" s="9">
        <v>1</v>
      </c>
      <c r="E176" s="1">
        <v>2</v>
      </c>
      <c r="F176" s="1">
        <v>10</v>
      </c>
      <c r="G176" s="2">
        <v>0.77</v>
      </c>
      <c r="H176" s="3">
        <v>0.64</v>
      </c>
      <c r="I176" s="22">
        <f t="shared" si="18"/>
        <v>0.69500000000000006</v>
      </c>
      <c r="J176" s="24">
        <f t="shared" si="18"/>
        <v>0.56500000000000006</v>
      </c>
      <c r="K176" s="2">
        <f t="shared" si="19"/>
        <v>0.63000000000000012</v>
      </c>
      <c r="L176" s="3">
        <f t="shared" si="20"/>
        <v>12.600000000000001</v>
      </c>
      <c r="M176" s="2"/>
      <c r="N176" s="2"/>
      <c r="O176" s="1"/>
      <c r="P176" s="9"/>
      <c r="Q176" s="1"/>
    </row>
    <row r="177" spans="1:17">
      <c r="A177" s="25" t="s">
        <v>35</v>
      </c>
      <c r="B177" s="1" t="s">
        <v>208</v>
      </c>
      <c r="C177" s="1" t="s">
        <v>175</v>
      </c>
      <c r="D177" s="9">
        <v>1</v>
      </c>
      <c r="E177" s="1">
        <v>2</v>
      </c>
      <c r="F177" s="1">
        <v>10</v>
      </c>
      <c r="G177" s="2">
        <v>0.8</v>
      </c>
      <c r="H177" s="3">
        <v>0.61</v>
      </c>
      <c r="I177" s="22">
        <f t="shared" si="18"/>
        <v>0.72500000000000009</v>
      </c>
      <c r="J177" s="24">
        <f t="shared" si="18"/>
        <v>0.53500000000000003</v>
      </c>
      <c r="K177" s="2">
        <f t="shared" si="19"/>
        <v>0.63000000000000012</v>
      </c>
      <c r="L177" s="3">
        <f t="shared" si="20"/>
        <v>12.600000000000001</v>
      </c>
      <c r="M177" s="2"/>
      <c r="N177" s="2"/>
      <c r="O177" s="1"/>
      <c r="P177" s="9"/>
      <c r="Q177" s="1"/>
    </row>
    <row r="178" spans="1:17">
      <c r="A178" s="25" t="s">
        <v>36</v>
      </c>
      <c r="B178" s="1" t="s">
        <v>208</v>
      </c>
      <c r="C178" s="1" t="s">
        <v>175</v>
      </c>
      <c r="D178" s="9">
        <v>1</v>
      </c>
      <c r="E178" s="1">
        <v>2</v>
      </c>
      <c r="F178" s="1">
        <v>10</v>
      </c>
      <c r="G178" s="2">
        <v>0.84</v>
      </c>
      <c r="H178" s="3">
        <v>0.64</v>
      </c>
      <c r="I178" s="22">
        <f t="shared" ref="I178:J180" si="21">G178-0.075</f>
        <v>0.76500000000000001</v>
      </c>
      <c r="J178" s="24">
        <f t="shared" si="21"/>
        <v>0.56500000000000006</v>
      </c>
      <c r="K178" s="2">
        <f t="shared" si="19"/>
        <v>0.66500000000000004</v>
      </c>
      <c r="L178" s="3">
        <f t="shared" si="20"/>
        <v>13.3</v>
      </c>
      <c r="M178" s="2"/>
      <c r="N178" s="2"/>
      <c r="O178" s="1"/>
      <c r="P178" s="9"/>
      <c r="Q178" s="1"/>
    </row>
    <row r="179" spans="1:17">
      <c r="A179" s="25" t="s">
        <v>37</v>
      </c>
      <c r="B179" s="1" t="s">
        <v>208</v>
      </c>
      <c r="C179" s="1" t="s">
        <v>175</v>
      </c>
      <c r="D179" s="9">
        <v>1</v>
      </c>
      <c r="E179" s="1">
        <v>2</v>
      </c>
      <c r="F179" s="1">
        <v>10</v>
      </c>
      <c r="G179" s="2">
        <v>0.83</v>
      </c>
      <c r="H179" s="3">
        <v>0.63</v>
      </c>
      <c r="I179" s="22">
        <f t="shared" si="21"/>
        <v>0.755</v>
      </c>
      <c r="J179" s="24">
        <f t="shared" si="21"/>
        <v>0.55500000000000005</v>
      </c>
      <c r="K179" s="2">
        <f t="shared" si="19"/>
        <v>0.65500000000000003</v>
      </c>
      <c r="L179" s="3">
        <f t="shared" si="20"/>
        <v>13.100000000000001</v>
      </c>
      <c r="M179" s="2"/>
      <c r="N179" s="2"/>
      <c r="O179" s="1"/>
      <c r="P179" s="9"/>
      <c r="Q179" s="1"/>
    </row>
    <row r="180" spans="1:17">
      <c r="A180" s="25" t="s">
        <v>166</v>
      </c>
      <c r="B180" s="1" t="s">
        <v>208</v>
      </c>
      <c r="C180" s="1" t="s">
        <v>175</v>
      </c>
      <c r="D180" s="9">
        <v>1</v>
      </c>
      <c r="E180" s="1">
        <v>2</v>
      </c>
      <c r="F180" s="1">
        <v>4</v>
      </c>
      <c r="G180" s="2">
        <v>0.85</v>
      </c>
      <c r="H180" s="3">
        <v>0.6</v>
      </c>
      <c r="I180" s="22">
        <f t="shared" si="21"/>
        <v>0.77500000000000002</v>
      </c>
      <c r="J180" s="24">
        <f t="shared" si="21"/>
        <v>0.52500000000000002</v>
      </c>
      <c r="K180" s="2">
        <f t="shared" si="19"/>
        <v>0.65</v>
      </c>
      <c r="L180" s="3">
        <f t="shared" si="20"/>
        <v>5.2</v>
      </c>
      <c r="M180" s="2"/>
      <c r="N180" s="2"/>
      <c r="O180" s="1"/>
      <c r="P180" s="9"/>
      <c r="Q180" s="1"/>
    </row>
    <row r="181" spans="1:17">
      <c r="A181" s="25"/>
      <c r="B181" s="1"/>
      <c r="C181" s="1"/>
      <c r="D181" s="1"/>
      <c r="E181" s="1"/>
      <c r="F181" s="5">
        <f>SUM(F163:F180)</f>
        <v>174</v>
      </c>
      <c r="G181" s="11"/>
      <c r="H181" s="12"/>
      <c r="I181" s="12"/>
      <c r="J181" s="12"/>
      <c r="K181" s="11"/>
      <c r="L181" s="12">
        <f>SUM(L163:L180)</f>
        <v>216.10000000000002</v>
      </c>
      <c r="M181" s="2"/>
      <c r="N181" s="2"/>
      <c r="O181" s="1"/>
      <c r="P181" s="9"/>
      <c r="Q181" s="1"/>
    </row>
    <row r="182" spans="1:17">
      <c r="A182" s="25"/>
      <c r="B182" s="1"/>
      <c r="C182" s="1"/>
      <c r="D182" s="1"/>
      <c r="E182" s="1"/>
      <c r="F182" s="1"/>
      <c r="G182" s="2"/>
      <c r="H182" s="3"/>
      <c r="I182" s="22"/>
      <c r="J182" s="24"/>
      <c r="K182" s="2"/>
      <c r="L182" s="3"/>
      <c r="M182" s="2"/>
      <c r="N182" s="2"/>
      <c r="O182" s="1"/>
      <c r="P182" s="9"/>
      <c r="Q182" s="1"/>
    </row>
    <row r="183" spans="1:17">
      <c r="A183" s="38"/>
      <c r="B183" s="4"/>
      <c r="C183" s="4"/>
      <c r="D183" s="4"/>
      <c r="E183" s="1"/>
      <c r="F183" s="1"/>
      <c r="G183" s="2"/>
      <c r="H183" s="1"/>
      <c r="I183" s="31"/>
      <c r="J183" s="32"/>
      <c r="K183" s="2"/>
      <c r="L183" s="3"/>
      <c r="M183" s="9"/>
      <c r="N183" s="1"/>
      <c r="O183" s="1"/>
      <c r="P183" s="1"/>
      <c r="Q183" s="1"/>
    </row>
    <row r="184" spans="1:17">
      <c r="A184" s="121"/>
      <c r="B184" s="121"/>
      <c r="C184" s="121"/>
      <c r="D184" s="121"/>
      <c r="E184" s="121"/>
      <c r="F184" s="121"/>
      <c r="G184" s="121"/>
      <c r="H184" s="1"/>
      <c r="I184" s="31"/>
      <c r="J184" s="32"/>
      <c r="K184" s="2"/>
      <c r="L184" s="33"/>
      <c r="M184" s="9"/>
      <c r="N184" s="1"/>
      <c r="O184" s="1"/>
      <c r="P184" s="1"/>
      <c r="Q184" s="1"/>
    </row>
    <row r="185" spans="1:17">
      <c r="A185" s="26"/>
      <c r="B185" s="26"/>
      <c r="C185" s="26"/>
      <c r="D185" s="26"/>
      <c r="E185" s="26"/>
      <c r="F185" s="26"/>
      <c r="G185" s="26"/>
      <c r="H185" s="1"/>
      <c r="I185" s="31"/>
      <c r="J185" s="32"/>
      <c r="K185" s="2"/>
      <c r="L185" s="33"/>
      <c r="M185" s="9"/>
      <c r="N185" s="1"/>
      <c r="O185" s="1"/>
      <c r="P185" s="1"/>
      <c r="Q185" s="1"/>
    </row>
    <row r="186" spans="1:17">
      <c r="A186" s="26"/>
      <c r="B186" s="26"/>
      <c r="C186" s="26"/>
      <c r="D186" s="26"/>
      <c r="E186" s="26"/>
      <c r="F186" s="26"/>
      <c r="G186" s="26"/>
      <c r="H186" s="1"/>
      <c r="I186" s="31"/>
      <c r="J186" s="32"/>
      <c r="K186" s="2"/>
      <c r="L186" s="33"/>
      <c r="M186" s="9"/>
      <c r="N186" s="1"/>
      <c r="O186" s="1"/>
      <c r="P186" s="1"/>
      <c r="Q186" s="1"/>
    </row>
    <row r="187" spans="1:17">
      <c r="A187" s="26"/>
      <c r="B187" s="26"/>
      <c r="C187" s="26"/>
      <c r="D187" s="26"/>
      <c r="E187" s="26"/>
      <c r="F187" s="34"/>
      <c r="G187" s="26"/>
      <c r="H187" s="1"/>
      <c r="I187" s="31"/>
      <c r="J187" s="32"/>
      <c r="K187" s="2"/>
      <c r="L187" s="33"/>
      <c r="M187" s="9"/>
      <c r="N187" s="1"/>
      <c r="O187" s="1"/>
      <c r="P187" s="1"/>
      <c r="Q187" s="1"/>
    </row>
    <row r="188" spans="1:17">
      <c r="A188" s="26"/>
      <c r="B188" s="26"/>
      <c r="C188" s="26"/>
      <c r="D188" s="26"/>
      <c r="E188" s="26"/>
      <c r="F188" s="34"/>
      <c r="G188" s="26"/>
      <c r="H188" s="1"/>
      <c r="I188" s="31"/>
      <c r="J188" s="32"/>
      <c r="K188" s="2"/>
      <c r="L188" s="33"/>
      <c r="M188" s="9"/>
      <c r="N188" s="1"/>
      <c r="O188" s="1"/>
      <c r="P188" s="1"/>
      <c r="Q188" s="1"/>
    </row>
    <row r="189" spans="1:17">
      <c r="A189" s="26"/>
      <c r="B189" s="26"/>
      <c r="C189" s="26"/>
      <c r="D189" s="26"/>
      <c r="E189" s="26"/>
      <c r="F189" s="34"/>
      <c r="G189" s="26"/>
      <c r="H189" s="1"/>
      <c r="I189" s="31"/>
      <c r="J189" s="32"/>
      <c r="K189" s="2"/>
      <c r="L189" s="33"/>
      <c r="M189" s="9"/>
      <c r="N189" s="1"/>
      <c r="O189" s="1"/>
      <c r="P189" s="1"/>
      <c r="Q189" s="1"/>
    </row>
    <row r="190" spans="1:17">
      <c r="A190" s="26"/>
      <c r="B190" s="26"/>
      <c r="C190" s="26"/>
      <c r="D190" s="26"/>
      <c r="E190" s="26"/>
      <c r="F190" s="26"/>
      <c r="G190" s="26"/>
      <c r="H190" s="1"/>
      <c r="I190" s="31"/>
      <c r="J190" s="32"/>
      <c r="K190" s="2"/>
      <c r="L190" s="33"/>
      <c r="M190" s="9"/>
      <c r="N190" s="1"/>
      <c r="O190" s="1"/>
      <c r="P190" s="1"/>
      <c r="Q190" s="1"/>
    </row>
    <row r="191" spans="1:17">
      <c r="A191" s="26"/>
      <c r="B191" s="26"/>
      <c r="C191" s="26"/>
      <c r="D191" s="26"/>
      <c r="E191" s="26"/>
      <c r="F191" s="34"/>
      <c r="G191" s="26"/>
      <c r="H191" s="1"/>
      <c r="I191" s="31"/>
      <c r="J191" s="32"/>
      <c r="K191" s="2"/>
      <c r="L191" s="33"/>
      <c r="M191" s="9"/>
      <c r="N191" s="1"/>
      <c r="O191" s="1"/>
      <c r="P191" s="1"/>
      <c r="Q191" s="1"/>
    </row>
    <row r="192" spans="1:17">
      <c r="A192" s="25"/>
      <c r="B192" s="1"/>
      <c r="C192" s="1"/>
      <c r="D192" s="1"/>
      <c r="E192" s="1"/>
      <c r="F192" s="1"/>
      <c r="G192" s="2"/>
      <c r="H192" s="1"/>
      <c r="I192" s="31"/>
      <c r="J192" s="32"/>
      <c r="K192" s="2"/>
      <c r="L192" s="1"/>
      <c r="M192" s="9"/>
      <c r="N192" s="1"/>
      <c r="O192" s="1"/>
      <c r="P192" s="1"/>
      <c r="Q192" s="1"/>
    </row>
    <row r="193" spans="1:17">
      <c r="A193" s="26"/>
      <c r="B193" s="5"/>
      <c r="C193" s="5"/>
      <c r="D193" s="5"/>
      <c r="E193" s="1"/>
      <c r="F193" s="1"/>
      <c r="G193" s="2"/>
      <c r="H193" s="3"/>
      <c r="I193" s="22"/>
      <c r="J193" s="24"/>
      <c r="K193" s="2"/>
      <c r="L193" s="1"/>
      <c r="M193" s="1"/>
      <c r="N193" s="1"/>
      <c r="O193" s="1"/>
      <c r="P193" s="1"/>
      <c r="Q193" s="1"/>
    </row>
    <row r="194" spans="1:17" s="1" customFormat="1">
      <c r="A194" s="25"/>
      <c r="I194" s="31"/>
      <c r="J194" s="32"/>
      <c r="L194" s="3"/>
      <c r="M194" s="2"/>
    </row>
    <row r="195" spans="1:17" s="1" customFormat="1">
      <c r="A195" s="25"/>
      <c r="I195" s="31"/>
      <c r="J195" s="32"/>
      <c r="L195" s="18"/>
      <c r="M195" s="2"/>
    </row>
    <row r="196" spans="1:17" s="1" customFormat="1">
      <c r="A196" s="25"/>
      <c r="I196" s="31"/>
      <c r="J196" s="32"/>
      <c r="L196" s="3"/>
      <c r="M196" s="2"/>
    </row>
    <row r="197" spans="1:17" s="1" customFormat="1">
      <c r="A197" s="25"/>
      <c r="I197" s="31"/>
      <c r="J197" s="32"/>
      <c r="L197" s="3"/>
    </row>
    <row r="198" spans="1:17" s="1" customFormat="1">
      <c r="A198" s="26"/>
      <c r="B198" s="5"/>
      <c r="C198" s="5"/>
      <c r="D198" s="5"/>
      <c r="E198" s="5"/>
      <c r="F198" s="5"/>
      <c r="G198" s="5"/>
      <c r="H198" s="5"/>
      <c r="I198" s="31"/>
      <c r="J198" s="32"/>
      <c r="K198" s="5"/>
      <c r="L198" s="11"/>
      <c r="M198" s="5"/>
      <c r="N198" s="5"/>
      <c r="O198" s="5"/>
      <c r="P198" s="5"/>
    </row>
    <row r="199" spans="1:17" s="1" customFormat="1">
      <c r="A199" s="25"/>
      <c r="I199" s="31"/>
      <c r="J199" s="32"/>
      <c r="L199" s="2"/>
      <c r="Q199" s="3"/>
    </row>
    <row r="200" spans="1:17" s="1" customFormat="1">
      <c r="A200" s="25"/>
      <c r="I200" s="31"/>
      <c r="J200" s="32"/>
      <c r="L200" s="2"/>
    </row>
    <row r="201" spans="1:17" s="1" customFormat="1">
      <c r="A201" s="25"/>
      <c r="I201" s="31"/>
      <c r="J201" s="32"/>
      <c r="L201" s="3"/>
      <c r="M201" s="2"/>
    </row>
    <row r="202" spans="1:17" s="1" customFormat="1">
      <c r="A202" s="25"/>
      <c r="I202" s="31"/>
      <c r="J202" s="32"/>
      <c r="L202" s="2"/>
    </row>
    <row r="203" spans="1:17" s="1" customFormat="1">
      <c r="A203" s="25"/>
      <c r="I203" s="31"/>
      <c r="J203" s="32"/>
      <c r="L203" s="2"/>
    </row>
    <row r="204" spans="1:17" s="1" customFormat="1">
      <c r="A204" s="25"/>
      <c r="I204" s="31"/>
      <c r="J204" s="32"/>
      <c r="K204" s="13"/>
      <c r="L204" s="2"/>
    </row>
    <row r="205" spans="1:17" s="1" customFormat="1">
      <c r="A205" s="25"/>
      <c r="I205" s="31"/>
      <c r="J205" s="32"/>
      <c r="L205" s="2"/>
    </row>
    <row r="206" spans="1:17" s="1" customFormat="1">
      <c r="A206" s="25"/>
      <c r="I206" s="31"/>
      <c r="J206" s="32"/>
    </row>
    <row r="207" spans="1:17" s="1" customFormat="1">
      <c r="A207" s="25"/>
      <c r="I207" s="31"/>
      <c r="J207" s="32"/>
      <c r="L207" s="2"/>
      <c r="M207" s="2"/>
    </row>
    <row r="208" spans="1:17" s="1" customFormat="1">
      <c r="A208" s="25"/>
      <c r="I208" s="31"/>
      <c r="J208" s="32"/>
      <c r="L208" s="2"/>
      <c r="Q208" s="3"/>
    </row>
    <row r="209" spans="1:12" s="1" customFormat="1">
      <c r="A209" s="25"/>
      <c r="I209" s="31"/>
      <c r="J209" s="32"/>
      <c r="L209" s="14"/>
    </row>
    <row r="210" spans="1:12" s="1" customFormat="1">
      <c r="A210" s="25"/>
      <c r="I210" s="31"/>
      <c r="J210" s="32"/>
      <c r="L210" s="2"/>
    </row>
    <row r="211" spans="1:12" s="1" customFormat="1">
      <c r="A211" s="25"/>
      <c r="I211" s="31"/>
      <c r="J211" s="32"/>
      <c r="L211" s="2"/>
    </row>
    <row r="212" spans="1:12" s="1" customFormat="1">
      <c r="A212" s="25"/>
      <c r="I212" s="31"/>
      <c r="J212" s="32"/>
      <c r="L212" s="14"/>
    </row>
    <row r="213" spans="1:12" s="1" customFormat="1">
      <c r="A213" s="25"/>
      <c r="I213" s="31"/>
      <c r="J213" s="32"/>
      <c r="L213" s="14"/>
    </row>
    <row r="214" spans="1:12" s="1" customFormat="1">
      <c r="A214" s="25"/>
      <c r="I214" s="31"/>
      <c r="J214" s="32"/>
      <c r="L214" s="14"/>
    </row>
    <row r="215" spans="1:12" s="1" customFormat="1">
      <c r="A215" s="25"/>
      <c r="I215" s="31"/>
      <c r="J215" s="32"/>
      <c r="L215" s="14"/>
    </row>
    <row r="216" spans="1:12" s="1" customFormat="1">
      <c r="A216" s="25"/>
      <c r="I216" s="31"/>
      <c r="J216" s="32"/>
      <c r="L216" s="14"/>
    </row>
    <row r="217" spans="1:12" s="1" customFormat="1">
      <c r="A217" s="25"/>
      <c r="I217" s="31"/>
      <c r="J217" s="32"/>
      <c r="L217" s="14"/>
    </row>
    <row r="218" spans="1:12" s="1" customFormat="1">
      <c r="A218" s="25"/>
      <c r="I218" s="31"/>
      <c r="J218" s="32"/>
      <c r="L218" s="2"/>
    </row>
    <row r="219" spans="1:12" s="1" customFormat="1">
      <c r="A219" s="25"/>
      <c r="I219" s="31"/>
      <c r="J219" s="32"/>
      <c r="L219" s="2"/>
    </row>
    <row r="220" spans="1:12" s="1" customFormat="1">
      <c r="A220" s="25"/>
      <c r="I220" s="31"/>
      <c r="J220" s="32"/>
      <c r="L220" s="2"/>
    </row>
    <row r="221" spans="1:12" s="1" customFormat="1">
      <c r="A221" s="25"/>
      <c r="I221" s="31"/>
      <c r="J221" s="32"/>
      <c r="L221" s="2"/>
    </row>
    <row r="222" spans="1:12" s="1" customFormat="1">
      <c r="A222" s="25"/>
      <c r="I222" s="31"/>
      <c r="J222" s="32"/>
      <c r="L222" s="2"/>
    </row>
    <row r="223" spans="1:12" s="1" customFormat="1">
      <c r="A223" s="25"/>
      <c r="I223" s="31"/>
      <c r="J223" s="32"/>
      <c r="L223" s="2"/>
    </row>
  </sheetData>
  <mergeCells count="3">
    <mergeCell ref="I3:J3"/>
    <mergeCell ref="A184:G184"/>
    <mergeCell ref="A8:F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Q19" sqref="Q19"/>
    </sheetView>
  </sheetViews>
  <sheetFormatPr defaultRowHeight="15"/>
  <cols>
    <col min="1" max="1" width="50.42578125" bestFit="1" customWidth="1"/>
    <col min="2" max="2" width="6.5703125" bestFit="1" customWidth="1"/>
    <col min="3" max="3" width="6.28515625" bestFit="1" customWidth="1"/>
    <col min="4" max="4" width="5.85546875" bestFit="1" customWidth="1"/>
    <col min="5" max="5" width="9" bestFit="1" customWidth="1"/>
    <col min="6" max="6" width="6.5703125" bestFit="1" customWidth="1"/>
    <col min="7" max="7" width="6.85546875" bestFit="1" customWidth="1"/>
    <col min="8" max="8" width="10" bestFit="1" customWidth="1"/>
    <col min="11" max="11" width="9" bestFit="1" customWidth="1"/>
  </cols>
  <sheetData>
    <row r="1" spans="1:14" ht="21">
      <c r="A1" s="66" t="s">
        <v>212</v>
      </c>
    </row>
    <row r="2" spans="1:14">
      <c r="A2" s="98" t="s">
        <v>213</v>
      </c>
    </row>
    <row r="3" spans="1:14">
      <c r="A3" s="1" t="s">
        <v>196</v>
      </c>
    </row>
    <row r="4" spans="1:14" s="17" customFormat="1" ht="30">
      <c r="A4" s="67" t="s">
        <v>171</v>
      </c>
      <c r="B4" s="1" t="s">
        <v>172</v>
      </c>
      <c r="C4" s="1" t="s">
        <v>15</v>
      </c>
      <c r="D4" s="1" t="s">
        <v>173</v>
      </c>
      <c r="E4" s="1" t="s">
        <v>191</v>
      </c>
      <c r="F4" s="1" t="s">
        <v>0</v>
      </c>
      <c r="G4" s="2" t="s">
        <v>1</v>
      </c>
      <c r="H4" s="16" t="s">
        <v>221</v>
      </c>
      <c r="I4" s="7"/>
      <c r="J4" s="7"/>
      <c r="K4" s="27"/>
      <c r="L4" s="1"/>
      <c r="M4" s="19"/>
      <c r="N4" s="19"/>
    </row>
    <row r="5" spans="1:14" s="96" customFormat="1">
      <c r="A5" s="75"/>
      <c r="B5" s="75"/>
      <c r="C5" s="75"/>
      <c r="D5" s="75"/>
      <c r="E5" s="75" t="s">
        <v>184</v>
      </c>
      <c r="F5" s="75" t="s">
        <v>185</v>
      </c>
      <c r="G5" s="75" t="s">
        <v>186</v>
      </c>
      <c r="H5" s="75" t="s">
        <v>207</v>
      </c>
    </row>
    <row r="6" spans="1:14">
      <c r="A6" s="99" t="s">
        <v>214</v>
      </c>
      <c r="B6" s="99" t="s">
        <v>219</v>
      </c>
      <c r="C6" s="99" t="s">
        <v>220</v>
      </c>
      <c r="D6" s="99">
        <v>1</v>
      </c>
      <c r="E6" s="67">
        <v>359.33</v>
      </c>
      <c r="F6" s="99">
        <v>170</v>
      </c>
      <c r="G6" s="67">
        <v>1E-3</v>
      </c>
      <c r="H6" s="67">
        <f>+E6*F6*G6</f>
        <v>61.086100000000002</v>
      </c>
    </row>
    <row r="7" spans="1:14" ht="30">
      <c r="A7" s="99" t="s">
        <v>215</v>
      </c>
      <c r="B7" s="99" t="s">
        <v>219</v>
      </c>
      <c r="C7" s="99" t="s">
        <v>220</v>
      </c>
      <c r="D7" s="99">
        <v>1</v>
      </c>
      <c r="E7" s="67">
        <v>770.24</v>
      </c>
      <c r="F7" s="67">
        <v>83</v>
      </c>
      <c r="G7" s="67">
        <v>1E-3</v>
      </c>
      <c r="H7" s="67">
        <f>+E7*F7*G7</f>
        <v>63.929920000000003</v>
      </c>
    </row>
    <row r="8" spans="1:14">
      <c r="A8" s="99" t="s">
        <v>216</v>
      </c>
      <c r="B8" s="99" t="s">
        <v>219</v>
      </c>
      <c r="C8" s="99" t="s">
        <v>220</v>
      </c>
      <c r="D8" s="99">
        <v>1</v>
      </c>
      <c r="E8" s="67">
        <v>101.06</v>
      </c>
      <c r="F8" s="67">
        <v>320</v>
      </c>
      <c r="G8" s="67">
        <v>1E-3</v>
      </c>
      <c r="H8" s="67">
        <f>+E8*F8*G8</f>
        <v>32.339199999999998</v>
      </c>
    </row>
    <row r="9" spans="1:14">
      <c r="A9" s="99" t="s">
        <v>217</v>
      </c>
      <c r="B9" s="99" t="s">
        <v>219</v>
      </c>
      <c r="C9" s="99" t="s">
        <v>220</v>
      </c>
      <c r="D9" s="99">
        <v>1</v>
      </c>
      <c r="E9" s="67">
        <v>1347.48</v>
      </c>
      <c r="F9" s="67">
        <v>4.3</v>
      </c>
      <c r="G9" s="67">
        <v>1E-3</v>
      </c>
      <c r="H9" s="67">
        <f>+E9*F9*G9</f>
        <v>5.7941640000000003</v>
      </c>
    </row>
    <row r="10" spans="1:14">
      <c r="A10" s="99" t="s">
        <v>218</v>
      </c>
      <c r="B10" s="99" t="s">
        <v>219</v>
      </c>
      <c r="C10" s="99" t="s">
        <v>220</v>
      </c>
      <c r="D10" s="99">
        <v>1</v>
      </c>
      <c r="E10" s="67">
        <v>1711.64</v>
      </c>
      <c r="F10" s="67">
        <v>2.4</v>
      </c>
      <c r="G10" s="67">
        <v>1E-3</v>
      </c>
      <c r="H10" s="67">
        <f>+E10*F10*G10</f>
        <v>4.1079359999999996</v>
      </c>
    </row>
    <row r="11" spans="1:14" ht="15.75">
      <c r="A11" s="17"/>
      <c r="B11" s="17"/>
      <c r="C11" s="17"/>
      <c r="D11" s="17"/>
      <c r="E11" s="17"/>
      <c r="F11" s="17"/>
      <c r="G11" s="100" t="s">
        <v>222</v>
      </c>
      <c r="H11" s="100">
        <f>SUM(H6:H10)</f>
        <v>167.25731999999999</v>
      </c>
      <c r="I11" s="9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RR Measurements full details</vt:lpstr>
      <vt:lpstr> RR Measr as per MB format</vt:lpstr>
      <vt:lpstr>Earth Work Measr full details</vt:lpstr>
      <vt:lpstr> Earth Measur as per MB Format </vt:lpstr>
      <vt:lpstr>PCC as per MB format</vt:lpstr>
      <vt:lpstr>Coping as per MB format</vt:lpstr>
      <vt:lpstr>Plastering on Copping as per MB</vt:lpstr>
      <vt:lpstr>Pointing as per MB format</vt:lpstr>
      <vt:lpstr>Cement</vt:lpstr>
      <vt:lpstr>Summary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2022-02-16T04:45:45Z</dcterms:modified>
</cp:coreProperties>
</file>