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oodenvironmental-my.sharepoint.com/personal/mark_roes_mthoodenvironmental_com/Documents/Git/RunForecast_HoodRiver/Data input/Abundance/"/>
    </mc:Choice>
  </mc:AlternateContent>
  <xr:revisionPtr revIDLastSave="57" documentId="8_{61C71254-4207-4AB6-ACE6-D0FF6792BF17}" xr6:coauthVersionLast="47" xr6:coauthVersionMax="47" xr10:uidLastSave="{0CF422D6-7FF3-4549-A02E-E725136C998F}"/>
  <bookViews>
    <workbookView xWindow="-108" yWindow="-108" windowWidth="23256" windowHeight="12576" firstSheet="3" activeTab="3" xr2:uid="{5491FBAD-4EF1-4A2C-9DC7-CB44E56038C5}"/>
  </bookViews>
  <sheets>
    <sheet name="Return age summary" sheetId="1" state="hidden" r:id="rId1"/>
    <sheet name="NOR WSTHD scales" sheetId="2" r:id="rId2"/>
    <sheet name="NOR WSTHD" sheetId="9" r:id="rId3"/>
    <sheet name="HOR WSTHD" sheetId="6" r:id="rId4"/>
    <sheet name="NOR SSTHD" sheetId="10" r:id="rId5"/>
    <sheet name="HOR SSTHD" sheetId="7" r:id="rId6"/>
    <sheet name="HOR SPCH" sheetId="5" r:id="rId7"/>
    <sheet name="STHD combined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9" l="1"/>
  <c r="D20" i="9"/>
  <c r="C20" i="9"/>
  <c r="B20" i="9"/>
  <c r="E19" i="9"/>
  <c r="D19" i="9"/>
  <c r="C19" i="9"/>
  <c r="B19" i="9"/>
  <c r="E18" i="9"/>
  <c r="D18" i="9"/>
  <c r="C18" i="9"/>
  <c r="B18" i="9"/>
  <c r="E17" i="9"/>
  <c r="D17" i="9"/>
  <c r="C17" i="9"/>
  <c r="B17" i="9"/>
  <c r="E16" i="9"/>
  <c r="D16" i="9"/>
  <c r="C16" i="9"/>
  <c r="B16" i="9"/>
  <c r="E15" i="9"/>
  <c r="D15" i="9"/>
  <c r="C15" i="9"/>
  <c r="B15" i="9"/>
  <c r="E14" i="9"/>
  <c r="D14" i="9"/>
  <c r="C14" i="9"/>
  <c r="B14" i="9"/>
  <c r="E13" i="9"/>
  <c r="D13" i="9"/>
  <c r="C13" i="9"/>
  <c r="B13" i="9"/>
  <c r="E12" i="9"/>
  <c r="D12" i="9"/>
  <c r="C12" i="9"/>
  <c r="B12" i="9"/>
  <c r="E11" i="9"/>
  <c r="D11" i="9"/>
  <c r="C11" i="9"/>
  <c r="B11" i="9"/>
  <c r="E10" i="9"/>
  <c r="D10" i="9"/>
  <c r="C10" i="9"/>
  <c r="B10" i="9"/>
  <c r="E9" i="9"/>
  <c r="D9" i="9"/>
  <c r="C9" i="9"/>
  <c r="B9" i="9"/>
  <c r="E8" i="9"/>
  <c r="D8" i="9"/>
  <c r="C8" i="9"/>
  <c r="B8" i="9"/>
  <c r="E7" i="9"/>
  <c r="D7" i="9"/>
  <c r="C7" i="9"/>
  <c r="B7" i="9"/>
  <c r="E6" i="9"/>
  <c r="D6" i="9"/>
  <c r="C6" i="9"/>
  <c r="B6" i="9"/>
  <c r="E5" i="9"/>
  <c r="D5" i="9"/>
  <c r="C5" i="9"/>
  <c r="B5" i="9"/>
  <c r="E4" i="9"/>
  <c r="D4" i="9"/>
  <c r="C4" i="9"/>
  <c r="B4" i="9"/>
  <c r="E3" i="9"/>
  <c r="D3" i="9"/>
  <c r="C3" i="9"/>
  <c r="B3" i="9"/>
  <c r="E2" i="9"/>
  <c r="D2" i="9"/>
  <c r="C2" i="9"/>
  <c r="B2" i="9"/>
  <c r="C15" i="3" l="1"/>
  <c r="D15" i="3"/>
  <c r="E15" i="3"/>
  <c r="B15" i="3"/>
  <c r="E3" i="7"/>
  <c r="E4" i="7"/>
  <c r="E5" i="7"/>
  <c r="E6" i="7"/>
  <c r="E7" i="7"/>
  <c r="E8" i="7"/>
  <c r="E2" i="7"/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</calcChain>
</file>

<file path=xl/sharedStrings.xml><?xml version="1.0" encoding="utf-8"?>
<sst xmlns="http://schemas.openxmlformats.org/spreadsheetml/2006/main" count="81" uniqueCount="30">
  <si>
    <t>Year</t>
  </si>
  <si>
    <t>Run</t>
  </si>
  <si>
    <t>Age 2</t>
  </si>
  <si>
    <t>Age 3</t>
  </si>
  <si>
    <t>Age 4</t>
  </si>
  <si>
    <t>Age 5</t>
  </si>
  <si>
    <t>Age 6</t>
  </si>
  <si>
    <t>Age 7</t>
  </si>
  <si>
    <t>Total</t>
  </si>
  <si>
    <t>WSTHD</t>
  </si>
  <si>
    <t>1/1</t>
  </si>
  <si>
    <t>2/1</t>
  </si>
  <si>
    <t>1/2</t>
  </si>
  <si>
    <t>3/1</t>
  </si>
  <si>
    <t>2/2</t>
  </si>
  <si>
    <t>1/3</t>
  </si>
  <si>
    <t>3/2</t>
  </si>
  <si>
    <t>2/3</t>
  </si>
  <si>
    <t>1/4</t>
  </si>
  <si>
    <t>4/2</t>
  </si>
  <si>
    <t>3/3</t>
  </si>
  <si>
    <t>2/4</t>
  </si>
  <si>
    <t>3/4</t>
  </si>
  <si>
    <t>year</t>
  </si>
  <si>
    <t>1-salt</t>
  </si>
  <si>
    <t>2-salt</t>
  </si>
  <si>
    <t>3-salt</t>
  </si>
  <si>
    <t>4-salt</t>
  </si>
  <si>
    <t>total</t>
  </si>
  <si>
    <t>5-salt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</si>
</sst>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quotePrefix="1"/>
    <xf numFmtId="49" fontId="1" fillId="0" borderId="0" xfId="1" applyNumberForma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81F4652D-E6FC-40E6-8E48-B1BC7AA4A5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2B79-63D8-42E8-AD0F-FC04AF443716}">
  <dimension ref="A1:I24"/>
  <sheetViews>
    <sheetView workbookViewId="0">
      <selection activeCell="L16" sqref="L16"/>
    </sheetView>
  </sheetViews>
  <sheetFormatPr defaultRowHeight="14.45"/>
  <cols>
    <col min="1" max="1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1992</v>
      </c>
      <c r="B2" t="s">
        <v>9</v>
      </c>
      <c r="C2">
        <v>0</v>
      </c>
      <c r="D2">
        <v>13</v>
      </c>
      <c r="E2">
        <v>429</v>
      </c>
      <c r="F2">
        <v>188</v>
      </c>
      <c r="G2">
        <v>18</v>
      </c>
      <c r="H2">
        <v>0</v>
      </c>
      <c r="I2">
        <f>SUM(C2:H2)</f>
        <v>648</v>
      </c>
    </row>
    <row r="3" spans="1:9">
      <c r="A3">
        <v>1993</v>
      </c>
      <c r="B3" t="s">
        <v>9</v>
      </c>
      <c r="C3">
        <v>0</v>
      </c>
      <c r="D3">
        <v>39</v>
      </c>
      <c r="E3">
        <v>180</v>
      </c>
      <c r="F3">
        <v>143</v>
      </c>
      <c r="G3">
        <v>18</v>
      </c>
      <c r="H3">
        <v>0</v>
      </c>
      <c r="I3">
        <f t="shared" ref="I3:I24" si="0">SUM(C3:H3)</f>
        <v>380</v>
      </c>
    </row>
    <row r="4" spans="1:9">
      <c r="A4">
        <v>1994</v>
      </c>
      <c r="B4" t="s">
        <v>9</v>
      </c>
      <c r="C4">
        <v>0</v>
      </c>
      <c r="D4">
        <v>11</v>
      </c>
      <c r="E4">
        <v>280</v>
      </c>
      <c r="F4">
        <v>95</v>
      </c>
      <c r="G4">
        <v>2</v>
      </c>
      <c r="H4">
        <v>0</v>
      </c>
      <c r="I4">
        <f t="shared" si="0"/>
        <v>388</v>
      </c>
    </row>
    <row r="5" spans="1:9">
      <c r="A5">
        <v>1995</v>
      </c>
      <c r="B5" t="s">
        <v>9</v>
      </c>
      <c r="C5">
        <v>0</v>
      </c>
      <c r="D5">
        <v>29</v>
      </c>
      <c r="E5">
        <v>111</v>
      </c>
      <c r="F5">
        <v>43</v>
      </c>
      <c r="G5">
        <v>4</v>
      </c>
      <c r="H5">
        <v>1</v>
      </c>
      <c r="I5">
        <f t="shared" si="0"/>
        <v>188</v>
      </c>
    </row>
    <row r="6" spans="1:9">
      <c r="A6">
        <v>1996</v>
      </c>
      <c r="B6" t="s">
        <v>9</v>
      </c>
      <c r="C6">
        <v>0</v>
      </c>
      <c r="D6">
        <v>29</v>
      </c>
      <c r="E6">
        <v>185</v>
      </c>
      <c r="F6">
        <v>51</v>
      </c>
      <c r="G6">
        <v>6</v>
      </c>
      <c r="H6">
        <v>0</v>
      </c>
      <c r="I6">
        <f t="shared" si="0"/>
        <v>271</v>
      </c>
    </row>
    <row r="7" spans="1:9">
      <c r="A7">
        <v>1997</v>
      </c>
      <c r="B7" t="s">
        <v>9</v>
      </c>
      <c r="C7">
        <v>0</v>
      </c>
      <c r="D7">
        <v>13</v>
      </c>
      <c r="E7">
        <v>201</v>
      </c>
      <c r="F7">
        <v>60</v>
      </c>
      <c r="G7">
        <v>8</v>
      </c>
      <c r="H7">
        <v>0</v>
      </c>
      <c r="I7">
        <f t="shared" si="0"/>
        <v>282</v>
      </c>
    </row>
    <row r="8" spans="1:9">
      <c r="A8">
        <v>1998</v>
      </c>
      <c r="B8" t="s">
        <v>9</v>
      </c>
      <c r="C8">
        <v>0</v>
      </c>
      <c r="D8">
        <v>14</v>
      </c>
      <c r="E8">
        <v>136</v>
      </c>
      <c r="F8">
        <v>62</v>
      </c>
      <c r="G8">
        <v>4</v>
      </c>
      <c r="H8">
        <v>0</v>
      </c>
      <c r="I8">
        <f t="shared" si="0"/>
        <v>216</v>
      </c>
    </row>
    <row r="9" spans="1:9">
      <c r="A9">
        <v>1999</v>
      </c>
      <c r="B9" t="s">
        <v>9</v>
      </c>
      <c r="C9">
        <v>0</v>
      </c>
      <c r="D9">
        <v>62</v>
      </c>
      <c r="E9">
        <v>155</v>
      </c>
      <c r="F9">
        <v>61</v>
      </c>
      <c r="G9">
        <v>11</v>
      </c>
      <c r="H9">
        <v>0</v>
      </c>
      <c r="I9">
        <f t="shared" si="0"/>
        <v>289</v>
      </c>
    </row>
    <row r="10" spans="1:9">
      <c r="A10">
        <v>2000</v>
      </c>
      <c r="B10" t="s">
        <v>9</v>
      </c>
      <c r="C10">
        <v>0</v>
      </c>
      <c r="D10">
        <v>9</v>
      </c>
      <c r="E10">
        <v>792</v>
      </c>
      <c r="F10">
        <v>83</v>
      </c>
      <c r="G10">
        <v>3</v>
      </c>
      <c r="H10">
        <v>0</v>
      </c>
      <c r="I10">
        <f t="shared" si="0"/>
        <v>887</v>
      </c>
    </row>
    <row r="11" spans="1:9">
      <c r="A11">
        <v>2001</v>
      </c>
      <c r="B11" t="s">
        <v>9</v>
      </c>
      <c r="C11">
        <v>0</v>
      </c>
      <c r="D11">
        <v>24</v>
      </c>
      <c r="E11">
        <v>598</v>
      </c>
      <c r="F11">
        <v>241</v>
      </c>
      <c r="G11">
        <v>15</v>
      </c>
      <c r="H11">
        <v>0</v>
      </c>
      <c r="I11">
        <f t="shared" si="0"/>
        <v>878</v>
      </c>
    </row>
    <row r="12" spans="1:9">
      <c r="A12">
        <v>2002</v>
      </c>
      <c r="B12" t="s">
        <v>9</v>
      </c>
      <c r="C12">
        <v>0</v>
      </c>
      <c r="D12">
        <v>34</v>
      </c>
      <c r="E12">
        <v>621</v>
      </c>
      <c r="F12">
        <v>340</v>
      </c>
      <c r="G12">
        <v>24</v>
      </c>
      <c r="H12">
        <v>0</v>
      </c>
      <c r="I12">
        <f t="shared" si="0"/>
        <v>1019</v>
      </c>
    </row>
    <row r="13" spans="1:9">
      <c r="A13">
        <v>2003</v>
      </c>
      <c r="B13" t="s">
        <v>9</v>
      </c>
      <c r="C13">
        <v>0</v>
      </c>
      <c r="D13">
        <v>17</v>
      </c>
      <c r="E13">
        <v>419</v>
      </c>
      <c r="F13">
        <v>239</v>
      </c>
      <c r="G13">
        <v>30</v>
      </c>
      <c r="H13">
        <v>0</v>
      </c>
      <c r="I13">
        <f t="shared" si="0"/>
        <v>705</v>
      </c>
    </row>
    <row r="14" spans="1:9">
      <c r="A14">
        <v>2004</v>
      </c>
      <c r="B14" t="s">
        <v>9</v>
      </c>
      <c r="C14">
        <v>0</v>
      </c>
      <c r="D14">
        <v>25</v>
      </c>
      <c r="E14">
        <v>362</v>
      </c>
      <c r="F14">
        <v>159</v>
      </c>
      <c r="G14">
        <v>22</v>
      </c>
      <c r="H14">
        <v>0</v>
      </c>
      <c r="I14">
        <f t="shared" si="0"/>
        <v>568</v>
      </c>
    </row>
    <row r="15" spans="1:9">
      <c r="A15">
        <v>2005</v>
      </c>
      <c r="B15" t="s">
        <v>9</v>
      </c>
      <c r="C15">
        <v>0</v>
      </c>
      <c r="D15">
        <v>12</v>
      </c>
      <c r="E15">
        <v>211</v>
      </c>
      <c r="F15">
        <v>106</v>
      </c>
      <c r="G15">
        <v>7</v>
      </c>
      <c r="H15">
        <v>0</v>
      </c>
      <c r="I15">
        <f t="shared" si="0"/>
        <v>336</v>
      </c>
    </row>
    <row r="16" spans="1:9">
      <c r="A16">
        <v>2006</v>
      </c>
      <c r="B16" t="s">
        <v>9</v>
      </c>
      <c r="C16">
        <v>0</v>
      </c>
      <c r="D16">
        <v>36</v>
      </c>
      <c r="E16">
        <v>231</v>
      </c>
      <c r="F16">
        <v>159</v>
      </c>
      <c r="G16">
        <v>25</v>
      </c>
      <c r="H16">
        <v>0</v>
      </c>
      <c r="I16">
        <f t="shared" si="0"/>
        <v>451</v>
      </c>
    </row>
    <row r="17" spans="1:9">
      <c r="A17">
        <v>2007</v>
      </c>
      <c r="B17" t="s">
        <v>9</v>
      </c>
      <c r="C17">
        <v>0</v>
      </c>
      <c r="D17">
        <v>10</v>
      </c>
      <c r="E17">
        <v>318</v>
      </c>
      <c r="F17">
        <v>119</v>
      </c>
      <c r="G17">
        <v>24</v>
      </c>
      <c r="H17">
        <v>0</v>
      </c>
      <c r="I17">
        <f t="shared" si="0"/>
        <v>471</v>
      </c>
    </row>
    <row r="18" spans="1:9">
      <c r="A18">
        <v>2008</v>
      </c>
      <c r="B18" t="s">
        <v>9</v>
      </c>
      <c r="C18">
        <v>0</v>
      </c>
      <c r="D18">
        <v>12</v>
      </c>
      <c r="E18">
        <v>194</v>
      </c>
      <c r="F18">
        <v>96</v>
      </c>
      <c r="G18">
        <v>13</v>
      </c>
      <c r="H18">
        <v>0</v>
      </c>
      <c r="I18">
        <f t="shared" si="0"/>
        <v>315</v>
      </c>
    </row>
    <row r="19" spans="1:9">
      <c r="A19">
        <v>2009</v>
      </c>
      <c r="B19" t="s">
        <v>9</v>
      </c>
      <c r="C19">
        <v>0</v>
      </c>
      <c r="D19">
        <v>25</v>
      </c>
      <c r="E19">
        <v>115</v>
      </c>
      <c r="F19">
        <v>40</v>
      </c>
      <c r="G19">
        <v>7</v>
      </c>
      <c r="H19">
        <v>0</v>
      </c>
      <c r="I19">
        <f t="shared" si="0"/>
        <v>187</v>
      </c>
    </row>
    <row r="20" spans="1:9">
      <c r="A20">
        <v>2010</v>
      </c>
      <c r="B20" t="s">
        <v>9</v>
      </c>
      <c r="C20">
        <v>0</v>
      </c>
      <c r="D20">
        <v>107</v>
      </c>
      <c r="E20">
        <v>444</v>
      </c>
      <c r="F20">
        <v>86</v>
      </c>
      <c r="G20">
        <v>11</v>
      </c>
      <c r="H20">
        <v>0</v>
      </c>
      <c r="I20">
        <f t="shared" si="0"/>
        <v>648</v>
      </c>
    </row>
    <row r="21" spans="1:9">
      <c r="A21">
        <v>2011</v>
      </c>
      <c r="B21" t="s">
        <v>9</v>
      </c>
      <c r="C21">
        <v>0</v>
      </c>
      <c r="D21">
        <v>0</v>
      </c>
      <c r="E21">
        <v>197</v>
      </c>
      <c r="F21">
        <v>80</v>
      </c>
      <c r="G21">
        <v>15</v>
      </c>
      <c r="H21">
        <v>0</v>
      </c>
      <c r="I21">
        <f t="shared" si="0"/>
        <v>292</v>
      </c>
    </row>
    <row r="22" spans="1:9">
      <c r="A22">
        <v>2012</v>
      </c>
      <c r="B22" t="s">
        <v>9</v>
      </c>
      <c r="C22">
        <v>4</v>
      </c>
      <c r="D22">
        <v>29</v>
      </c>
      <c r="E22">
        <v>298</v>
      </c>
      <c r="F22">
        <v>301</v>
      </c>
      <c r="G22">
        <v>11</v>
      </c>
      <c r="H22">
        <v>0</v>
      </c>
      <c r="I22">
        <f t="shared" si="0"/>
        <v>643</v>
      </c>
    </row>
    <row r="23" spans="1:9">
      <c r="A23">
        <v>2013</v>
      </c>
      <c r="B23" t="s">
        <v>9</v>
      </c>
      <c r="C23">
        <v>4</v>
      </c>
      <c r="D23">
        <v>4</v>
      </c>
      <c r="E23">
        <v>162</v>
      </c>
      <c r="F23">
        <v>96</v>
      </c>
      <c r="G23">
        <v>28</v>
      </c>
      <c r="H23">
        <v>0</v>
      </c>
      <c r="I23">
        <f t="shared" si="0"/>
        <v>294</v>
      </c>
    </row>
    <row r="24" spans="1:9">
      <c r="A24">
        <v>2014</v>
      </c>
      <c r="B24" t="s">
        <v>9</v>
      </c>
      <c r="C24">
        <v>0</v>
      </c>
      <c r="D24">
        <v>3</v>
      </c>
      <c r="E24">
        <v>122</v>
      </c>
      <c r="F24">
        <v>61</v>
      </c>
      <c r="G24">
        <v>3</v>
      </c>
      <c r="H24">
        <v>0</v>
      </c>
      <c r="I24">
        <f t="shared" si="0"/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D1D6-DD5F-4C11-AD0D-BE0F5CE3B804}">
  <dimension ref="A1:O26"/>
  <sheetViews>
    <sheetView topLeftCell="A17" zoomScale="115" zoomScaleNormal="115" workbookViewId="0">
      <selection activeCell="A23" sqref="A23:F42"/>
    </sheetView>
  </sheetViews>
  <sheetFormatPr defaultRowHeight="14.45"/>
  <cols>
    <col min="1" max="1" width="10.42578125" bestFit="1" customWidth="1"/>
    <col min="2" max="2" width="10.42578125" customWidth="1"/>
  </cols>
  <sheetData>
    <row r="1" spans="1:15" ht="15.6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1" t="s">
        <v>8</v>
      </c>
    </row>
    <row r="2" spans="1:15" ht="15.6">
      <c r="A2" s="1">
        <v>1992</v>
      </c>
      <c r="B2" s="1">
        <v>0</v>
      </c>
      <c r="C2" s="1">
        <v>10</v>
      </c>
      <c r="D2" s="1">
        <v>3</v>
      </c>
      <c r="E2" s="1">
        <v>1</v>
      </c>
      <c r="F2" s="1">
        <v>424</v>
      </c>
      <c r="G2" s="1">
        <v>4</v>
      </c>
      <c r="H2" s="1">
        <v>111</v>
      </c>
      <c r="I2" s="1">
        <v>77</v>
      </c>
      <c r="J2" s="1">
        <v>0</v>
      </c>
      <c r="K2" s="1">
        <v>1</v>
      </c>
      <c r="L2" s="1">
        <v>17</v>
      </c>
      <c r="M2" s="1">
        <v>0</v>
      </c>
      <c r="N2" s="1">
        <v>0</v>
      </c>
      <c r="O2" s="2">
        <f>SUM(B2:N2)</f>
        <v>648</v>
      </c>
    </row>
    <row r="3" spans="1:15" ht="15.6">
      <c r="A3" s="1">
        <v>1993</v>
      </c>
      <c r="B3" s="1">
        <v>0</v>
      </c>
      <c r="C3" s="1">
        <v>37</v>
      </c>
      <c r="D3" s="1">
        <v>2</v>
      </c>
      <c r="E3" s="1">
        <v>1</v>
      </c>
      <c r="F3" s="1">
        <v>173</v>
      </c>
      <c r="G3" s="1">
        <v>6</v>
      </c>
      <c r="H3" s="1">
        <v>20</v>
      </c>
      <c r="I3" s="1">
        <v>123</v>
      </c>
      <c r="J3" s="1">
        <v>0</v>
      </c>
      <c r="K3" s="1">
        <v>0</v>
      </c>
      <c r="L3" s="1">
        <v>17</v>
      </c>
      <c r="M3" s="1">
        <v>1</v>
      </c>
      <c r="N3" s="1">
        <v>0</v>
      </c>
      <c r="O3" s="2">
        <f t="shared" ref="O3:O20" si="0">SUM(B3:N3)</f>
        <v>380</v>
      </c>
    </row>
    <row r="4" spans="1:15" ht="15.6">
      <c r="A4" s="1">
        <v>1994</v>
      </c>
      <c r="B4" s="1">
        <v>0</v>
      </c>
      <c r="C4" s="1">
        <v>9</v>
      </c>
      <c r="D4" s="1">
        <v>2</v>
      </c>
      <c r="E4" s="1">
        <v>1</v>
      </c>
      <c r="F4" s="1">
        <v>273</v>
      </c>
      <c r="G4" s="1">
        <v>6</v>
      </c>
      <c r="H4" s="1">
        <v>17</v>
      </c>
      <c r="I4" s="1">
        <v>78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2">
        <f t="shared" si="0"/>
        <v>388</v>
      </c>
    </row>
    <row r="5" spans="1:15" ht="15.6">
      <c r="A5" s="1">
        <v>1995</v>
      </c>
      <c r="B5" s="1">
        <v>0</v>
      </c>
      <c r="C5" s="1">
        <v>28</v>
      </c>
      <c r="D5" s="1">
        <v>1</v>
      </c>
      <c r="E5" s="1">
        <v>3</v>
      </c>
      <c r="F5" s="1">
        <v>107</v>
      </c>
      <c r="G5" s="1">
        <v>1</v>
      </c>
      <c r="H5" s="1">
        <v>9</v>
      </c>
      <c r="I5" s="1">
        <v>34</v>
      </c>
      <c r="J5" s="1">
        <v>0</v>
      </c>
      <c r="K5" s="1">
        <v>0</v>
      </c>
      <c r="L5" s="1">
        <v>3</v>
      </c>
      <c r="M5" s="1">
        <v>1</v>
      </c>
      <c r="N5" s="1">
        <v>1</v>
      </c>
      <c r="O5" s="2">
        <f t="shared" si="0"/>
        <v>188</v>
      </c>
    </row>
    <row r="6" spans="1:15" ht="15.6">
      <c r="A6" s="1">
        <v>1996</v>
      </c>
      <c r="B6" s="1">
        <v>0</v>
      </c>
      <c r="C6" s="1">
        <v>18</v>
      </c>
      <c r="D6" s="1">
        <v>11</v>
      </c>
      <c r="E6" s="1">
        <v>1</v>
      </c>
      <c r="F6" s="1">
        <v>183</v>
      </c>
      <c r="G6" s="1">
        <v>1</v>
      </c>
      <c r="H6" s="1">
        <v>21</v>
      </c>
      <c r="I6" s="1">
        <v>29</v>
      </c>
      <c r="J6" s="1">
        <v>1</v>
      </c>
      <c r="K6" s="1">
        <v>0</v>
      </c>
      <c r="L6" s="1">
        <v>6</v>
      </c>
      <c r="M6" s="1">
        <v>0</v>
      </c>
      <c r="N6" s="1">
        <v>0</v>
      </c>
      <c r="O6" s="2">
        <f t="shared" si="0"/>
        <v>271</v>
      </c>
    </row>
    <row r="7" spans="1:15" ht="15.6">
      <c r="A7" s="1">
        <v>1997</v>
      </c>
      <c r="B7" s="1">
        <v>0</v>
      </c>
      <c r="C7" s="1">
        <v>12</v>
      </c>
      <c r="D7" s="1">
        <v>1</v>
      </c>
      <c r="E7" s="1">
        <v>3</v>
      </c>
      <c r="F7" s="1">
        <v>197</v>
      </c>
      <c r="G7" s="1">
        <v>1</v>
      </c>
      <c r="H7" s="1">
        <v>25</v>
      </c>
      <c r="I7" s="1">
        <v>35</v>
      </c>
      <c r="J7" s="1">
        <v>0</v>
      </c>
      <c r="K7" s="1">
        <v>1</v>
      </c>
      <c r="L7" s="1">
        <v>7</v>
      </c>
      <c r="M7" s="1">
        <v>0</v>
      </c>
      <c r="N7" s="1">
        <v>0</v>
      </c>
      <c r="O7" s="2">
        <f t="shared" si="0"/>
        <v>282</v>
      </c>
    </row>
    <row r="8" spans="1:15" ht="15.6">
      <c r="A8" s="1">
        <v>1998</v>
      </c>
      <c r="B8" s="1">
        <v>0</v>
      </c>
      <c r="C8" s="1">
        <v>13</v>
      </c>
      <c r="D8" s="1">
        <v>1</v>
      </c>
      <c r="E8" s="1">
        <v>3</v>
      </c>
      <c r="F8" s="1">
        <v>133</v>
      </c>
      <c r="G8" s="1">
        <v>0</v>
      </c>
      <c r="H8" s="1">
        <v>20</v>
      </c>
      <c r="I8" s="1">
        <v>42</v>
      </c>
      <c r="J8" s="1">
        <v>0</v>
      </c>
      <c r="K8" s="1">
        <v>0</v>
      </c>
      <c r="L8" s="1">
        <v>4</v>
      </c>
      <c r="M8" s="1">
        <v>0</v>
      </c>
      <c r="N8" s="1">
        <v>0</v>
      </c>
      <c r="O8" s="2">
        <f t="shared" si="0"/>
        <v>216</v>
      </c>
    </row>
    <row r="9" spans="1:15" ht="15.6">
      <c r="A9" s="1">
        <v>1999</v>
      </c>
      <c r="B9" s="1">
        <v>0</v>
      </c>
      <c r="C9" s="1">
        <v>54</v>
      </c>
      <c r="D9" s="1">
        <v>8</v>
      </c>
      <c r="E9" s="1">
        <v>2</v>
      </c>
      <c r="F9" s="1">
        <v>153</v>
      </c>
      <c r="G9" s="1">
        <v>0</v>
      </c>
      <c r="H9" s="1">
        <v>23</v>
      </c>
      <c r="I9" s="1">
        <v>38</v>
      </c>
      <c r="J9" s="1">
        <v>0</v>
      </c>
      <c r="K9" s="1">
        <v>0</v>
      </c>
      <c r="L9" s="1">
        <v>11</v>
      </c>
      <c r="M9" s="1">
        <v>0</v>
      </c>
      <c r="N9" s="1">
        <v>0</v>
      </c>
      <c r="O9" s="2">
        <f t="shared" si="0"/>
        <v>289</v>
      </c>
    </row>
    <row r="10" spans="1:15" ht="15.6">
      <c r="A10" s="1">
        <v>2000</v>
      </c>
      <c r="B10" s="1">
        <v>0</v>
      </c>
      <c r="C10" s="1">
        <v>5</v>
      </c>
      <c r="D10" s="1">
        <v>4</v>
      </c>
      <c r="E10" s="1">
        <v>1</v>
      </c>
      <c r="F10" s="1">
        <v>790</v>
      </c>
      <c r="G10" s="1">
        <v>1</v>
      </c>
      <c r="H10" s="1">
        <v>40</v>
      </c>
      <c r="I10" s="1">
        <v>43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2">
        <f t="shared" si="0"/>
        <v>887</v>
      </c>
    </row>
    <row r="11" spans="1:15" ht="15.6">
      <c r="A11" s="1">
        <v>2001</v>
      </c>
      <c r="B11" s="1">
        <v>0</v>
      </c>
      <c r="C11" s="1">
        <v>21</v>
      </c>
      <c r="D11" s="1">
        <v>3</v>
      </c>
      <c r="E11" s="1">
        <v>16</v>
      </c>
      <c r="F11" s="1">
        <v>581</v>
      </c>
      <c r="G11" s="1">
        <v>1</v>
      </c>
      <c r="H11" s="1">
        <v>113</v>
      </c>
      <c r="I11" s="1">
        <v>128</v>
      </c>
      <c r="J11" s="1">
        <v>0</v>
      </c>
      <c r="K11" s="1">
        <v>1</v>
      </c>
      <c r="L11" s="1">
        <v>13</v>
      </c>
      <c r="M11" s="1">
        <v>1</v>
      </c>
      <c r="N11" s="1">
        <v>0</v>
      </c>
      <c r="O11" s="2">
        <f t="shared" si="0"/>
        <v>878</v>
      </c>
    </row>
    <row r="12" spans="1:15" ht="15.6">
      <c r="A12" s="1">
        <v>2002</v>
      </c>
      <c r="B12" s="1">
        <v>0</v>
      </c>
      <c r="C12" s="1">
        <v>22</v>
      </c>
      <c r="D12" s="1">
        <v>12</v>
      </c>
      <c r="E12" s="1">
        <v>9</v>
      </c>
      <c r="F12" s="1">
        <v>607</v>
      </c>
      <c r="G12" s="1">
        <v>5</v>
      </c>
      <c r="H12" s="1">
        <v>203</v>
      </c>
      <c r="I12" s="1">
        <v>137</v>
      </c>
      <c r="J12" s="1">
        <v>0</v>
      </c>
      <c r="K12" s="1">
        <v>0</v>
      </c>
      <c r="L12" s="1">
        <v>24</v>
      </c>
      <c r="M12" s="1">
        <v>0</v>
      </c>
      <c r="N12" s="1">
        <v>0</v>
      </c>
      <c r="O12" s="2">
        <f t="shared" si="0"/>
        <v>1019</v>
      </c>
    </row>
    <row r="13" spans="1:15" ht="15.6">
      <c r="A13" s="1">
        <v>2003</v>
      </c>
      <c r="B13" s="1">
        <v>0</v>
      </c>
      <c r="C13" s="1">
        <v>12</v>
      </c>
      <c r="D13" s="1">
        <v>5</v>
      </c>
      <c r="E13" s="1">
        <v>3</v>
      </c>
      <c r="F13" s="1">
        <v>411</v>
      </c>
      <c r="G13" s="1">
        <v>5</v>
      </c>
      <c r="H13" s="1">
        <v>68</v>
      </c>
      <c r="I13" s="1">
        <v>171</v>
      </c>
      <c r="J13" s="1">
        <v>0</v>
      </c>
      <c r="K13" s="1">
        <v>0</v>
      </c>
      <c r="L13" s="1">
        <v>30</v>
      </c>
      <c r="M13" s="1">
        <v>0</v>
      </c>
      <c r="N13" s="1">
        <v>0</v>
      </c>
      <c r="O13" s="2">
        <f t="shared" si="0"/>
        <v>705</v>
      </c>
    </row>
    <row r="14" spans="1:15" ht="15.6">
      <c r="A14" s="1">
        <v>2004</v>
      </c>
      <c r="B14" s="1">
        <v>0</v>
      </c>
      <c r="C14" s="1">
        <v>7</v>
      </c>
      <c r="D14" s="1">
        <v>18</v>
      </c>
      <c r="E14" s="1">
        <v>0</v>
      </c>
      <c r="F14" s="1">
        <v>358</v>
      </c>
      <c r="G14" s="1">
        <v>4</v>
      </c>
      <c r="H14" s="1">
        <v>72</v>
      </c>
      <c r="I14" s="1">
        <v>87</v>
      </c>
      <c r="J14" s="1">
        <v>0</v>
      </c>
      <c r="K14" s="1">
        <v>0</v>
      </c>
      <c r="L14" s="1">
        <v>21</v>
      </c>
      <c r="M14" s="1">
        <v>1</v>
      </c>
      <c r="N14" s="1">
        <v>0</v>
      </c>
      <c r="O14" s="2">
        <f t="shared" si="0"/>
        <v>568</v>
      </c>
    </row>
    <row r="15" spans="1:15" ht="15.6">
      <c r="A15" s="1">
        <v>2005</v>
      </c>
      <c r="B15" s="1">
        <v>0</v>
      </c>
      <c r="C15" s="1">
        <v>8</v>
      </c>
      <c r="D15" s="1">
        <v>4</v>
      </c>
      <c r="E15" s="1">
        <v>2</v>
      </c>
      <c r="F15" s="1">
        <v>197</v>
      </c>
      <c r="G15" s="1">
        <v>12</v>
      </c>
      <c r="H15" s="1">
        <v>47</v>
      </c>
      <c r="I15" s="1">
        <v>59</v>
      </c>
      <c r="J15" s="1">
        <v>0</v>
      </c>
      <c r="K15" s="1">
        <v>0</v>
      </c>
      <c r="L15" s="1">
        <v>7</v>
      </c>
      <c r="M15" s="1">
        <v>0</v>
      </c>
      <c r="N15" s="1">
        <v>0</v>
      </c>
      <c r="O15" s="2">
        <f t="shared" si="0"/>
        <v>336</v>
      </c>
    </row>
    <row r="16" spans="1:15" ht="15.6">
      <c r="A16" s="1">
        <v>2006</v>
      </c>
      <c r="B16" s="1">
        <v>0</v>
      </c>
      <c r="C16" s="1">
        <v>30</v>
      </c>
      <c r="D16" s="1">
        <v>6</v>
      </c>
      <c r="E16" s="1">
        <v>2</v>
      </c>
      <c r="F16" s="1">
        <v>227</v>
      </c>
      <c r="G16" s="1">
        <v>2</v>
      </c>
      <c r="H16" s="1">
        <v>86</v>
      </c>
      <c r="I16" s="1">
        <v>73</v>
      </c>
      <c r="J16" s="1">
        <v>0</v>
      </c>
      <c r="K16" s="1">
        <v>0</v>
      </c>
      <c r="L16" s="1">
        <v>23</v>
      </c>
      <c r="M16" s="1">
        <v>2</v>
      </c>
      <c r="N16" s="1">
        <v>0</v>
      </c>
      <c r="O16" s="2">
        <f t="shared" si="0"/>
        <v>451</v>
      </c>
    </row>
    <row r="17" spans="1:15" ht="15.6">
      <c r="A17" s="1">
        <v>2007</v>
      </c>
      <c r="B17" s="1">
        <v>0</v>
      </c>
      <c r="C17" s="1">
        <v>4</v>
      </c>
      <c r="D17" s="1">
        <v>6</v>
      </c>
      <c r="E17" s="1">
        <v>1</v>
      </c>
      <c r="F17" s="1">
        <v>295</v>
      </c>
      <c r="G17" s="1">
        <v>22</v>
      </c>
      <c r="H17" s="1">
        <v>28</v>
      </c>
      <c r="I17" s="1">
        <v>91</v>
      </c>
      <c r="J17" s="1">
        <v>0</v>
      </c>
      <c r="K17" s="1">
        <v>0</v>
      </c>
      <c r="L17" s="1">
        <v>24</v>
      </c>
      <c r="M17" s="1">
        <v>0</v>
      </c>
      <c r="N17" s="1">
        <v>0</v>
      </c>
      <c r="O17" s="2">
        <f t="shared" si="0"/>
        <v>471</v>
      </c>
    </row>
    <row r="18" spans="1:15" ht="15.6">
      <c r="A18" s="1">
        <v>2008</v>
      </c>
      <c r="B18" s="1">
        <v>0</v>
      </c>
      <c r="C18" s="1">
        <v>5</v>
      </c>
      <c r="D18" s="1">
        <v>7</v>
      </c>
      <c r="E18" s="1">
        <v>4</v>
      </c>
      <c r="F18" s="1">
        <v>186</v>
      </c>
      <c r="G18" s="1">
        <v>4</v>
      </c>
      <c r="H18" s="1">
        <v>32</v>
      </c>
      <c r="I18" s="1">
        <v>64</v>
      </c>
      <c r="J18" s="1">
        <v>0</v>
      </c>
      <c r="K18" s="1">
        <v>1</v>
      </c>
      <c r="L18" s="1">
        <v>11</v>
      </c>
      <c r="M18" s="1">
        <v>1</v>
      </c>
      <c r="N18" s="1">
        <v>0</v>
      </c>
      <c r="O18" s="2">
        <f t="shared" si="0"/>
        <v>315</v>
      </c>
    </row>
    <row r="19" spans="1:15" ht="15.6">
      <c r="A19" s="1">
        <v>2009</v>
      </c>
      <c r="B19" s="1">
        <v>0</v>
      </c>
      <c r="C19" s="1">
        <v>16</v>
      </c>
      <c r="D19" s="1">
        <v>9</v>
      </c>
      <c r="E19" s="1">
        <v>0</v>
      </c>
      <c r="F19" s="1">
        <v>115</v>
      </c>
      <c r="G19" s="1">
        <v>0</v>
      </c>
      <c r="H19" s="1">
        <v>22</v>
      </c>
      <c r="I19" s="1">
        <v>18</v>
      </c>
      <c r="J19" s="1">
        <v>0</v>
      </c>
      <c r="K19" s="1">
        <v>0</v>
      </c>
      <c r="L19" s="1">
        <v>7</v>
      </c>
      <c r="M19" s="1">
        <v>0</v>
      </c>
      <c r="N19" s="1">
        <v>0</v>
      </c>
      <c r="O19" s="2">
        <f t="shared" si="0"/>
        <v>187</v>
      </c>
    </row>
    <row r="20" spans="1:15" ht="15.6">
      <c r="A20" s="1">
        <v>2010</v>
      </c>
      <c r="B20" s="1">
        <v>0</v>
      </c>
      <c r="C20" s="1">
        <v>11</v>
      </c>
      <c r="D20" s="1">
        <v>96</v>
      </c>
      <c r="E20" s="1">
        <v>2</v>
      </c>
      <c r="F20" s="1">
        <v>429</v>
      </c>
      <c r="G20" s="1">
        <v>13</v>
      </c>
      <c r="H20" s="1">
        <v>49</v>
      </c>
      <c r="I20" s="1">
        <v>36</v>
      </c>
      <c r="J20" s="1">
        <v>1</v>
      </c>
      <c r="K20" s="1">
        <v>1</v>
      </c>
      <c r="L20" s="1">
        <v>10</v>
      </c>
      <c r="M20" s="1">
        <v>0</v>
      </c>
      <c r="N20" s="1">
        <v>0</v>
      </c>
      <c r="O20" s="2">
        <f t="shared" si="0"/>
        <v>648</v>
      </c>
    </row>
    <row r="26" spans="1:15" ht="15.6">
      <c r="G26" s="1"/>
      <c r="H26" s="1"/>
      <c r="I26" s="1"/>
      <c r="J26" s="1"/>
      <c r="K26" s="1"/>
      <c r="L26" s="1"/>
      <c r="M26" s="1"/>
      <c r="N26" s="1"/>
      <c r="O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804E-849A-4789-ABD4-31BE0CFE7606}">
  <dimension ref="A1:F28"/>
  <sheetViews>
    <sheetView workbookViewId="0">
      <selection activeCell="L30" sqref="L30"/>
    </sheetView>
  </sheetViews>
  <sheetFormatPr defaultRowHeight="14.45"/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ht="15.6">
      <c r="A2" s="1">
        <v>1992</v>
      </c>
      <c r="B2">
        <f>'NOR WSTHD scales'!B2+'NOR WSTHD scales'!C2+'NOR WSTHD scales'!E2</f>
        <v>11</v>
      </c>
      <c r="C2">
        <f>'NOR WSTHD scales'!D2+'NOR WSTHD scales'!F2+'NOR WSTHD scales'!H2+'NOR WSTHD scales'!K2</f>
        <v>539</v>
      </c>
      <c r="D2">
        <f>'NOR WSTHD scales'!G2+'NOR WSTHD scales'!I2+'NOR WSTHD scales'!L2</f>
        <v>98</v>
      </c>
      <c r="E2">
        <f>'NOR WSTHD scales'!J2+'NOR WSTHD scales'!N2+'NOR WSTHD scales'!M2</f>
        <v>0</v>
      </c>
      <c r="F2">
        <v>648</v>
      </c>
    </row>
    <row r="3" spans="1:6" ht="15.6">
      <c r="A3" s="1">
        <v>1993</v>
      </c>
      <c r="B3">
        <f>'NOR WSTHD scales'!B3+'NOR WSTHD scales'!C3+'NOR WSTHD scales'!E3</f>
        <v>38</v>
      </c>
      <c r="C3">
        <f>'NOR WSTHD scales'!D3+'NOR WSTHD scales'!F3+'NOR WSTHD scales'!H3+'NOR WSTHD scales'!K3</f>
        <v>195</v>
      </c>
      <c r="D3">
        <f>'NOR WSTHD scales'!G3+'NOR WSTHD scales'!I3+'NOR WSTHD scales'!L3</f>
        <v>146</v>
      </c>
      <c r="E3">
        <f>'NOR WSTHD scales'!J3+'NOR WSTHD scales'!N3+'NOR WSTHD scales'!M3</f>
        <v>1</v>
      </c>
      <c r="F3">
        <v>380</v>
      </c>
    </row>
    <row r="4" spans="1:6" ht="15.6">
      <c r="A4" s="1">
        <v>1994</v>
      </c>
      <c r="B4">
        <f>'NOR WSTHD scales'!B4+'NOR WSTHD scales'!C4+'NOR WSTHD scales'!E4</f>
        <v>10</v>
      </c>
      <c r="C4">
        <f>'NOR WSTHD scales'!D4+'NOR WSTHD scales'!F4+'NOR WSTHD scales'!H4+'NOR WSTHD scales'!K4</f>
        <v>292</v>
      </c>
      <c r="D4">
        <f>'NOR WSTHD scales'!G4+'NOR WSTHD scales'!I4+'NOR WSTHD scales'!L4</f>
        <v>86</v>
      </c>
      <c r="E4">
        <f>'NOR WSTHD scales'!J4+'NOR WSTHD scales'!N4+'NOR WSTHD scales'!M4</f>
        <v>0</v>
      </c>
      <c r="F4" s="1">
        <v>388</v>
      </c>
    </row>
    <row r="5" spans="1:6" ht="15.6">
      <c r="A5" s="1">
        <v>1995</v>
      </c>
      <c r="B5">
        <f>'NOR WSTHD scales'!B5+'NOR WSTHD scales'!C5+'NOR WSTHD scales'!E5</f>
        <v>31</v>
      </c>
      <c r="C5">
        <f>'NOR WSTHD scales'!D5+'NOR WSTHD scales'!F5+'NOR WSTHD scales'!H5+'NOR WSTHD scales'!K5</f>
        <v>117</v>
      </c>
      <c r="D5">
        <f>'NOR WSTHD scales'!G5+'NOR WSTHD scales'!I5+'NOR WSTHD scales'!L5</f>
        <v>38</v>
      </c>
      <c r="E5">
        <f>'NOR WSTHD scales'!J5+'NOR WSTHD scales'!N5+'NOR WSTHD scales'!M5</f>
        <v>2</v>
      </c>
      <c r="F5">
        <v>188</v>
      </c>
    </row>
    <row r="6" spans="1:6" ht="15.6">
      <c r="A6" s="1">
        <v>1996</v>
      </c>
      <c r="B6">
        <f>'NOR WSTHD scales'!B6+'NOR WSTHD scales'!C6+'NOR WSTHD scales'!E6</f>
        <v>19</v>
      </c>
      <c r="C6">
        <f>'NOR WSTHD scales'!D6+'NOR WSTHD scales'!F6+'NOR WSTHD scales'!H6+'NOR WSTHD scales'!K6</f>
        <v>215</v>
      </c>
      <c r="D6">
        <f>'NOR WSTHD scales'!G6+'NOR WSTHD scales'!I6+'NOR WSTHD scales'!L6</f>
        <v>36</v>
      </c>
      <c r="E6">
        <f>'NOR WSTHD scales'!J6+'NOR WSTHD scales'!N6+'NOR WSTHD scales'!M6</f>
        <v>1</v>
      </c>
      <c r="F6">
        <v>271</v>
      </c>
    </row>
    <row r="7" spans="1:6" ht="15.6">
      <c r="A7" s="1">
        <v>1997</v>
      </c>
      <c r="B7">
        <f>'NOR WSTHD scales'!B7+'NOR WSTHD scales'!C7+'NOR WSTHD scales'!E7</f>
        <v>15</v>
      </c>
      <c r="C7">
        <f>'NOR WSTHD scales'!D7+'NOR WSTHD scales'!F7+'NOR WSTHD scales'!H7+'NOR WSTHD scales'!K7</f>
        <v>224</v>
      </c>
      <c r="D7">
        <f>'NOR WSTHD scales'!G7+'NOR WSTHD scales'!I7+'NOR WSTHD scales'!L7</f>
        <v>43</v>
      </c>
      <c r="E7">
        <f>'NOR WSTHD scales'!J7+'NOR WSTHD scales'!N7+'NOR WSTHD scales'!M7</f>
        <v>0</v>
      </c>
      <c r="F7">
        <v>282</v>
      </c>
    </row>
    <row r="8" spans="1:6" ht="15.6">
      <c r="A8" s="1">
        <v>1998</v>
      </c>
      <c r="B8">
        <f>'NOR WSTHD scales'!B8+'NOR WSTHD scales'!C8+'NOR WSTHD scales'!E8</f>
        <v>16</v>
      </c>
      <c r="C8">
        <f>'NOR WSTHD scales'!D8+'NOR WSTHD scales'!F8+'NOR WSTHD scales'!H8+'NOR WSTHD scales'!K8</f>
        <v>154</v>
      </c>
      <c r="D8">
        <f>'NOR WSTHD scales'!G8+'NOR WSTHD scales'!I8+'NOR WSTHD scales'!L8</f>
        <v>46</v>
      </c>
      <c r="E8">
        <f>'NOR WSTHD scales'!J8+'NOR WSTHD scales'!N8+'NOR WSTHD scales'!M8</f>
        <v>0</v>
      </c>
      <c r="F8">
        <v>216</v>
      </c>
    </row>
    <row r="9" spans="1:6" ht="15.6">
      <c r="A9" s="1">
        <v>1999</v>
      </c>
      <c r="B9">
        <f>'NOR WSTHD scales'!B9+'NOR WSTHD scales'!C9+'NOR WSTHD scales'!E9</f>
        <v>56</v>
      </c>
      <c r="C9">
        <f>'NOR WSTHD scales'!D9+'NOR WSTHD scales'!F9+'NOR WSTHD scales'!H9+'NOR WSTHD scales'!K9</f>
        <v>184</v>
      </c>
      <c r="D9">
        <f>'NOR WSTHD scales'!G9+'NOR WSTHD scales'!I9+'NOR WSTHD scales'!L9</f>
        <v>49</v>
      </c>
      <c r="E9">
        <f>'NOR WSTHD scales'!J9+'NOR WSTHD scales'!N9+'NOR WSTHD scales'!M9</f>
        <v>0</v>
      </c>
      <c r="F9">
        <v>289</v>
      </c>
    </row>
    <row r="10" spans="1:6" ht="15.6">
      <c r="A10" s="1">
        <v>2000</v>
      </c>
      <c r="B10">
        <f>'NOR WSTHD scales'!B10+'NOR WSTHD scales'!C10+'NOR WSTHD scales'!E10</f>
        <v>6</v>
      </c>
      <c r="C10">
        <f>'NOR WSTHD scales'!D10+'NOR WSTHD scales'!F10+'NOR WSTHD scales'!H10+'NOR WSTHD scales'!K10</f>
        <v>834</v>
      </c>
      <c r="D10">
        <f>'NOR WSTHD scales'!G10+'NOR WSTHD scales'!I10+'NOR WSTHD scales'!L10</f>
        <v>46</v>
      </c>
      <c r="E10">
        <f>'NOR WSTHD scales'!J10+'NOR WSTHD scales'!N10+'NOR WSTHD scales'!M10</f>
        <v>1</v>
      </c>
      <c r="F10">
        <v>887</v>
      </c>
    </row>
    <row r="11" spans="1:6" ht="15.6">
      <c r="A11" s="1">
        <v>2001</v>
      </c>
      <c r="B11">
        <f>'NOR WSTHD scales'!B11+'NOR WSTHD scales'!C11+'NOR WSTHD scales'!E11</f>
        <v>37</v>
      </c>
      <c r="C11">
        <f>'NOR WSTHD scales'!D11+'NOR WSTHD scales'!F11+'NOR WSTHD scales'!H11+'NOR WSTHD scales'!K11</f>
        <v>698</v>
      </c>
      <c r="D11">
        <f>'NOR WSTHD scales'!G11+'NOR WSTHD scales'!I11+'NOR WSTHD scales'!L11</f>
        <v>142</v>
      </c>
      <c r="E11">
        <f>'NOR WSTHD scales'!J11+'NOR WSTHD scales'!N11+'NOR WSTHD scales'!M11</f>
        <v>1</v>
      </c>
      <c r="F11">
        <v>878</v>
      </c>
    </row>
    <row r="12" spans="1:6" ht="15.6">
      <c r="A12" s="1">
        <v>2002</v>
      </c>
      <c r="B12">
        <f>'NOR WSTHD scales'!B12+'NOR WSTHD scales'!C12+'NOR WSTHD scales'!E12</f>
        <v>31</v>
      </c>
      <c r="C12">
        <f>'NOR WSTHD scales'!D12+'NOR WSTHD scales'!F12+'NOR WSTHD scales'!H12+'NOR WSTHD scales'!K12</f>
        <v>822</v>
      </c>
      <c r="D12">
        <f>'NOR WSTHD scales'!G12+'NOR WSTHD scales'!I12+'NOR WSTHD scales'!L12</f>
        <v>166</v>
      </c>
      <c r="E12">
        <f>'NOR WSTHD scales'!J12+'NOR WSTHD scales'!N12+'NOR WSTHD scales'!M12</f>
        <v>0</v>
      </c>
      <c r="F12">
        <v>1019</v>
      </c>
    </row>
    <row r="13" spans="1:6" ht="15.6">
      <c r="A13" s="1">
        <v>2003</v>
      </c>
      <c r="B13">
        <f>'NOR WSTHD scales'!B13+'NOR WSTHD scales'!C13+'NOR WSTHD scales'!E13</f>
        <v>15</v>
      </c>
      <c r="C13">
        <f>'NOR WSTHD scales'!D13+'NOR WSTHD scales'!F13+'NOR WSTHD scales'!H13+'NOR WSTHD scales'!K13</f>
        <v>484</v>
      </c>
      <c r="D13">
        <f>'NOR WSTHD scales'!G13+'NOR WSTHD scales'!I13+'NOR WSTHD scales'!L13</f>
        <v>206</v>
      </c>
      <c r="E13">
        <f>'NOR WSTHD scales'!J13+'NOR WSTHD scales'!N13+'NOR WSTHD scales'!M13</f>
        <v>0</v>
      </c>
      <c r="F13">
        <v>705</v>
      </c>
    </row>
    <row r="14" spans="1:6" ht="15.6">
      <c r="A14" s="1">
        <v>2004</v>
      </c>
      <c r="B14">
        <f>'NOR WSTHD scales'!B14+'NOR WSTHD scales'!C14+'NOR WSTHD scales'!E14</f>
        <v>7</v>
      </c>
      <c r="C14">
        <f>'NOR WSTHD scales'!D14+'NOR WSTHD scales'!F14+'NOR WSTHD scales'!H14+'NOR WSTHD scales'!K14</f>
        <v>448</v>
      </c>
      <c r="D14">
        <f>'NOR WSTHD scales'!G14+'NOR WSTHD scales'!I14+'NOR WSTHD scales'!L14</f>
        <v>112</v>
      </c>
      <c r="E14">
        <f>'NOR WSTHD scales'!J14+'NOR WSTHD scales'!N14+'NOR WSTHD scales'!M14</f>
        <v>1</v>
      </c>
      <c r="F14">
        <v>568</v>
      </c>
    </row>
    <row r="15" spans="1:6" ht="15.6">
      <c r="A15" s="1">
        <v>2005</v>
      </c>
      <c r="B15">
        <f>'NOR WSTHD scales'!B15+'NOR WSTHD scales'!C15+'NOR WSTHD scales'!E15</f>
        <v>10</v>
      </c>
      <c r="C15">
        <f>'NOR WSTHD scales'!D15+'NOR WSTHD scales'!F15+'NOR WSTHD scales'!H15+'NOR WSTHD scales'!K15</f>
        <v>248</v>
      </c>
      <c r="D15">
        <f>'NOR WSTHD scales'!G15+'NOR WSTHD scales'!I15+'NOR WSTHD scales'!L15</f>
        <v>78</v>
      </c>
      <c r="E15">
        <f>'NOR WSTHD scales'!J15+'NOR WSTHD scales'!N15+'NOR WSTHD scales'!M15</f>
        <v>0</v>
      </c>
      <c r="F15">
        <v>336</v>
      </c>
    </row>
    <row r="16" spans="1:6" ht="15.6">
      <c r="A16" s="1">
        <v>2006</v>
      </c>
      <c r="B16">
        <f>'NOR WSTHD scales'!B16+'NOR WSTHD scales'!C16+'NOR WSTHD scales'!E16</f>
        <v>32</v>
      </c>
      <c r="C16">
        <f>'NOR WSTHD scales'!D16+'NOR WSTHD scales'!F16+'NOR WSTHD scales'!H16+'NOR WSTHD scales'!K16</f>
        <v>319</v>
      </c>
      <c r="D16">
        <f>'NOR WSTHD scales'!G16+'NOR WSTHD scales'!I16+'NOR WSTHD scales'!L16</f>
        <v>98</v>
      </c>
      <c r="E16">
        <f>'NOR WSTHD scales'!J16+'NOR WSTHD scales'!N16+'NOR WSTHD scales'!M16</f>
        <v>2</v>
      </c>
      <c r="F16">
        <v>451</v>
      </c>
    </row>
    <row r="17" spans="1:6" ht="15.6">
      <c r="A17" s="1">
        <v>2007</v>
      </c>
      <c r="B17">
        <f>'NOR WSTHD scales'!B17+'NOR WSTHD scales'!C17+'NOR WSTHD scales'!E17</f>
        <v>5</v>
      </c>
      <c r="C17">
        <f>'NOR WSTHD scales'!D17+'NOR WSTHD scales'!F17+'NOR WSTHD scales'!H17+'NOR WSTHD scales'!K17</f>
        <v>329</v>
      </c>
      <c r="D17">
        <f>'NOR WSTHD scales'!G17+'NOR WSTHD scales'!I17+'NOR WSTHD scales'!L17</f>
        <v>137</v>
      </c>
      <c r="E17">
        <f>'NOR WSTHD scales'!J17+'NOR WSTHD scales'!N17+'NOR WSTHD scales'!M17</f>
        <v>0</v>
      </c>
      <c r="F17">
        <v>471</v>
      </c>
    </row>
    <row r="18" spans="1:6" ht="15.6">
      <c r="A18" s="1">
        <v>2008</v>
      </c>
      <c r="B18">
        <f>'NOR WSTHD scales'!B18+'NOR WSTHD scales'!C18+'NOR WSTHD scales'!E18</f>
        <v>9</v>
      </c>
      <c r="C18">
        <f>'NOR WSTHD scales'!D18+'NOR WSTHD scales'!F18+'NOR WSTHD scales'!H18+'NOR WSTHD scales'!K18</f>
        <v>226</v>
      </c>
      <c r="D18">
        <f>'NOR WSTHD scales'!G18+'NOR WSTHD scales'!I18+'NOR WSTHD scales'!L18</f>
        <v>79</v>
      </c>
      <c r="E18">
        <f>'NOR WSTHD scales'!J18+'NOR WSTHD scales'!N18+'NOR WSTHD scales'!M18</f>
        <v>1</v>
      </c>
      <c r="F18">
        <v>315</v>
      </c>
    </row>
    <row r="19" spans="1:6" ht="15.6">
      <c r="A19" s="1">
        <v>2009</v>
      </c>
      <c r="B19">
        <f>'NOR WSTHD scales'!B19+'NOR WSTHD scales'!C19+'NOR WSTHD scales'!E19</f>
        <v>16</v>
      </c>
      <c r="C19">
        <f>'NOR WSTHD scales'!D19+'NOR WSTHD scales'!F19+'NOR WSTHD scales'!H19+'NOR WSTHD scales'!K19</f>
        <v>146</v>
      </c>
      <c r="D19">
        <f>'NOR WSTHD scales'!G19+'NOR WSTHD scales'!I19+'NOR WSTHD scales'!L19</f>
        <v>25</v>
      </c>
      <c r="E19">
        <f>'NOR WSTHD scales'!J19+'NOR WSTHD scales'!N19+'NOR WSTHD scales'!M19</f>
        <v>0</v>
      </c>
      <c r="F19">
        <v>187</v>
      </c>
    </row>
    <row r="20" spans="1:6" ht="15.6">
      <c r="A20" s="1">
        <v>2010</v>
      </c>
      <c r="B20">
        <f>'NOR WSTHD scales'!B20+'NOR WSTHD scales'!C20+'NOR WSTHD scales'!E20</f>
        <v>13</v>
      </c>
      <c r="C20">
        <f>'NOR WSTHD scales'!D20+'NOR WSTHD scales'!F20+'NOR WSTHD scales'!H20+'NOR WSTHD scales'!K20</f>
        <v>575</v>
      </c>
      <c r="D20">
        <f>'NOR WSTHD scales'!G20+'NOR WSTHD scales'!I20+'NOR WSTHD scales'!L20</f>
        <v>59</v>
      </c>
      <c r="E20">
        <f>'NOR WSTHD scales'!J20+'NOR WSTHD scales'!N20+'NOR WSTHD scales'!M20</f>
        <v>1</v>
      </c>
      <c r="F20">
        <v>648</v>
      </c>
    </row>
    <row r="21" spans="1:6">
      <c r="A21">
        <v>2011</v>
      </c>
      <c r="B21">
        <v>41</v>
      </c>
      <c r="C21">
        <v>91</v>
      </c>
      <c r="D21">
        <v>52</v>
      </c>
      <c r="E21">
        <v>0</v>
      </c>
      <c r="F21">
        <v>184</v>
      </c>
    </row>
    <row r="22" spans="1:6">
      <c r="A22">
        <v>2012</v>
      </c>
      <c r="B22">
        <v>31</v>
      </c>
      <c r="C22">
        <v>143</v>
      </c>
      <c r="D22">
        <v>0</v>
      </c>
      <c r="E22">
        <v>26</v>
      </c>
      <c r="F22">
        <v>200</v>
      </c>
    </row>
    <row r="23" spans="1:6">
      <c r="A23">
        <v>2013</v>
      </c>
      <c r="B23">
        <v>0</v>
      </c>
      <c r="C23">
        <v>91</v>
      </c>
      <c r="D23">
        <v>143</v>
      </c>
      <c r="E23">
        <v>0</v>
      </c>
      <c r="F23">
        <v>234</v>
      </c>
    </row>
    <row r="24" spans="1:6">
      <c r="A24">
        <v>2014</v>
      </c>
      <c r="B24">
        <v>66</v>
      </c>
      <c r="C24">
        <v>150</v>
      </c>
      <c r="D24">
        <v>0</v>
      </c>
      <c r="E24">
        <v>0</v>
      </c>
      <c r="F24">
        <v>216</v>
      </c>
    </row>
    <row r="25" spans="1:6">
      <c r="A25">
        <v>2015</v>
      </c>
      <c r="B25">
        <v>19</v>
      </c>
      <c r="C25">
        <v>506</v>
      </c>
      <c r="D25">
        <v>66</v>
      </c>
      <c r="E25">
        <v>0</v>
      </c>
      <c r="F25">
        <v>591</v>
      </c>
    </row>
    <row r="26" spans="1:6">
      <c r="A26">
        <v>2016</v>
      </c>
      <c r="B26">
        <v>9</v>
      </c>
      <c r="C26">
        <v>319</v>
      </c>
      <c r="D26">
        <v>94</v>
      </c>
      <c r="E26">
        <v>30</v>
      </c>
      <c r="F26">
        <v>452</v>
      </c>
    </row>
    <row r="27" spans="1:6">
      <c r="A27">
        <v>2017</v>
      </c>
      <c r="B27">
        <v>18</v>
      </c>
      <c r="C27">
        <v>119</v>
      </c>
      <c r="D27">
        <v>38</v>
      </c>
      <c r="E27">
        <v>15</v>
      </c>
      <c r="F27">
        <v>190</v>
      </c>
    </row>
    <row r="28" spans="1:6">
      <c r="A28">
        <v>2018</v>
      </c>
      <c r="B28">
        <v>0</v>
      </c>
      <c r="C28">
        <v>240</v>
      </c>
      <c r="D28">
        <v>9</v>
      </c>
      <c r="E28">
        <v>15</v>
      </c>
      <c r="F28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B265-8F3F-4B37-AE7C-EEF0CDD9865D}">
  <dimension ref="A1:G9"/>
  <sheetViews>
    <sheetView tabSelected="1" workbookViewId="0">
      <selection activeCell="O18" sqref="O18"/>
    </sheetView>
  </sheetViews>
  <sheetFormatPr defaultRowHeight="14.45"/>
  <cols>
    <col min="2" max="2" width="9" bestFit="1" customWidth="1"/>
    <col min="3" max="3" width="10.5703125" bestFit="1" customWidth="1"/>
    <col min="4" max="4" width="9.5703125" bestFit="1" customWidth="1"/>
    <col min="5" max="6" width="9" bestFit="1" customWidth="1"/>
    <col min="7" max="7" width="10.5703125" bestFit="1" customWidth="1"/>
  </cols>
  <sheetData>
    <row r="1" spans="1:7" s="6" customFormat="1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29</v>
      </c>
      <c r="G1" s="6" t="s">
        <v>28</v>
      </c>
    </row>
    <row r="2" spans="1:7">
      <c r="A2">
        <v>2008</v>
      </c>
      <c r="B2" s="7">
        <v>9.7173913043478262</v>
      </c>
      <c r="C2" s="7">
        <v>110.33847472150813</v>
      </c>
      <c r="D2" s="7">
        <v>56.121121121121121</v>
      </c>
      <c r="E2" s="7">
        <v>0</v>
      </c>
      <c r="F2" s="7">
        <v>0</v>
      </c>
      <c r="G2" s="7">
        <v>176.17698714697707</v>
      </c>
    </row>
    <row r="3" spans="1:7">
      <c r="A3">
        <v>2009</v>
      </c>
      <c r="B3" s="7">
        <v>56.861512319456246</v>
      </c>
      <c r="C3" s="7">
        <v>621.91304347826087</v>
      </c>
      <c r="D3" s="7">
        <v>31.525278491859467</v>
      </c>
      <c r="E3" s="7">
        <v>0</v>
      </c>
      <c r="F3" s="7">
        <v>0</v>
      </c>
      <c r="G3" s="7">
        <v>710.29983428957655</v>
      </c>
    </row>
    <row r="4" spans="1:7">
      <c r="A4">
        <v>2010</v>
      </c>
      <c r="B4" s="7">
        <v>0</v>
      </c>
      <c r="C4" s="7">
        <v>2587.1988105352593</v>
      </c>
      <c r="D4" s="7">
        <v>252.65217391304347</v>
      </c>
      <c r="E4" s="7">
        <v>0</v>
      </c>
      <c r="F4" s="7">
        <v>0</v>
      </c>
      <c r="G4" s="7">
        <v>2839.8509844483028</v>
      </c>
    </row>
    <row r="5" spans="1:7">
      <c r="A5">
        <v>2011</v>
      </c>
      <c r="B5" s="7">
        <v>6.7817869415807568</v>
      </c>
      <c r="C5" s="7">
        <v>540.86010810810808</v>
      </c>
      <c r="D5" s="7">
        <v>668.1227697536109</v>
      </c>
      <c r="E5" s="7">
        <v>0</v>
      </c>
      <c r="F5" s="7">
        <v>0</v>
      </c>
      <c r="G5" s="7">
        <v>1215.7646648032996</v>
      </c>
    </row>
    <row r="6" spans="1:7">
      <c r="A6">
        <v>2012</v>
      </c>
      <c r="B6" s="7">
        <v>0</v>
      </c>
      <c r="C6" s="7">
        <v>1329.2302405498283</v>
      </c>
      <c r="D6" s="7">
        <v>354.1345945945946</v>
      </c>
      <c r="E6" s="7">
        <v>7.1076890399320307</v>
      </c>
      <c r="F6" s="7">
        <v>0</v>
      </c>
      <c r="G6" s="7">
        <v>1690.4725241843548</v>
      </c>
    </row>
    <row r="7" spans="1:7">
      <c r="A7">
        <v>2013</v>
      </c>
      <c r="B7" s="7">
        <v>26.442933462846039</v>
      </c>
      <c r="C7" s="7">
        <v>765.42027194066759</v>
      </c>
      <c r="D7" s="7">
        <v>237.36254295532649</v>
      </c>
      <c r="E7" s="7">
        <v>12.877621621621621</v>
      </c>
      <c r="F7" s="7">
        <v>0</v>
      </c>
      <c r="G7" s="7">
        <v>1042.1033699804616</v>
      </c>
    </row>
    <row r="8" spans="1:7">
      <c r="A8">
        <v>2014</v>
      </c>
      <c r="B8" s="7">
        <v>17.239089775561098</v>
      </c>
      <c r="C8" s="7">
        <v>969.5742269710214</v>
      </c>
      <c r="D8" s="7">
        <v>252.13844252163167</v>
      </c>
      <c r="E8" s="7">
        <v>6.7817869415807568</v>
      </c>
      <c r="F8" s="7">
        <v>6.4388108108108106</v>
      </c>
      <c r="G8" s="7">
        <v>1252.1723570206057</v>
      </c>
    </row>
    <row r="9" spans="1:7">
      <c r="A9">
        <v>2015</v>
      </c>
      <c r="B9" s="7">
        <v>7.0672920065252844</v>
      </c>
      <c r="C9" s="7">
        <v>672.32450124688285</v>
      </c>
      <c r="D9" s="7">
        <v>299.68657924558846</v>
      </c>
      <c r="E9" s="7">
        <v>9.0049443757725598</v>
      </c>
      <c r="F9" s="7">
        <v>0</v>
      </c>
      <c r="G9" s="7">
        <v>988.08331687476903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3C66-F535-463D-BFEE-159D70B9DEDF}">
  <dimension ref="A1:F10"/>
  <sheetViews>
    <sheetView workbookViewId="0">
      <selection activeCell="F2" sqref="F2"/>
    </sheetView>
  </sheetViews>
  <sheetFormatPr defaultRowHeight="14.45"/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>
        <v>2010</v>
      </c>
      <c r="B2">
        <v>0</v>
      </c>
      <c r="C2">
        <v>209</v>
      </c>
      <c r="D2">
        <v>0</v>
      </c>
      <c r="E2">
        <v>0</v>
      </c>
      <c r="F2">
        <v>209</v>
      </c>
    </row>
    <row r="3" spans="1:6">
      <c r="A3">
        <v>2011</v>
      </c>
      <c r="B3">
        <v>61</v>
      </c>
      <c r="C3">
        <v>36</v>
      </c>
      <c r="D3">
        <v>0</v>
      </c>
      <c r="E3">
        <v>0</v>
      </c>
      <c r="F3">
        <v>97</v>
      </c>
    </row>
    <row r="4" spans="1:6">
      <c r="A4">
        <v>2012</v>
      </c>
      <c r="B4">
        <v>15</v>
      </c>
      <c r="C4">
        <v>163</v>
      </c>
      <c r="D4">
        <v>0</v>
      </c>
      <c r="E4">
        <v>0</v>
      </c>
      <c r="F4">
        <v>178</v>
      </c>
    </row>
    <row r="5" spans="1:6">
      <c r="A5">
        <v>2013</v>
      </c>
      <c r="B5">
        <v>28</v>
      </c>
      <c r="C5">
        <v>61</v>
      </c>
      <c r="D5">
        <v>0</v>
      </c>
      <c r="E5">
        <v>0</v>
      </c>
      <c r="F5">
        <v>89</v>
      </c>
    </row>
    <row r="6" spans="1:6">
      <c r="A6">
        <v>2014</v>
      </c>
      <c r="B6">
        <v>67</v>
      </c>
      <c r="C6">
        <v>94</v>
      </c>
      <c r="D6">
        <v>15</v>
      </c>
      <c r="E6">
        <v>0</v>
      </c>
      <c r="F6">
        <v>176</v>
      </c>
    </row>
    <row r="7" spans="1:6">
      <c r="A7">
        <v>2015</v>
      </c>
      <c r="B7">
        <v>64</v>
      </c>
      <c r="C7">
        <v>226</v>
      </c>
      <c r="D7">
        <v>0</v>
      </c>
      <c r="E7">
        <v>0</v>
      </c>
      <c r="F7">
        <v>290</v>
      </c>
    </row>
    <row r="8" spans="1:6">
      <c r="A8">
        <v>2016</v>
      </c>
      <c r="B8">
        <v>0</v>
      </c>
      <c r="C8">
        <v>67</v>
      </c>
      <c r="D8">
        <v>0</v>
      </c>
      <c r="E8">
        <v>0</v>
      </c>
      <c r="F8">
        <v>67</v>
      </c>
    </row>
    <row r="9" spans="1:6">
      <c r="A9">
        <v>2017</v>
      </c>
      <c r="B9">
        <v>46</v>
      </c>
      <c r="C9">
        <v>67</v>
      </c>
      <c r="D9">
        <v>0</v>
      </c>
      <c r="E9">
        <v>0</v>
      </c>
      <c r="F9">
        <v>113</v>
      </c>
    </row>
    <row r="10" spans="1:6">
      <c r="A10">
        <v>2018</v>
      </c>
      <c r="B10">
        <v>9</v>
      </c>
      <c r="C10">
        <v>93</v>
      </c>
      <c r="D10">
        <v>0</v>
      </c>
      <c r="E10">
        <v>0</v>
      </c>
      <c r="F10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3BAE-54C5-4AF0-9EB8-3A5857C45A1A}">
  <dimension ref="A1:E8"/>
  <sheetViews>
    <sheetView workbookViewId="0">
      <selection activeCell="H15" sqref="H15"/>
    </sheetView>
  </sheetViews>
  <sheetFormatPr defaultRowHeight="14.45"/>
  <sheetData>
    <row r="1" spans="1:5">
      <c r="A1" t="s">
        <v>0</v>
      </c>
      <c r="B1" t="s">
        <v>24</v>
      </c>
      <c r="C1" t="s">
        <v>25</v>
      </c>
      <c r="D1" t="s">
        <v>26</v>
      </c>
      <c r="E1" t="s">
        <v>28</v>
      </c>
    </row>
    <row r="2" spans="1:5">
      <c r="A2">
        <v>2006</v>
      </c>
      <c r="B2">
        <v>225</v>
      </c>
      <c r="C2">
        <v>0</v>
      </c>
      <c r="D2">
        <v>0</v>
      </c>
      <c r="E2">
        <f>SUM(B2:D2)</f>
        <v>225</v>
      </c>
    </row>
    <row r="3" spans="1:5">
      <c r="A3">
        <v>2007</v>
      </c>
      <c r="B3">
        <v>131</v>
      </c>
      <c r="C3">
        <v>844</v>
      </c>
      <c r="D3">
        <v>0</v>
      </c>
      <c r="E3">
        <f t="shared" ref="E3:E8" si="0">SUM(B3:D3)</f>
        <v>975</v>
      </c>
    </row>
    <row r="4" spans="1:5">
      <c r="A4">
        <v>2008</v>
      </c>
      <c r="B4">
        <v>0</v>
      </c>
      <c r="C4">
        <v>704</v>
      </c>
      <c r="D4">
        <v>0</v>
      </c>
      <c r="E4">
        <f t="shared" si="0"/>
        <v>704</v>
      </c>
    </row>
    <row r="5" spans="1:5">
      <c r="A5">
        <v>2009</v>
      </c>
      <c r="B5">
        <v>25</v>
      </c>
      <c r="C5">
        <v>0</v>
      </c>
      <c r="D5">
        <v>21</v>
      </c>
      <c r="E5">
        <f t="shared" si="0"/>
        <v>46</v>
      </c>
    </row>
    <row r="6" spans="1:5">
      <c r="A6">
        <v>2010</v>
      </c>
      <c r="B6">
        <v>281</v>
      </c>
      <c r="C6">
        <v>124</v>
      </c>
      <c r="D6">
        <v>0</v>
      </c>
      <c r="E6">
        <f t="shared" si="0"/>
        <v>405</v>
      </c>
    </row>
    <row r="7" spans="1:5">
      <c r="A7">
        <v>2011</v>
      </c>
      <c r="B7">
        <v>0</v>
      </c>
      <c r="C7">
        <v>834</v>
      </c>
      <c r="D7">
        <v>8</v>
      </c>
      <c r="E7">
        <f t="shared" si="0"/>
        <v>842</v>
      </c>
    </row>
    <row r="8" spans="1:5">
      <c r="A8">
        <v>2012</v>
      </c>
      <c r="B8">
        <v>0</v>
      </c>
      <c r="C8">
        <v>0</v>
      </c>
      <c r="D8">
        <v>105</v>
      </c>
      <c r="E8">
        <f t="shared" si="0"/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A719-EE7B-46EA-B4B4-9B999906AEAB}">
  <dimension ref="A1:D15"/>
  <sheetViews>
    <sheetView zoomScale="160" zoomScaleNormal="160" workbookViewId="0">
      <selection activeCell="A2" sqref="A2"/>
    </sheetView>
  </sheetViews>
  <sheetFormatPr defaultRowHeight="14.45"/>
  <cols>
    <col min="1" max="1" width="11" bestFit="1" customWidth="1"/>
  </cols>
  <sheetData>
    <row r="1" spans="1:4">
      <c r="A1" t="s">
        <v>0</v>
      </c>
      <c r="B1" t="s">
        <v>25</v>
      </c>
      <c r="C1" t="s">
        <v>26</v>
      </c>
      <c r="D1" t="s">
        <v>8</v>
      </c>
    </row>
    <row r="2" spans="1:4">
      <c r="A2">
        <v>2009</v>
      </c>
      <c r="B2">
        <v>66</v>
      </c>
      <c r="C2">
        <v>0</v>
      </c>
      <c r="D2">
        <f t="shared" ref="D2:D15" si="0">B2+C2</f>
        <v>66</v>
      </c>
    </row>
    <row r="3" spans="1:4">
      <c r="A3">
        <v>2010</v>
      </c>
      <c r="B3">
        <v>0</v>
      </c>
      <c r="C3">
        <v>2</v>
      </c>
      <c r="D3">
        <f t="shared" si="0"/>
        <v>2</v>
      </c>
    </row>
    <row r="4" spans="1:4">
      <c r="A4">
        <v>2011</v>
      </c>
      <c r="B4">
        <v>103</v>
      </c>
      <c r="C4">
        <v>0</v>
      </c>
      <c r="D4">
        <f t="shared" si="0"/>
        <v>103</v>
      </c>
    </row>
    <row r="5" spans="1:4">
      <c r="A5">
        <v>2012</v>
      </c>
      <c r="B5">
        <v>85</v>
      </c>
      <c r="C5">
        <v>5</v>
      </c>
      <c r="D5">
        <f t="shared" si="0"/>
        <v>90</v>
      </c>
    </row>
    <row r="6" spans="1:4">
      <c r="A6">
        <v>2013</v>
      </c>
      <c r="B6">
        <v>63</v>
      </c>
      <c r="C6">
        <v>1</v>
      </c>
      <c r="D6">
        <f t="shared" si="0"/>
        <v>64</v>
      </c>
    </row>
    <row r="7" spans="1:4">
      <c r="A7">
        <v>2014</v>
      </c>
      <c r="B7">
        <v>89</v>
      </c>
      <c r="C7">
        <v>0</v>
      </c>
      <c r="D7">
        <f t="shared" si="0"/>
        <v>89</v>
      </c>
    </row>
    <row r="8" spans="1:4">
      <c r="A8">
        <v>2015</v>
      </c>
      <c r="B8">
        <v>179</v>
      </c>
      <c r="C8">
        <v>2</v>
      </c>
      <c r="D8">
        <f t="shared" si="0"/>
        <v>181</v>
      </c>
    </row>
    <row r="9" spans="1:4">
      <c r="A9">
        <v>2016</v>
      </c>
      <c r="B9">
        <v>189</v>
      </c>
      <c r="C9">
        <v>4</v>
      </c>
      <c r="D9">
        <f t="shared" si="0"/>
        <v>193</v>
      </c>
    </row>
    <row r="10" spans="1:4">
      <c r="A10">
        <v>2017</v>
      </c>
      <c r="B10">
        <v>211</v>
      </c>
      <c r="C10">
        <v>1</v>
      </c>
      <c r="D10">
        <f t="shared" si="0"/>
        <v>212</v>
      </c>
    </row>
    <row r="11" spans="1:4">
      <c r="A11">
        <v>2018</v>
      </c>
      <c r="B11">
        <v>113</v>
      </c>
      <c r="C11">
        <v>1</v>
      </c>
      <c r="D11">
        <f t="shared" si="0"/>
        <v>114</v>
      </c>
    </row>
    <row r="12" spans="1:4">
      <c r="A12">
        <v>2019</v>
      </c>
      <c r="B12">
        <v>76</v>
      </c>
      <c r="C12">
        <v>4</v>
      </c>
      <c r="D12">
        <f t="shared" si="0"/>
        <v>80</v>
      </c>
    </row>
    <row r="13" spans="1:4">
      <c r="A13">
        <v>2020</v>
      </c>
      <c r="B13">
        <v>38</v>
      </c>
      <c r="C13">
        <v>3</v>
      </c>
      <c r="D13">
        <f t="shared" si="0"/>
        <v>41</v>
      </c>
    </row>
    <row r="14" spans="1:4">
      <c r="A14">
        <v>2021</v>
      </c>
      <c r="B14">
        <v>28</v>
      </c>
      <c r="C14">
        <v>1</v>
      </c>
      <c r="D14">
        <f t="shared" si="0"/>
        <v>29</v>
      </c>
    </row>
    <row r="15" spans="1:4">
      <c r="A15">
        <v>2022</v>
      </c>
      <c r="B15">
        <v>235</v>
      </c>
      <c r="C15">
        <v>0</v>
      </c>
      <c r="D15">
        <f t="shared" si="0"/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E21D-C955-4B56-B85D-E3387599C038}">
  <dimension ref="A1:F15"/>
  <sheetViews>
    <sheetView workbookViewId="0">
      <selection activeCell="L31" sqref="L31"/>
    </sheetView>
  </sheetViews>
  <sheetFormatPr defaultRowHeight="14.45"/>
  <sheetData>
    <row r="1" spans="1:6" ht="15" thickBot="1">
      <c r="A1" s="4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8</v>
      </c>
    </row>
    <row r="2" spans="1:6" ht="15" thickTop="1">
      <c r="A2" s="5">
        <v>2006</v>
      </c>
      <c r="B2" s="5">
        <v>95</v>
      </c>
      <c r="C2" s="5">
        <v>0</v>
      </c>
      <c r="D2" s="5">
        <v>0</v>
      </c>
      <c r="E2" s="5">
        <v>0</v>
      </c>
      <c r="F2" s="5">
        <v>95</v>
      </c>
    </row>
    <row r="3" spans="1:6">
      <c r="A3" s="5">
        <v>2007</v>
      </c>
      <c r="B3" s="5">
        <v>19</v>
      </c>
      <c r="C3" s="5">
        <v>228</v>
      </c>
      <c r="D3" s="5">
        <v>0</v>
      </c>
      <c r="E3" s="5">
        <v>0</v>
      </c>
      <c r="F3" s="5">
        <v>247</v>
      </c>
    </row>
    <row r="4" spans="1:6">
      <c r="A4" s="5">
        <v>2008</v>
      </c>
      <c r="B4" s="5">
        <v>0</v>
      </c>
      <c r="C4" s="5">
        <v>104</v>
      </c>
      <c r="D4" s="5">
        <v>19</v>
      </c>
      <c r="E4" s="5">
        <v>0</v>
      </c>
      <c r="F4" s="5">
        <v>123</v>
      </c>
    </row>
    <row r="5" spans="1:6">
      <c r="A5" s="5">
        <v>2009</v>
      </c>
      <c r="B5" s="5">
        <v>131</v>
      </c>
      <c r="C5" s="5">
        <v>89</v>
      </c>
      <c r="D5" s="5">
        <v>0</v>
      </c>
      <c r="E5" s="5">
        <v>0</v>
      </c>
      <c r="F5" s="5">
        <v>220</v>
      </c>
    </row>
    <row r="6" spans="1:6">
      <c r="A6" s="5">
        <v>2010</v>
      </c>
      <c r="B6" s="5">
        <v>36</v>
      </c>
      <c r="C6" s="5">
        <v>471</v>
      </c>
      <c r="D6" s="5">
        <v>0</v>
      </c>
      <c r="E6" s="5">
        <v>0</v>
      </c>
      <c r="F6" s="5">
        <v>507</v>
      </c>
    </row>
    <row r="7" spans="1:6">
      <c r="A7" s="5">
        <v>2011</v>
      </c>
      <c r="B7" s="5">
        <v>102</v>
      </c>
      <c r="C7" s="5">
        <v>127</v>
      </c>
      <c r="D7" s="5">
        <v>52</v>
      </c>
      <c r="E7" s="5">
        <v>0</v>
      </c>
      <c r="F7" s="5">
        <v>281</v>
      </c>
    </row>
    <row r="8" spans="1:6">
      <c r="A8" s="5">
        <v>2012</v>
      </c>
      <c r="B8" s="5">
        <v>46</v>
      </c>
      <c r="C8" s="5">
        <v>306</v>
      </c>
      <c r="D8" s="5">
        <v>0</v>
      </c>
      <c r="E8" s="5">
        <v>26</v>
      </c>
      <c r="F8" s="5">
        <v>378</v>
      </c>
    </row>
    <row r="9" spans="1:6">
      <c r="A9" s="5">
        <v>2013</v>
      </c>
      <c r="B9" s="5">
        <v>28</v>
      </c>
      <c r="C9" s="5">
        <v>152</v>
      </c>
      <c r="D9" s="5">
        <v>143</v>
      </c>
      <c r="E9" s="5">
        <v>0</v>
      </c>
      <c r="F9" s="5">
        <v>323</v>
      </c>
    </row>
    <row r="10" spans="1:6">
      <c r="A10" s="5">
        <v>2014</v>
      </c>
      <c r="B10" s="5">
        <v>133</v>
      </c>
      <c r="C10" s="5">
        <v>244</v>
      </c>
      <c r="D10" s="5">
        <v>15</v>
      </c>
      <c r="E10" s="5">
        <v>0</v>
      </c>
      <c r="F10" s="5">
        <v>392</v>
      </c>
    </row>
    <row r="11" spans="1:6">
      <c r="A11" s="5">
        <v>2015</v>
      </c>
      <c r="B11" s="5">
        <v>83</v>
      </c>
      <c r="C11" s="5">
        <v>732</v>
      </c>
      <c r="D11" s="5">
        <v>66</v>
      </c>
      <c r="E11" s="5">
        <v>0</v>
      </c>
      <c r="F11" s="5">
        <v>881</v>
      </c>
    </row>
    <row r="12" spans="1:6">
      <c r="A12" s="5">
        <v>2016</v>
      </c>
      <c r="B12" s="5">
        <v>133</v>
      </c>
      <c r="C12" s="5">
        <v>244</v>
      </c>
      <c r="D12" s="5">
        <v>94</v>
      </c>
      <c r="E12" s="5">
        <v>30</v>
      </c>
      <c r="F12" s="5">
        <v>501</v>
      </c>
    </row>
    <row r="13" spans="1:6">
      <c r="A13" s="5">
        <v>2017</v>
      </c>
      <c r="B13" s="5">
        <v>64</v>
      </c>
      <c r="C13" s="5">
        <v>186</v>
      </c>
      <c r="D13" s="5">
        <v>38</v>
      </c>
      <c r="E13" s="5">
        <v>15</v>
      </c>
      <c r="F13" s="5">
        <v>303</v>
      </c>
    </row>
    <row r="14" spans="1:6">
      <c r="A14" s="5">
        <v>2018</v>
      </c>
      <c r="B14" s="5">
        <v>9</v>
      </c>
      <c r="C14" s="5">
        <v>333</v>
      </c>
      <c r="D14" s="5">
        <v>9</v>
      </c>
      <c r="E14" s="5">
        <v>15</v>
      </c>
      <c r="F14" s="5">
        <v>366</v>
      </c>
    </row>
    <row r="15" spans="1:6">
      <c r="B15">
        <f>SUM(B2:B14)/SUM($F2:$F14)</f>
        <v>0.1903833658219623</v>
      </c>
      <c r="C15">
        <f t="shared" ref="C15:E15" si="0">SUM(C2:C14)/SUM($F2:$F14)</f>
        <v>0.69655620532813511</v>
      </c>
      <c r="D15">
        <f t="shared" si="0"/>
        <v>9.4433614901451163E-2</v>
      </c>
      <c r="E15">
        <f t="shared" si="0"/>
        <v>1.8626813948451375E-2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R</dc:creator>
  <cp:keywords/>
  <dc:description/>
  <cp:lastModifiedBy>Mark Roes</cp:lastModifiedBy>
  <cp:revision/>
  <dcterms:created xsi:type="dcterms:W3CDTF">2023-02-13T17:54:02Z</dcterms:created>
  <dcterms:modified xsi:type="dcterms:W3CDTF">2023-03-03T20:13:21Z</dcterms:modified>
  <cp:category/>
  <cp:contentStatus/>
</cp:coreProperties>
</file>