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Fournisseur" sheetId="2" state="visible" r:id="rId3"/>
    <sheet name="Colonn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<sst xmlns="http://schemas.openxmlformats.org/spreadsheetml/2006/main" count="96" uniqueCount="39">
  <si>
    <t xml:space="preserve">DATE</t>
  </si>
  <si>
    <t xml:space="preserve">RecettePrev</t>
  </si>
  <si>
    <t xml:space="preserve">SoldePrev</t>
  </si>
  <si>
    <t xml:space="preserve">COPHAG</t>
  </si>
  <si>
    <t xml:space="preserve">LODIMED</t>
  </si>
  <si>
    <t xml:space="preserve">SOREPHA</t>
  </si>
  <si>
    <t xml:space="preserve">SOUSS MED</t>
  </si>
  <si>
    <t xml:space="preserve">EXPERT</t>
  </si>
  <si>
    <t xml:space="preserve">BIODET</t>
  </si>
  <si>
    <t xml:space="preserve">PMH</t>
  </si>
  <si>
    <t xml:space="preserve">PARAVITAL</t>
  </si>
  <si>
    <t xml:space="preserve">CHARGES</t>
  </si>
  <si>
    <t xml:space="preserve">FRAIS FINANC</t>
  </si>
  <si>
    <t xml:space="preserve">PERSO</t>
  </si>
  <si>
    <t xml:space="preserve">Totdp</t>
  </si>
  <si>
    <t xml:space="preserve">VenteMed</t>
  </si>
  <si>
    <t xml:space="preserve">CSM</t>
  </si>
  <si>
    <t xml:space="preserve">CEM</t>
  </si>
  <si>
    <t xml:space="preserve">REMISEM</t>
  </si>
  <si>
    <t xml:space="preserve">VentePara</t>
  </si>
  <si>
    <t xml:space="preserve">CSP</t>
  </si>
  <si>
    <t xml:space="preserve">CEP</t>
  </si>
  <si>
    <t xml:space="preserve">REMISEP</t>
  </si>
  <si>
    <t xml:space="preserve">Recette</t>
  </si>
  <si>
    <t xml:space="preserve">ENNAJAH</t>
  </si>
  <si>
    <t xml:space="preserve">AVIS</t>
  </si>
  <si>
    <t xml:space="preserve">SAHARA SERV</t>
  </si>
  <si>
    <t xml:space="preserve">SOUSS</t>
  </si>
  <si>
    <t xml:space="preserve">EXPERT PHARMA</t>
  </si>
  <si>
    <t xml:space="preserve">PARA 2000</t>
  </si>
  <si>
    <t xml:space="preserve">YASSIR PARA</t>
  </si>
  <si>
    <t xml:space="preserve">PRODISPHAR</t>
  </si>
  <si>
    <t xml:space="preserve">Remise four</t>
  </si>
  <si>
    <t xml:space="preserve">TotalCout</t>
  </si>
  <si>
    <t xml:space="preserve">Charges</t>
  </si>
  <si>
    <t xml:space="preserve">ENE</t>
  </si>
  <si>
    <t xml:space="preserve">TOT</t>
  </si>
  <si>
    <t xml:space="preserve">Fournisseur</t>
  </si>
  <si>
    <t xml:space="preserve">Col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</si>
</sst>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0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66"/>
        <bgColor rgb="FFC00000"/>
      </patternFill>
    </fill>
    <fill>
      <patternFill patternType="solid">
        <fgColor rgb="FF00FF00"/>
        <bgColor rgb="FF66FF99"/>
      </patternFill>
    </fill>
    <fill>
      <patternFill patternType="solid">
        <fgColor rgb="FFF79646"/>
        <bgColor rgb="FFD99694"/>
      </patternFill>
    </fill>
    <fill>
      <patternFill patternType="solid">
        <fgColor rgb="FFD99694"/>
        <bgColor rgb="FFFF99CC"/>
      </patternFill>
    </fill>
    <fill>
      <patternFill patternType="solid">
        <fgColor rgb="FF66FF99"/>
        <bgColor rgb="FFCCFFCC"/>
      </patternFill>
    </fill>
    <fill>
      <patternFill patternType="solid">
        <fgColor rgb="FFC00000"/>
        <bgColor rgb="FFCC0066"/>
      </patternFill>
    </fill>
    <fill>
      <patternFill patternType="solid">
        <fgColor rgb="FF9966FF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CC0066"/>
      <rgbColor rgb="FF008080"/>
      <rgbColor rgb="FFC0C0C0"/>
      <rgbColor rgb="FF808080"/>
      <rgbColor rgb="FF9966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28" activeCellId="0" sqref="K28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12.23"/>
    <col collapsed="false" customWidth="true" hidden="false" outlineLevel="0" max="3" min="3" style="0" width="19.23"/>
    <col collapsed="false" customWidth="true" hidden="false" outlineLevel="0" max="4" min="4" style="0" width="11.97"/>
    <col collapsed="false" customWidth="true" hidden="false" outlineLevel="0" max="5" min="5" style="0" width="16.56"/>
    <col collapsed="false" customWidth="true" hidden="false" outlineLevel="0" max="6" min="6" style="0" width="14.14"/>
    <col collapsed="false" customWidth="true" hidden="false" outlineLevel="0" max="13" min="13" style="0" width="10.19"/>
    <col collapsed="false" customWidth="true" hidden="false" outlineLevel="0" max="15" min="15" style="0" width="11.52"/>
    <col collapsed="false" customWidth="true" hidden="false" outlineLevel="0" max="20" min="19" style="0" width="11.52"/>
    <col collapsed="false" customWidth="true" hidden="false" outlineLevel="0" max="23" min="22" style="0" width="11.52"/>
    <col collapsed="false" customWidth="true" hidden="false" outlineLevel="0" max="30" min="27" style="0" width="11.52"/>
    <col collapsed="false" customWidth="true" hidden="false" outlineLevel="0" max="42" min="41" style="0" width="11.52"/>
    <col collapsed="false" customWidth="true" hidden="false" outlineLevel="0" max="43" min="43" style="0" width="9.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>
        <v>2000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0" t="s">
        <v>14</v>
      </c>
      <c r="R1" s="1" t="s">
        <v>0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5" t="s">
        <v>23</v>
      </c>
      <c r="AB1" s="3" t="s">
        <v>3</v>
      </c>
      <c r="AC1" s="3" t="s">
        <v>4</v>
      </c>
      <c r="AD1" s="3" t="s">
        <v>5</v>
      </c>
      <c r="AE1" s="3" t="s">
        <v>24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6" t="s">
        <v>33</v>
      </c>
      <c r="AP1" s="3" t="s">
        <v>34</v>
      </c>
      <c r="AQ1" s="7" t="s">
        <v>35</v>
      </c>
      <c r="AR1" s="8"/>
    </row>
    <row r="2" customFormat="false" ht="13.8" hidden="false" customHeight="false" outlineLevel="0" collapsed="false">
      <c r="A2" s="3" t="n">
        <v>1</v>
      </c>
      <c r="B2" s="9" t="n">
        <f aca="false">S2-T2+U2-V2+W2-X2+Y2-Z2</f>
        <v>2179.9</v>
      </c>
      <c r="C2" s="10" t="n">
        <f aca="false">-D2-E2-F2-G2-H2-I2-J2-K2-L2-M2-N2-O2</f>
        <v>-3637</v>
      </c>
      <c r="D2" s="11"/>
      <c r="E2" s="9"/>
      <c r="F2" s="9"/>
      <c r="G2" s="9"/>
      <c r="H2" s="9"/>
      <c r="I2" s="9"/>
      <c r="J2" s="9"/>
      <c r="K2" s="12"/>
      <c r="L2" s="12"/>
      <c r="M2" s="12" t="n">
        <f aca="false">2137+1500</f>
        <v>3637</v>
      </c>
      <c r="N2" s="12"/>
      <c r="O2" s="12"/>
      <c r="P2" s="0" t="n">
        <f aca="false">SUM(D2:O2)</f>
        <v>3637</v>
      </c>
      <c r="R2" s="3" t="n">
        <v>1</v>
      </c>
      <c r="S2" s="13" t="n">
        <v>2000.1</v>
      </c>
      <c r="T2" s="13" t="n">
        <v>154.05</v>
      </c>
      <c r="U2" s="13" t="n">
        <v>200</v>
      </c>
      <c r="V2" s="13" t="n">
        <v>3.15</v>
      </c>
      <c r="W2" s="13" t="n">
        <v>137</v>
      </c>
      <c r="X2" s="13"/>
      <c r="Y2" s="13"/>
      <c r="Z2" s="13"/>
      <c r="AA2" s="13" t="n">
        <f aca="false">S2-T2+U2-V2+W2-X2+Y2-Z2</f>
        <v>2179.9</v>
      </c>
      <c r="AB2" s="14"/>
      <c r="AC2" s="15"/>
      <c r="AD2" s="15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6" t="n">
        <f aca="false">SUM(AB2:AN2)</f>
        <v>0</v>
      </c>
      <c r="AP2" s="12" t="n">
        <f aca="false">2137+1500</f>
        <v>3637</v>
      </c>
      <c r="AQ2" s="17" t="n">
        <f aca="false">AA2-AO2-AP2</f>
        <v>-1457.1</v>
      </c>
      <c r="AR2" s="12"/>
    </row>
    <row r="3" customFormat="false" ht="13.8" hidden="false" customHeight="false" outlineLevel="0" collapsed="false">
      <c r="A3" s="18" t="n">
        <v>2</v>
      </c>
      <c r="B3" s="19"/>
      <c r="C3" s="20" t="n">
        <f aca="false">C2+B2-D3-E3-F3-G3-H3-I3-J3-K3-L3-M3-N3-O3</f>
        <v>-1457.1</v>
      </c>
      <c r="D3" s="20"/>
      <c r="E3" s="19"/>
      <c r="F3" s="19"/>
      <c r="G3" s="21"/>
      <c r="H3" s="19"/>
      <c r="I3" s="19"/>
      <c r="J3" s="19"/>
      <c r="K3" s="22"/>
      <c r="L3" s="22"/>
      <c r="M3" s="22"/>
      <c r="N3" s="22"/>
      <c r="O3" s="22"/>
      <c r="P3" s="0" t="n">
        <f aca="false">SUM(D3:O3)</f>
        <v>0</v>
      </c>
      <c r="R3" s="23" t="n">
        <v>2</v>
      </c>
      <c r="S3" s="19"/>
      <c r="T3" s="19"/>
      <c r="U3" s="19"/>
      <c r="V3" s="19"/>
      <c r="W3" s="19"/>
      <c r="X3" s="19"/>
      <c r="Y3" s="19"/>
      <c r="Z3" s="19"/>
      <c r="AA3" s="19" t="n">
        <f aca="false">S3-T3+U3-V3+W3-X3+Y3-Z3</f>
        <v>0</v>
      </c>
      <c r="AB3" s="24"/>
      <c r="AC3" s="25"/>
      <c r="AD3" s="25"/>
      <c r="AE3" s="21"/>
      <c r="AF3" s="21"/>
      <c r="AG3" s="21"/>
      <c r="AH3" s="21"/>
      <c r="AI3" s="21"/>
      <c r="AJ3" s="26"/>
      <c r="AK3" s="19"/>
      <c r="AL3" s="19"/>
      <c r="AM3" s="19"/>
      <c r="AN3" s="19"/>
      <c r="AO3" s="27" t="n">
        <f aca="false">SUM(AB3:AN3)</f>
        <v>0</v>
      </c>
      <c r="AP3" s="22"/>
      <c r="AQ3" s="17" t="n">
        <f aca="false">AA3-AO3-AP3</f>
        <v>0</v>
      </c>
      <c r="AR3" s="12"/>
    </row>
    <row r="4" customFormat="false" ht="13.8" hidden="false" customHeight="false" outlineLevel="0" collapsed="false">
      <c r="A4" s="3" t="n">
        <v>3</v>
      </c>
      <c r="B4" s="9" t="n">
        <f aca="false">S4-T4+U4-V4+W4-X4+Y4-Z4</f>
        <v>7394.3</v>
      </c>
      <c r="C4" s="10" t="n">
        <f aca="false">C3+B3-D4-E4-F4-G4-H4-I4-J4-K4-L4-M4-N4-O4</f>
        <v>-1592.1</v>
      </c>
      <c r="D4" s="10"/>
      <c r="E4" s="9"/>
      <c r="F4" s="9"/>
      <c r="G4" s="9"/>
      <c r="H4" s="9"/>
      <c r="I4" s="9"/>
      <c r="J4" s="9"/>
      <c r="K4" s="12"/>
      <c r="L4" s="12"/>
      <c r="M4" s="12" t="n">
        <v>135</v>
      </c>
      <c r="N4" s="12"/>
      <c r="O4" s="12"/>
      <c r="P4" s="0" t="n">
        <f aca="false">SUM(D4:O4)</f>
        <v>135</v>
      </c>
      <c r="R4" s="3" t="n">
        <v>3</v>
      </c>
      <c r="S4" s="9" t="n">
        <v>6485.5</v>
      </c>
      <c r="T4" s="9" t="n">
        <v>545.4</v>
      </c>
      <c r="U4" s="9" t="n">
        <v>460.5</v>
      </c>
      <c r="V4" s="9" t="n">
        <v>21.8</v>
      </c>
      <c r="W4" s="9" t="n">
        <v>704.35</v>
      </c>
      <c r="X4" s="9"/>
      <c r="Y4" s="9" t="n">
        <v>330</v>
      </c>
      <c r="Z4" s="9" t="n">
        <v>18.85</v>
      </c>
      <c r="AA4" s="9" t="n">
        <f aca="false">S4-T4+U4-V4+W4-X4+Y4-Z4</f>
        <v>7394.3</v>
      </c>
      <c r="AB4" s="14"/>
      <c r="AC4" s="28"/>
      <c r="AD4" s="28"/>
      <c r="AE4" s="9"/>
      <c r="AF4" s="9"/>
      <c r="AG4" s="9"/>
      <c r="AH4" s="9"/>
      <c r="AI4" s="9"/>
      <c r="AJ4" s="9"/>
      <c r="AK4" s="9"/>
      <c r="AL4" s="9"/>
      <c r="AM4" s="9"/>
      <c r="AN4" s="9"/>
      <c r="AO4" s="27" t="n">
        <f aca="false">SUM(AB4:AN4)</f>
        <v>0</v>
      </c>
      <c r="AP4" s="12" t="n">
        <v>135</v>
      </c>
      <c r="AQ4" s="17" t="n">
        <f aca="false">AA4-AO4-AP4</f>
        <v>7259.3</v>
      </c>
    </row>
    <row r="5" customFormat="false" ht="13.8" hidden="false" customHeight="false" outlineLevel="0" collapsed="false">
      <c r="A5" s="3" t="n">
        <v>4</v>
      </c>
      <c r="B5" s="9" t="n">
        <f aca="false">S5-T5+U5-V5+W5-X5+Y5-Z5</f>
        <v>6822.05</v>
      </c>
      <c r="C5" s="10" t="n">
        <f aca="false">C4+B4-D5-E5-F5-G5-H5-I5-J5-K5-L5-M5-N5-O5</f>
        <v>1050.2</v>
      </c>
      <c r="D5" s="10"/>
      <c r="E5" s="9"/>
      <c r="F5" s="9"/>
      <c r="G5" s="9"/>
      <c r="H5" s="9"/>
      <c r="I5" s="9"/>
      <c r="J5" s="9"/>
      <c r="K5" s="12"/>
      <c r="L5" s="12"/>
      <c r="M5" s="12" t="n">
        <f aca="false">4752</f>
        <v>4752</v>
      </c>
      <c r="N5" s="12"/>
      <c r="O5" s="12"/>
      <c r="P5" s="0" t="n">
        <f aca="false">SUM(D5:O5)</f>
        <v>4752</v>
      </c>
      <c r="R5" s="3" t="n">
        <v>4</v>
      </c>
      <c r="S5" s="9" t="n">
        <v>6522.75</v>
      </c>
      <c r="T5" s="9" t="n">
        <v>860.5</v>
      </c>
      <c r="U5" s="9" t="n">
        <v>598</v>
      </c>
      <c r="V5" s="9"/>
      <c r="W5" s="9" t="n">
        <v>589.5</v>
      </c>
      <c r="X5" s="9"/>
      <c r="Y5" s="9"/>
      <c r="Z5" s="9" t="n">
        <v>27.7</v>
      </c>
      <c r="AA5" s="9" t="n">
        <f aca="false">S5-T5+U5-V5+W5-X5+Y5-Z5</f>
        <v>6822.05</v>
      </c>
      <c r="AB5" s="14"/>
      <c r="AC5" s="28"/>
      <c r="AD5" s="28"/>
      <c r="AE5" s="9"/>
      <c r="AF5" s="9"/>
      <c r="AG5" s="9"/>
      <c r="AH5" s="9"/>
      <c r="AI5" s="9"/>
      <c r="AJ5" s="9"/>
      <c r="AK5" s="9"/>
      <c r="AL5" s="9"/>
      <c r="AM5" s="9"/>
      <c r="AN5" s="9"/>
      <c r="AO5" s="27" t="n">
        <f aca="false">SUM(AB5:AN5)</f>
        <v>0</v>
      </c>
      <c r="AP5" s="12"/>
      <c r="AQ5" s="17" t="n">
        <f aca="false">AA5-AO5-AP5</f>
        <v>6822.05</v>
      </c>
      <c r="AR5" s="12"/>
    </row>
    <row r="6" customFormat="false" ht="13.8" hidden="false" customHeight="false" outlineLevel="0" collapsed="false">
      <c r="A6" s="3" t="n">
        <v>5</v>
      </c>
      <c r="B6" s="9" t="n">
        <f aca="false">S6-T6+U6-V6+W6-X6+Y6-Z6</f>
        <v>5626.15</v>
      </c>
      <c r="C6" s="10" t="n">
        <f aca="false">C5+B5-D6-E6-F6-G6-H6-I6-J6-K6-L6-M6-N6-O6</f>
        <v>6972.25</v>
      </c>
      <c r="D6" s="10"/>
      <c r="E6" s="9"/>
      <c r="F6" s="29"/>
      <c r="G6" s="29"/>
      <c r="H6" s="29"/>
      <c r="I6" s="29"/>
      <c r="J6" s="9"/>
      <c r="K6" s="12"/>
      <c r="L6" s="12"/>
      <c r="M6" s="12" t="n">
        <f aca="false">300+250+350</f>
        <v>900</v>
      </c>
      <c r="N6" s="12"/>
      <c r="O6" s="12"/>
      <c r="P6" s="0" t="n">
        <f aca="false">SUM(D6:O6)</f>
        <v>900</v>
      </c>
      <c r="R6" s="3" t="n">
        <v>5</v>
      </c>
      <c r="S6" s="9" t="n">
        <v>5114</v>
      </c>
      <c r="T6" s="9" t="n">
        <v>714.2</v>
      </c>
      <c r="U6" s="9" t="n">
        <v>482.2</v>
      </c>
      <c r="V6" s="9" t="n">
        <v>5.6</v>
      </c>
      <c r="W6" s="9" t="n">
        <v>1104.4</v>
      </c>
      <c r="X6" s="9" t="n">
        <v>301.7</v>
      </c>
      <c r="Y6" s="9"/>
      <c r="Z6" s="9" t="n">
        <v>52.95</v>
      </c>
      <c r="AA6" s="9" t="n">
        <f aca="false">S6-T6+U6-V6+W6-X6+Y6-Z6</f>
        <v>5626.15</v>
      </c>
      <c r="AB6" s="14"/>
      <c r="AC6" s="28"/>
      <c r="AD6" s="28"/>
      <c r="AE6" s="29"/>
      <c r="AF6" s="29"/>
      <c r="AG6" s="29"/>
      <c r="AH6" s="29"/>
      <c r="AI6" s="29"/>
      <c r="AJ6" s="29"/>
      <c r="AK6" s="29"/>
      <c r="AL6" s="29"/>
      <c r="AM6" s="29"/>
      <c r="AN6" s="9"/>
      <c r="AO6" s="27" t="n">
        <f aca="false">SUM(AB6:AN6)</f>
        <v>0</v>
      </c>
      <c r="AP6" s="12" t="n">
        <f aca="false">300+250+350</f>
        <v>900</v>
      </c>
      <c r="AQ6" s="17" t="n">
        <f aca="false">AA6-AO6-AP6</f>
        <v>4726.15</v>
      </c>
      <c r="AR6" s="12"/>
    </row>
    <row r="7" customFormat="false" ht="13.8" hidden="false" customHeight="false" outlineLevel="0" collapsed="false">
      <c r="A7" s="3" t="n">
        <v>6</v>
      </c>
      <c r="B7" s="9" t="n">
        <f aca="false">S7-T7+U7-V7+W7-X7+Y7-Z7</f>
        <v>6671.1</v>
      </c>
      <c r="C7" s="10" t="n">
        <f aca="false">C6+B6-D7-E7-F7-G7-H7-I7-J7-K7-L7-M7-N7-O7</f>
        <v>-12155.04</v>
      </c>
      <c r="D7" s="10"/>
      <c r="E7" s="9"/>
      <c r="F7" s="30" t="n">
        <v>24753.44</v>
      </c>
      <c r="G7" s="9"/>
      <c r="H7" s="9"/>
      <c r="I7" s="9"/>
      <c r="J7" s="9"/>
      <c r="K7" s="12"/>
      <c r="L7" s="12"/>
      <c r="M7" s="12"/>
      <c r="N7" s="12"/>
      <c r="O7" s="12"/>
      <c r="P7" s="0" t="n">
        <f aca="false">SUM(D7:O7)</f>
        <v>24753.44</v>
      </c>
      <c r="R7" s="3" t="n">
        <v>6</v>
      </c>
      <c r="S7" s="9" t="n">
        <v>3930.7</v>
      </c>
      <c r="T7" s="9" t="n">
        <v>168.5</v>
      </c>
      <c r="U7" s="9" t="n">
        <f aca="false">30+2000</f>
        <v>2030</v>
      </c>
      <c r="V7" s="9" t="n">
        <v>4.4</v>
      </c>
      <c r="W7" s="9" t="n">
        <v>906.71</v>
      </c>
      <c r="X7" s="9"/>
      <c r="Y7" s="9"/>
      <c r="Z7" s="9" t="n">
        <v>23.41</v>
      </c>
      <c r="AA7" s="9" t="n">
        <f aca="false">S7-T7+U7-V7+W7-X7+Y7-Z7</f>
        <v>6671.1</v>
      </c>
      <c r="AB7" s="14"/>
      <c r="AC7" s="28"/>
      <c r="AD7" s="28"/>
      <c r="AE7" s="9"/>
      <c r="AF7" s="9"/>
      <c r="AG7" s="9"/>
      <c r="AH7" s="9"/>
      <c r="AI7" s="9"/>
      <c r="AJ7" s="31"/>
      <c r="AK7" s="9"/>
      <c r="AL7" s="9"/>
      <c r="AM7" s="9"/>
      <c r="AN7" s="9"/>
      <c r="AO7" s="27" t="n">
        <f aca="false">SUM(AB7:AN7)</f>
        <v>0</v>
      </c>
      <c r="AP7" s="12"/>
      <c r="AQ7" s="17" t="n">
        <f aca="false">AA7-AO7-AP7</f>
        <v>6671.1</v>
      </c>
      <c r="AR7" s="12"/>
    </row>
    <row r="8" customFormat="false" ht="13.8" hidden="false" customHeight="false" outlineLevel="0" collapsed="false">
      <c r="A8" s="3" t="n">
        <v>7</v>
      </c>
      <c r="B8" s="9" t="n">
        <f aca="false">S8-T8+U8-V8+W8-X8+Y8-Z8</f>
        <v>5696.6</v>
      </c>
      <c r="C8" s="10" t="n">
        <f aca="false">C7+B7-D8-E8-F8-G8-H8-I8-J8-K8-L8-M8-N8-O8</f>
        <v>-5483.94</v>
      </c>
      <c r="D8" s="10"/>
      <c r="E8" s="9"/>
      <c r="F8" s="9"/>
      <c r="G8" s="9"/>
      <c r="H8" s="9"/>
      <c r="I8" s="9"/>
      <c r="J8" s="9"/>
      <c r="K8" s="12"/>
      <c r="L8" s="12"/>
      <c r="M8" s="12"/>
      <c r="N8" s="12"/>
      <c r="O8" s="12"/>
      <c r="P8" s="0" t="n">
        <f aca="false">SUM(D8:O8)</f>
        <v>0</v>
      </c>
      <c r="R8" s="3" t="n">
        <v>7</v>
      </c>
      <c r="S8" s="9" t="n">
        <v>5209.9</v>
      </c>
      <c r="T8" s="9" t="n">
        <v>466.3</v>
      </c>
      <c r="U8" s="9" t="n">
        <v>578</v>
      </c>
      <c r="V8" s="9"/>
      <c r="W8" s="9" t="n">
        <v>375</v>
      </c>
      <c r="X8" s="9"/>
      <c r="Y8" s="9"/>
      <c r="Z8" s="9"/>
      <c r="AA8" s="9" t="n">
        <f aca="false">S8-T8+U8-V8+W8-X8+Y8-Z8</f>
        <v>5696.6</v>
      </c>
      <c r="AB8" s="14"/>
      <c r="AC8" s="28"/>
      <c r="AD8" s="28"/>
      <c r="AE8" s="9"/>
      <c r="AF8" s="9"/>
      <c r="AG8" s="9"/>
      <c r="AH8" s="9"/>
      <c r="AI8" s="9"/>
      <c r="AJ8" s="31"/>
      <c r="AK8" s="9"/>
      <c r="AL8" s="9"/>
      <c r="AM8" s="9"/>
      <c r="AN8" s="9"/>
      <c r="AO8" s="27" t="n">
        <f aca="false">SUM(AB8:AN8)</f>
        <v>0</v>
      </c>
      <c r="AP8" s="12"/>
      <c r="AQ8" s="17" t="n">
        <f aca="false">AA8-AO8-AP8</f>
        <v>5696.6</v>
      </c>
      <c r="AR8" s="12"/>
    </row>
    <row r="9" customFormat="false" ht="13.8" hidden="false" customHeight="false" outlineLevel="0" collapsed="false">
      <c r="A9" s="3" t="n">
        <v>8</v>
      </c>
      <c r="B9" s="9" t="n">
        <f aca="false">S9-T9+U9-V9+W9-X9+Y9-Z9</f>
        <v>1565.5</v>
      </c>
      <c r="C9" s="10" t="n">
        <f aca="false">C8+B8-D9-E9-F9-G9-H9-I9-J9-K9-L9-M9-N9-O9</f>
        <v>-487.339999999999</v>
      </c>
      <c r="D9" s="10"/>
      <c r="E9" s="9"/>
      <c r="F9" s="9"/>
      <c r="G9" s="9"/>
      <c r="H9" s="9"/>
      <c r="I9" s="9"/>
      <c r="J9" s="9"/>
      <c r="K9" s="12"/>
      <c r="L9" s="12"/>
      <c r="M9" s="12" t="n">
        <v>700</v>
      </c>
      <c r="N9" s="12"/>
      <c r="O9" s="12"/>
      <c r="P9" s="0" t="n">
        <f aca="false">SUM(D9:O9)</f>
        <v>700</v>
      </c>
      <c r="R9" s="3" t="n">
        <v>8</v>
      </c>
      <c r="S9" s="9" t="n">
        <v>1408.1</v>
      </c>
      <c r="T9" s="9" t="n">
        <v>316.4</v>
      </c>
      <c r="U9" s="9"/>
      <c r="V9" s="9"/>
      <c r="W9" s="9" t="n">
        <v>539.24</v>
      </c>
      <c r="X9" s="9"/>
      <c r="Y9" s="9"/>
      <c r="Z9" s="9" t="n">
        <v>65.44</v>
      </c>
      <c r="AA9" s="9" t="n">
        <f aca="false">S9-T9+U9-V9+W9-X9+Y9-Z9</f>
        <v>1565.5</v>
      </c>
      <c r="AB9" s="32"/>
      <c r="AC9" s="32"/>
      <c r="AD9" s="28"/>
      <c r="AE9" s="9"/>
      <c r="AF9" s="9"/>
      <c r="AG9" s="9"/>
      <c r="AH9" s="9"/>
      <c r="AI9" s="9"/>
      <c r="AJ9" s="31"/>
      <c r="AK9" s="9"/>
      <c r="AL9" s="9"/>
      <c r="AM9" s="9"/>
      <c r="AN9" s="9"/>
      <c r="AO9" s="27" t="n">
        <f aca="false">SUM(AB9:AN9)</f>
        <v>0</v>
      </c>
      <c r="AP9" s="12" t="n">
        <v>700</v>
      </c>
      <c r="AQ9" s="17" t="n">
        <f aca="false">AA9-AO9-AP9</f>
        <v>865.5</v>
      </c>
      <c r="AR9" s="12"/>
    </row>
    <row r="10" customFormat="false" ht="13.8" hidden="false" customHeight="false" outlineLevel="0" collapsed="false">
      <c r="A10" s="23" t="n">
        <v>9</v>
      </c>
      <c r="B10" s="19"/>
      <c r="C10" s="20" t="n">
        <f aca="false">C9+B9-D10-E10-F10-G10-H10-I10-J10-K10-L10-M10-N10-O10</f>
        <v>878.16</v>
      </c>
      <c r="D10" s="20"/>
      <c r="E10" s="19"/>
      <c r="F10" s="19"/>
      <c r="G10" s="19"/>
      <c r="H10" s="19"/>
      <c r="I10" s="19"/>
      <c r="J10" s="19"/>
      <c r="K10" s="22"/>
      <c r="L10" s="22"/>
      <c r="M10" s="22" t="n">
        <v>200</v>
      </c>
      <c r="N10" s="22"/>
      <c r="O10" s="22"/>
      <c r="P10" s="0" t="n">
        <f aca="false">SUM(D10:O10)</f>
        <v>200</v>
      </c>
      <c r="R10" s="23" t="n">
        <v>9</v>
      </c>
      <c r="S10" s="19"/>
      <c r="T10" s="19"/>
      <c r="U10" s="19"/>
      <c r="V10" s="19"/>
      <c r="W10" s="19"/>
      <c r="X10" s="19"/>
      <c r="Y10" s="19"/>
      <c r="Z10" s="19"/>
      <c r="AA10" s="19" t="n">
        <f aca="false">S10-T10+U10-V10+W10-X10+Y10-Z10</f>
        <v>0</v>
      </c>
      <c r="AB10" s="24"/>
      <c r="AC10" s="25"/>
      <c r="AD10" s="25"/>
      <c r="AE10" s="19"/>
      <c r="AF10" s="19"/>
      <c r="AG10" s="19"/>
      <c r="AH10" s="19"/>
      <c r="AI10" s="19"/>
      <c r="AJ10" s="26"/>
      <c r="AK10" s="19"/>
      <c r="AL10" s="19"/>
      <c r="AM10" s="19"/>
      <c r="AN10" s="19"/>
      <c r="AO10" s="27" t="n">
        <f aca="false">SUM(AB10:AN10)</f>
        <v>0</v>
      </c>
      <c r="AP10" s="22" t="n">
        <v>200</v>
      </c>
      <c r="AQ10" s="17" t="n">
        <f aca="false">AA10-AO10-AP10</f>
        <v>-200</v>
      </c>
      <c r="AR10" s="12"/>
    </row>
    <row r="11" customFormat="false" ht="13.8" hidden="false" customHeight="false" outlineLevel="0" collapsed="false">
      <c r="A11" s="3" t="n">
        <v>10</v>
      </c>
      <c r="B11" s="9" t="n">
        <f aca="false">S11-T11+U11-V11+W11-X11+Y11-Z11</f>
        <v>6828.55</v>
      </c>
      <c r="C11" s="10" t="n">
        <f aca="false">C10+B10-D11-E11-F11-G11-H11-I11-J11-K11-L11-M11-N11-O11</f>
        <v>-24848.05</v>
      </c>
      <c r="D11" s="10"/>
      <c r="E11" s="30" t="n">
        <v>25726.21</v>
      </c>
      <c r="F11" s="9"/>
      <c r="G11" s="9"/>
      <c r="H11" s="9"/>
      <c r="I11" s="9"/>
      <c r="J11" s="9"/>
      <c r="K11" s="12"/>
      <c r="L11" s="12"/>
      <c r="M11" s="12"/>
      <c r="N11" s="12"/>
      <c r="O11" s="12"/>
      <c r="P11" s="0" t="n">
        <f aca="false">SUM(D11:O11)</f>
        <v>25726.21</v>
      </c>
      <c r="R11" s="3" t="n">
        <v>10</v>
      </c>
      <c r="S11" s="9" t="n">
        <v>6449.1</v>
      </c>
      <c r="T11" s="9" t="n">
        <v>96</v>
      </c>
      <c r="U11" s="9"/>
      <c r="V11" s="9"/>
      <c r="W11" s="9" t="n">
        <v>563.6</v>
      </c>
      <c r="X11" s="9"/>
      <c r="Y11" s="9"/>
      <c r="Z11" s="9" t="n">
        <v>88.15</v>
      </c>
      <c r="AA11" s="9" t="n">
        <f aca="false">S11-T11+U11-V11+W11-X11+Y11-Z11</f>
        <v>6828.55</v>
      </c>
      <c r="AB11" s="14"/>
      <c r="AC11" s="28"/>
      <c r="AD11" s="28"/>
      <c r="AE11" s="9"/>
      <c r="AF11" s="9"/>
      <c r="AG11" s="9"/>
      <c r="AH11" s="9"/>
      <c r="AI11" s="9"/>
      <c r="AJ11" s="31"/>
      <c r="AK11" s="9"/>
      <c r="AL11" s="9"/>
      <c r="AM11" s="9"/>
      <c r="AN11" s="9"/>
      <c r="AO11" s="27" t="n">
        <f aca="false">SUM(AB11:AN11)</f>
        <v>0</v>
      </c>
      <c r="AP11" s="12"/>
      <c r="AQ11" s="17" t="n">
        <f aca="false">AA11-AO11-AP11</f>
        <v>6828.55</v>
      </c>
      <c r="AR11" s="12"/>
    </row>
    <row r="12" customFormat="false" ht="13.8" hidden="false" customHeight="false" outlineLevel="0" collapsed="false">
      <c r="A12" s="3" t="n">
        <v>11</v>
      </c>
      <c r="B12" s="9" t="n">
        <f aca="false">S12-T12+U12-V12+W12-X12+Y12-Z12</f>
        <v>4496.25</v>
      </c>
      <c r="C12" s="10" t="n">
        <f aca="false">C11+B11-D12-E12-F12-G12-H12-I12-J12-K12-L12-M12-N12-O12</f>
        <v>-26019.5</v>
      </c>
      <c r="D12" s="10"/>
      <c r="E12" s="9"/>
      <c r="F12" s="9"/>
      <c r="G12" s="9"/>
      <c r="H12" s="9"/>
      <c r="I12" s="9"/>
      <c r="J12" s="9"/>
      <c r="K12" s="12"/>
      <c r="L12" s="12"/>
      <c r="M12" s="12"/>
      <c r="N12" s="12"/>
      <c r="O12" s="12" t="n">
        <v>8000</v>
      </c>
      <c r="P12" s="0" t="n">
        <f aca="false">SUM(D12:O12)</f>
        <v>8000</v>
      </c>
      <c r="R12" s="3" t="n">
        <v>11</v>
      </c>
      <c r="S12" s="9" t="n">
        <v>4574.3</v>
      </c>
      <c r="T12" s="9" t="n">
        <v>233.05</v>
      </c>
      <c r="U12" s="9"/>
      <c r="V12" s="9" t="n">
        <v>48.3</v>
      </c>
      <c r="W12" s="9" t="n">
        <v>218.8</v>
      </c>
      <c r="X12" s="9"/>
      <c r="Y12" s="9"/>
      <c r="Z12" s="9" t="n">
        <v>15.5</v>
      </c>
      <c r="AA12" s="9" t="n">
        <f aca="false">S12-T12+U12-V12+W12-X12+Y12-Z12</f>
        <v>4496.25</v>
      </c>
      <c r="AB12" s="14"/>
      <c r="AC12" s="28"/>
      <c r="AD12" s="28"/>
      <c r="AE12" s="9"/>
      <c r="AF12" s="9"/>
      <c r="AG12" s="9"/>
      <c r="AH12" s="9"/>
      <c r="AI12" s="9"/>
      <c r="AJ12" s="31"/>
      <c r="AK12" s="9"/>
      <c r="AL12" s="9"/>
      <c r="AM12" s="9"/>
      <c r="AN12" s="9"/>
      <c r="AO12" s="27" t="n">
        <f aca="false">SUM(AB12:AN12)</f>
        <v>0</v>
      </c>
      <c r="AP12" s="12"/>
      <c r="AQ12" s="17" t="n">
        <f aca="false">AA12-AO12-AP12</f>
        <v>4496.25</v>
      </c>
      <c r="AR12" s="12"/>
    </row>
    <row r="13" customFormat="false" ht="13.8" hidden="false" customHeight="false" outlineLevel="0" collapsed="false">
      <c r="A13" s="3" t="n">
        <v>12</v>
      </c>
      <c r="B13" s="9" t="n">
        <f aca="false">S13-T13+U13-V13+W13-X13+Y13-Z13</f>
        <v>4998.6</v>
      </c>
      <c r="C13" s="10" t="n">
        <f aca="false">C12+B12-D13-E13-F13-G13-H13-I13-J13-K13-L13-M13-N13-O13</f>
        <v>-26200.19</v>
      </c>
      <c r="D13" s="10"/>
      <c r="E13" s="9"/>
      <c r="F13" s="9"/>
      <c r="G13" s="9"/>
      <c r="H13" s="9"/>
      <c r="I13" s="9"/>
      <c r="J13" s="9"/>
      <c r="K13" s="12"/>
      <c r="L13" s="12"/>
      <c r="M13" s="12" t="n">
        <v>4676.94</v>
      </c>
      <c r="N13" s="12"/>
      <c r="O13" s="12"/>
      <c r="P13" s="0" t="n">
        <f aca="false">SUM(D13:O13)</f>
        <v>4676.94</v>
      </c>
      <c r="R13" s="3" t="n">
        <v>12</v>
      </c>
      <c r="S13" s="9" t="n">
        <v>4656.3</v>
      </c>
      <c r="T13" s="9" t="n">
        <v>275</v>
      </c>
      <c r="U13" s="9"/>
      <c r="V13" s="9"/>
      <c r="W13" s="9" t="n">
        <v>617.3</v>
      </c>
      <c r="X13" s="9"/>
      <c r="Y13" s="9"/>
      <c r="Z13" s="9"/>
      <c r="AA13" s="9" t="n">
        <f aca="false">S13-T13+U13-V13+W13-X13+Y13-Z13</f>
        <v>4998.6</v>
      </c>
      <c r="AB13" s="14"/>
      <c r="AC13" s="28"/>
      <c r="AD13" s="28"/>
      <c r="AE13" s="9"/>
      <c r="AF13" s="9"/>
      <c r="AG13" s="9"/>
      <c r="AH13" s="9"/>
      <c r="AI13" s="9"/>
      <c r="AJ13" s="31"/>
      <c r="AK13" s="9"/>
      <c r="AL13" s="9"/>
      <c r="AM13" s="9"/>
      <c r="AN13" s="9"/>
      <c r="AO13" s="27" t="n">
        <f aca="false">SUM(AB13:AN13)</f>
        <v>0</v>
      </c>
      <c r="AP13" s="12" t="n">
        <v>4676.94</v>
      </c>
      <c r="AQ13" s="17" t="n">
        <f aca="false">AA13-AO13-AP13</f>
        <v>321.660000000001</v>
      </c>
      <c r="AR13" s="12"/>
    </row>
    <row r="14" customFormat="false" ht="13.8" hidden="false" customHeight="false" outlineLevel="0" collapsed="false">
      <c r="A14" s="3" t="n">
        <v>13</v>
      </c>
      <c r="B14" s="9" t="n">
        <f aca="false">S14-T14+U14-V14+W14-X14+Y14-Z14</f>
        <v>5051.75</v>
      </c>
      <c r="C14" s="10" t="n">
        <f aca="false">C13+B13-D14-E14-F14-G14-H14-I14-J14-K14-L14-M14-N14-O14</f>
        <v>-21201.59</v>
      </c>
      <c r="D14" s="10"/>
      <c r="E14" s="9"/>
      <c r="F14" s="9"/>
      <c r="G14" s="9"/>
      <c r="H14" s="9"/>
      <c r="I14" s="9"/>
      <c r="J14" s="9"/>
      <c r="K14" s="12"/>
      <c r="L14" s="12"/>
      <c r="M14" s="12"/>
      <c r="N14" s="12"/>
      <c r="O14" s="12"/>
      <c r="P14" s="0" t="n">
        <f aca="false">SUM(D14:O14)</f>
        <v>0</v>
      </c>
      <c r="R14" s="3" t="n">
        <v>13</v>
      </c>
      <c r="S14" s="9" t="n">
        <v>4154.7</v>
      </c>
      <c r="T14" s="9" t="n">
        <v>192.3</v>
      </c>
      <c r="U14" s="9"/>
      <c r="V14" s="9"/>
      <c r="W14" s="9" t="n">
        <v>1177.15</v>
      </c>
      <c r="X14" s="9"/>
      <c r="Y14" s="9"/>
      <c r="Z14" s="9" t="n">
        <v>87.8</v>
      </c>
      <c r="AA14" s="9" t="n">
        <f aca="false">S14-T14+U14-V14+W14-X14+Y14-Z14</f>
        <v>5051.75</v>
      </c>
      <c r="AB14" s="14"/>
      <c r="AC14" s="28"/>
      <c r="AD14" s="28"/>
      <c r="AE14" s="9"/>
      <c r="AF14" s="9"/>
      <c r="AG14" s="9"/>
      <c r="AH14" s="9"/>
      <c r="AI14" s="9"/>
      <c r="AJ14" s="31"/>
      <c r="AK14" s="9"/>
      <c r="AL14" s="9"/>
      <c r="AM14" s="9"/>
      <c r="AN14" s="9"/>
      <c r="AO14" s="27" t="n">
        <f aca="false">SUM(AB14:AN14)</f>
        <v>0</v>
      </c>
      <c r="AP14" s="12"/>
      <c r="AQ14" s="17" t="n">
        <f aca="false">AA14-AO14-AP14</f>
        <v>5051.75</v>
      </c>
      <c r="AR14" s="12"/>
    </row>
    <row r="15" customFormat="false" ht="13.8" hidden="false" customHeight="false" outlineLevel="0" collapsed="false">
      <c r="A15" s="3" t="n">
        <v>14</v>
      </c>
      <c r="B15" s="9" t="n">
        <f aca="false">S15-T15+U15-V15+W15-X15+Y15-Z15</f>
        <v>3969.35</v>
      </c>
      <c r="C15" s="10" t="n">
        <f aca="false">C14+B14-D15-E15-F15-G15-H15-I15-J15-K15-L15-M15-N15-O15</f>
        <v>-16149.84</v>
      </c>
      <c r="D15" s="10"/>
      <c r="E15" s="9"/>
      <c r="F15" s="9"/>
      <c r="G15" s="9"/>
      <c r="H15" s="9"/>
      <c r="I15" s="9"/>
      <c r="J15" s="9"/>
      <c r="K15" s="12"/>
      <c r="L15" s="12"/>
      <c r="M15" s="12"/>
      <c r="N15" s="12"/>
      <c r="O15" s="12"/>
      <c r="P15" s="0" t="n">
        <f aca="false">SUM(D15:O15)</f>
        <v>0</v>
      </c>
      <c r="R15" s="3" t="n">
        <v>14</v>
      </c>
      <c r="S15" s="9" t="n">
        <v>4071.7</v>
      </c>
      <c r="T15" s="9" t="n">
        <v>805.4</v>
      </c>
      <c r="U15" s="9"/>
      <c r="V15" s="9"/>
      <c r="W15" s="9" t="n">
        <v>727</v>
      </c>
      <c r="X15" s="9"/>
      <c r="Y15" s="9"/>
      <c r="Z15" s="9" t="n">
        <v>23.95</v>
      </c>
      <c r="AA15" s="9" t="n">
        <f aca="false">S15-T15+U15-V15+W15-X15+Y15-Z15</f>
        <v>3969.35</v>
      </c>
      <c r="AB15" s="14"/>
      <c r="AC15" s="28"/>
      <c r="AD15" s="28"/>
      <c r="AE15" s="9"/>
      <c r="AF15" s="9"/>
      <c r="AG15" s="9"/>
      <c r="AH15" s="9"/>
      <c r="AI15" s="9"/>
      <c r="AJ15" s="31"/>
      <c r="AK15" s="9"/>
      <c r="AL15" s="9"/>
      <c r="AM15" s="9"/>
      <c r="AN15" s="9"/>
      <c r="AO15" s="27" t="n">
        <f aca="false">SUM(AB15:AN15)</f>
        <v>0</v>
      </c>
      <c r="AP15" s="12"/>
      <c r="AQ15" s="17" t="n">
        <f aca="false">AA15-AO15-AP15</f>
        <v>3969.35</v>
      </c>
      <c r="AR15" s="12"/>
    </row>
    <row r="16" customFormat="false" ht="13.8" hidden="false" customHeight="false" outlineLevel="0" collapsed="false">
      <c r="A16" s="3" t="n">
        <v>15</v>
      </c>
      <c r="B16" s="9" t="n">
        <f aca="false">S16-T16+U16-V16+W16-X16+Y16-Z16</f>
        <v>3115.5</v>
      </c>
      <c r="C16" s="10" t="n">
        <f aca="false">C15+B15-D16-E16-F16-G16-H16-I16-J16-K16-L16-M16-N16-O16</f>
        <v>-12180.49</v>
      </c>
      <c r="D16" s="10"/>
      <c r="E16" s="9"/>
      <c r="F16" s="9"/>
      <c r="G16" s="9"/>
      <c r="H16" s="12"/>
      <c r="I16" s="9"/>
      <c r="J16" s="9"/>
      <c r="K16" s="12"/>
      <c r="L16" s="12"/>
      <c r="M16" s="12"/>
      <c r="N16" s="12"/>
      <c r="O16" s="12"/>
      <c r="P16" s="0" t="n">
        <f aca="false">SUM(D16:O16)</f>
        <v>0</v>
      </c>
      <c r="R16" s="3" t="n">
        <v>15</v>
      </c>
      <c r="S16" s="9" t="n">
        <v>2920.9</v>
      </c>
      <c r="T16" s="9" t="n">
        <v>170.4</v>
      </c>
      <c r="U16" s="9"/>
      <c r="V16" s="9"/>
      <c r="W16" s="9" t="n">
        <v>365</v>
      </c>
      <c r="X16" s="9"/>
      <c r="Y16" s="9"/>
      <c r="Z16" s="9"/>
      <c r="AA16" s="9" t="n">
        <f aca="false">S16-T16+U16-V16+W16-X16+Y16-Z16</f>
        <v>3115.5</v>
      </c>
      <c r="AB16" s="14"/>
      <c r="AC16" s="28"/>
      <c r="AD16" s="28"/>
      <c r="AE16" s="9"/>
      <c r="AF16" s="9"/>
      <c r="AG16" s="9"/>
      <c r="AH16" s="9"/>
      <c r="AI16" s="9"/>
      <c r="AJ16" s="31"/>
      <c r="AK16" s="12"/>
      <c r="AL16" s="9"/>
      <c r="AM16" s="9"/>
      <c r="AN16" s="9"/>
      <c r="AO16" s="27" t="n">
        <f aca="false">SUM(AB16:AN16)</f>
        <v>0</v>
      </c>
      <c r="AP16" s="12"/>
      <c r="AQ16" s="17" t="n">
        <f aca="false">AA16-AO16-AP16</f>
        <v>3115.5</v>
      </c>
      <c r="AR16" s="12"/>
    </row>
    <row r="17" customFormat="false" ht="13.8" hidden="false" customHeight="false" outlineLevel="0" collapsed="false">
      <c r="A17" s="23" t="n">
        <v>16</v>
      </c>
      <c r="B17" s="19"/>
      <c r="C17" s="20" t="n">
        <f aca="false">C16+B16-D17-E17-F17-G17-H17-I17-J17-K17-L17-M17-N17-O17</f>
        <v>-9064.99</v>
      </c>
      <c r="D17" s="20"/>
      <c r="E17" s="19"/>
      <c r="F17" s="19"/>
      <c r="G17" s="19"/>
      <c r="H17" s="19"/>
      <c r="I17" s="19"/>
      <c r="J17" s="19"/>
      <c r="K17" s="22"/>
      <c r="L17" s="22"/>
      <c r="M17" s="22"/>
      <c r="N17" s="22"/>
      <c r="O17" s="22"/>
      <c r="P17" s="0" t="n">
        <f aca="false">SUM(D17:O17)</f>
        <v>0</v>
      </c>
      <c r="R17" s="23" t="n">
        <v>16</v>
      </c>
      <c r="S17" s="19"/>
      <c r="T17" s="19"/>
      <c r="U17" s="19"/>
      <c r="V17" s="19"/>
      <c r="W17" s="19"/>
      <c r="X17" s="19"/>
      <c r="Y17" s="19"/>
      <c r="Z17" s="19"/>
      <c r="AA17" s="19" t="n">
        <f aca="false">S17-T17+U17-V17+W17-X17+Y17-Z17</f>
        <v>0</v>
      </c>
      <c r="AB17" s="24"/>
      <c r="AC17" s="25"/>
      <c r="AD17" s="25"/>
      <c r="AE17" s="19"/>
      <c r="AF17" s="19"/>
      <c r="AG17" s="19"/>
      <c r="AH17" s="19"/>
      <c r="AI17" s="19"/>
      <c r="AJ17" s="26"/>
      <c r="AK17" s="19"/>
      <c r="AL17" s="19"/>
      <c r="AM17" s="19"/>
      <c r="AN17" s="19"/>
      <c r="AO17" s="27" t="n">
        <f aca="false">SUM(AB17:AN17)</f>
        <v>0</v>
      </c>
      <c r="AP17" s="22"/>
      <c r="AQ17" s="17" t="n">
        <f aca="false">AA17-AO17-AP17</f>
        <v>0</v>
      </c>
      <c r="AR17" s="12"/>
    </row>
    <row r="18" customFormat="false" ht="13.8" hidden="false" customHeight="false" outlineLevel="0" collapsed="false">
      <c r="A18" s="3" t="n">
        <v>17</v>
      </c>
      <c r="B18" s="9" t="n">
        <f aca="false">S18-T18+U18-V18+W18-X18+Y18-Z18</f>
        <v>5755.6</v>
      </c>
      <c r="C18" s="10" t="n">
        <f aca="false">C17+B17-D18-E18-F18-G18-H18-I18-J18-K18-L18-M18-N18-O18</f>
        <v>-9064.99</v>
      </c>
      <c r="D18" s="10"/>
      <c r="E18" s="9"/>
      <c r="F18" s="9"/>
      <c r="G18" s="9"/>
      <c r="H18" s="9"/>
      <c r="I18" s="9"/>
      <c r="J18" s="9"/>
      <c r="K18" s="12"/>
      <c r="L18" s="12"/>
      <c r="M18" s="12"/>
      <c r="N18" s="12"/>
      <c r="O18" s="12"/>
      <c r="P18" s="0" t="n">
        <f aca="false">SUM(D18:O18)</f>
        <v>0</v>
      </c>
      <c r="R18" s="3" t="n">
        <v>17</v>
      </c>
      <c r="S18" s="9" t="n">
        <v>5354.1</v>
      </c>
      <c r="T18" s="9" t="n">
        <v>594</v>
      </c>
      <c r="U18" s="9" t="n">
        <v>274</v>
      </c>
      <c r="V18" s="9"/>
      <c r="W18" s="9" t="n">
        <v>780.5</v>
      </c>
      <c r="X18" s="9"/>
      <c r="Y18" s="9"/>
      <c r="Z18" s="9" t="n">
        <v>59</v>
      </c>
      <c r="AA18" s="9" t="n">
        <f aca="false">S18-T18+U18-V18+W18-X18+Y18-Z18</f>
        <v>5755.6</v>
      </c>
      <c r="AB18" s="14"/>
      <c r="AC18" s="28"/>
      <c r="AD18" s="28"/>
      <c r="AE18" s="9"/>
      <c r="AF18" s="9"/>
      <c r="AG18" s="9"/>
      <c r="AH18" s="9"/>
      <c r="AI18" s="9"/>
      <c r="AJ18" s="31"/>
      <c r="AK18" s="9"/>
      <c r="AL18" s="9"/>
      <c r="AM18" s="9"/>
      <c r="AN18" s="9"/>
      <c r="AO18" s="27" t="n">
        <f aca="false">SUM(AB18:AN18)</f>
        <v>0</v>
      </c>
      <c r="AP18" s="12"/>
      <c r="AQ18" s="17" t="n">
        <f aca="false">AA18-AO18-AP18</f>
        <v>5755.6</v>
      </c>
      <c r="AR18" s="12"/>
    </row>
    <row r="19" customFormat="false" ht="13.8" hidden="false" customHeight="false" outlineLevel="0" collapsed="false">
      <c r="A19" s="3" t="n">
        <v>18</v>
      </c>
      <c r="B19" s="9" t="n">
        <f aca="false">S19-T19+U19-V19+W19-X19+Y19-Z19</f>
        <v>5396.85</v>
      </c>
      <c r="C19" s="10" t="n">
        <f aca="false">C18+B18-D19-E19-F19-G19-H19-I19-J19-K19-L19-M19-N19-O19</f>
        <v>-3309.39</v>
      </c>
      <c r="D19" s="10"/>
      <c r="E19" s="9"/>
      <c r="F19" s="9"/>
      <c r="G19" s="9"/>
      <c r="H19" s="9"/>
      <c r="I19" s="9"/>
      <c r="J19" s="9"/>
      <c r="K19" s="12"/>
      <c r="L19" s="12"/>
      <c r="M19" s="12"/>
      <c r="N19" s="12"/>
      <c r="O19" s="12"/>
      <c r="P19" s="0" t="n">
        <f aca="false">SUM(D19:O19)</f>
        <v>0</v>
      </c>
      <c r="R19" s="3" t="n">
        <v>18</v>
      </c>
      <c r="S19" s="9" t="n">
        <v>5966.1</v>
      </c>
      <c r="T19" s="9" t="n">
        <v>1121.85</v>
      </c>
      <c r="U19" s="9" t="n">
        <v>108.4</v>
      </c>
      <c r="V19" s="9" t="n">
        <v>8.05</v>
      </c>
      <c r="W19" s="9" t="n">
        <v>467.75</v>
      </c>
      <c r="X19" s="9"/>
      <c r="Y19" s="9"/>
      <c r="Z19" s="9" t="n">
        <v>15.5</v>
      </c>
      <c r="AA19" s="9" t="n">
        <f aca="false">S19-T19+U19-V19+W19-X19+Y19-Z19</f>
        <v>5396.85</v>
      </c>
      <c r="AB19" s="14"/>
      <c r="AC19" s="28"/>
      <c r="AD19" s="28"/>
      <c r="AE19" s="9"/>
      <c r="AF19" s="9"/>
      <c r="AG19" s="9"/>
      <c r="AH19" s="9"/>
      <c r="AI19" s="9"/>
      <c r="AJ19" s="31"/>
      <c r="AK19" s="9"/>
      <c r="AL19" s="9"/>
      <c r="AM19" s="9"/>
      <c r="AN19" s="9"/>
      <c r="AO19" s="27" t="n">
        <f aca="false">SUM(AB19:AN19)</f>
        <v>0</v>
      </c>
      <c r="AP19" s="12"/>
      <c r="AQ19" s="17" t="n">
        <f aca="false">AA19-AO19-AP19</f>
        <v>5396.85</v>
      </c>
      <c r="AR19" s="12"/>
    </row>
    <row r="20" customFormat="false" ht="13.8" hidden="false" customHeight="false" outlineLevel="0" collapsed="false">
      <c r="A20" s="3" t="n">
        <v>19</v>
      </c>
      <c r="B20" s="9" t="n">
        <f aca="false">S20-T20+U20-V20+W20-X20+Y20-Z20</f>
        <v>5647.5</v>
      </c>
      <c r="C20" s="10" t="n">
        <f aca="false">C19+B19-D20-E20-F20-G20-H20-I20-J20-K20-L20-M20-N20-O20</f>
        <v>2087.46</v>
      </c>
      <c r="D20" s="10"/>
      <c r="E20" s="9"/>
      <c r="F20" s="9"/>
      <c r="G20" s="9"/>
      <c r="H20" s="9"/>
      <c r="I20" s="9"/>
      <c r="J20" s="9"/>
      <c r="K20" s="12"/>
      <c r="L20" s="12"/>
      <c r="M20" s="12"/>
      <c r="N20" s="12"/>
      <c r="O20" s="12"/>
      <c r="P20" s="0" t="n">
        <f aca="false">SUM(D20:O20)</f>
        <v>0</v>
      </c>
      <c r="R20" s="3" t="n">
        <v>19</v>
      </c>
      <c r="S20" s="9" t="n">
        <v>5486.5</v>
      </c>
      <c r="T20" s="9" t="n">
        <v>499.8</v>
      </c>
      <c r="U20" s="9" t="n">
        <v>382.8</v>
      </c>
      <c r="V20" s="9"/>
      <c r="W20" s="9" t="n">
        <v>293.5</v>
      </c>
      <c r="X20" s="9"/>
      <c r="Y20" s="9"/>
      <c r="Z20" s="9" t="n">
        <v>15.5</v>
      </c>
      <c r="AA20" s="9" t="n">
        <f aca="false">S20-T20+U20-V20+W20-X20+Y20-Z20</f>
        <v>5647.5</v>
      </c>
      <c r="AB20" s="14"/>
      <c r="AC20" s="28"/>
      <c r="AD20" s="28"/>
      <c r="AE20" s="9"/>
      <c r="AF20" s="9"/>
      <c r="AG20" s="9"/>
      <c r="AH20" s="9"/>
      <c r="AI20" s="9"/>
      <c r="AJ20" s="31"/>
      <c r="AK20" s="9"/>
      <c r="AL20" s="9"/>
      <c r="AM20" s="9"/>
      <c r="AN20" s="9"/>
      <c r="AO20" s="27" t="n">
        <f aca="false">SUM(AB20:AN20)</f>
        <v>0</v>
      </c>
      <c r="AP20" s="12"/>
      <c r="AQ20" s="17" t="n">
        <f aca="false">AA20-AO20-AP20</f>
        <v>5647.5</v>
      </c>
      <c r="AR20" s="12"/>
    </row>
    <row r="21" customFormat="false" ht="13.8" hidden="false" customHeight="false" outlineLevel="0" collapsed="false">
      <c r="A21" s="3" t="n">
        <v>20</v>
      </c>
      <c r="B21" s="9" t="n">
        <f aca="false">S21-T21+U21-V21+W21-X21+Y21-Z21</f>
        <v>5800.15</v>
      </c>
      <c r="C21" s="10" t="n">
        <f aca="false">C20+B20-D21-E21-F21-G21-H21-I21-J21-K21-L21-M21-N21-O21</f>
        <v>7734.96</v>
      </c>
      <c r="D21" s="10"/>
      <c r="E21" s="9"/>
      <c r="F21" s="9"/>
      <c r="G21" s="9"/>
      <c r="H21" s="9"/>
      <c r="I21" s="9"/>
      <c r="J21" s="9"/>
      <c r="K21" s="12"/>
      <c r="L21" s="12"/>
      <c r="M21" s="12"/>
      <c r="N21" s="12"/>
      <c r="O21" s="12"/>
      <c r="P21" s="0" t="n">
        <f aca="false">SUM(D21:O21)</f>
        <v>0</v>
      </c>
      <c r="R21" s="3" t="n">
        <v>20</v>
      </c>
      <c r="S21" s="9" t="n">
        <v>5000.7</v>
      </c>
      <c r="T21" s="9" t="n">
        <v>167.7</v>
      </c>
      <c r="U21" s="9" t="n">
        <v>571.7</v>
      </c>
      <c r="V21" s="9"/>
      <c r="W21" s="9" t="n">
        <v>452.5</v>
      </c>
      <c r="X21" s="9"/>
      <c r="Y21" s="9"/>
      <c r="Z21" s="9" t="n">
        <v>57.05</v>
      </c>
      <c r="AA21" s="9" t="n">
        <f aca="false">S21-T21+U21-V21+W21-X21+Y21-Z21</f>
        <v>5800.15</v>
      </c>
      <c r="AB21" s="14"/>
      <c r="AC21" s="28"/>
      <c r="AD21" s="28"/>
      <c r="AE21" s="9"/>
      <c r="AF21" s="9"/>
      <c r="AG21" s="9"/>
      <c r="AH21" s="9"/>
      <c r="AI21" s="9"/>
      <c r="AJ21" s="31"/>
      <c r="AK21" s="9"/>
      <c r="AL21" s="9"/>
      <c r="AM21" s="9"/>
      <c r="AN21" s="9"/>
      <c r="AO21" s="27" t="n">
        <f aca="false">SUM(AB21:AN21)</f>
        <v>0</v>
      </c>
      <c r="AP21" s="12"/>
      <c r="AQ21" s="17" t="n">
        <f aca="false">AA21-AO21-AP21</f>
        <v>5800.15</v>
      </c>
      <c r="AR21" s="12"/>
    </row>
    <row r="22" customFormat="false" ht="13.8" hidden="false" customHeight="false" outlineLevel="0" collapsed="false">
      <c r="A22" s="3" t="n">
        <v>21</v>
      </c>
      <c r="B22" s="9" t="n">
        <f aca="false">S22-T22+U22-V22+W22-X22+Y22-Z22</f>
        <v>6530.85</v>
      </c>
      <c r="C22" s="10" t="n">
        <f aca="false">C21+B21-D22-E22-F22-G22-H22-I22-J22-K22-L22-M22-N22-O22</f>
        <v>13535.11</v>
      </c>
      <c r="D22" s="10"/>
      <c r="E22" s="9"/>
      <c r="F22" s="9"/>
      <c r="G22" s="9"/>
      <c r="H22" s="9"/>
      <c r="I22" s="9"/>
      <c r="J22" s="9"/>
      <c r="K22" s="12"/>
      <c r="L22" s="12"/>
      <c r="M22" s="12"/>
      <c r="N22" s="12"/>
      <c r="O22" s="12"/>
      <c r="P22" s="0" t="n">
        <f aca="false">SUM(D22:O22)</f>
        <v>0</v>
      </c>
      <c r="R22" s="3" t="n">
        <v>21</v>
      </c>
      <c r="S22" s="9" t="n">
        <v>5934</v>
      </c>
      <c r="T22" s="9" t="n">
        <v>39.5</v>
      </c>
      <c r="U22" s="9"/>
      <c r="V22" s="9"/>
      <c r="W22" s="9" t="n">
        <v>966.8</v>
      </c>
      <c r="X22" s="9" t="n">
        <v>242.1</v>
      </c>
      <c r="Y22" s="9"/>
      <c r="Z22" s="9" t="n">
        <v>88.35</v>
      </c>
      <c r="AA22" s="9" t="n">
        <f aca="false">S22-T22+U22-V22+W22-X22+Y22-Z22</f>
        <v>6530.85</v>
      </c>
      <c r="AB22" s="14"/>
      <c r="AC22" s="28"/>
      <c r="AD22" s="28"/>
      <c r="AE22" s="9"/>
      <c r="AF22" s="9"/>
      <c r="AG22" s="9"/>
      <c r="AH22" s="9"/>
      <c r="AI22" s="9"/>
      <c r="AJ22" s="31"/>
      <c r="AK22" s="9"/>
      <c r="AL22" s="9"/>
      <c r="AM22" s="9"/>
      <c r="AN22" s="9"/>
      <c r="AO22" s="27" t="n">
        <f aca="false">SUM(AB22:AN22)</f>
        <v>0</v>
      </c>
      <c r="AP22" s="12"/>
      <c r="AQ22" s="17" t="n">
        <f aca="false">AA22-AO22-AP22</f>
        <v>6530.85</v>
      </c>
      <c r="AR22" s="12"/>
    </row>
    <row r="23" customFormat="false" ht="13.8" hidden="false" customHeight="false" outlineLevel="0" collapsed="false">
      <c r="A23" s="3" t="n">
        <v>22</v>
      </c>
      <c r="B23" s="9" t="n">
        <f aca="false">S23-T23+U23-V23+W23-X23+Y23-Z23</f>
        <v>1875.2</v>
      </c>
      <c r="C23" s="10" t="n">
        <f aca="false">C22+B22-D23-E23-F23-G23-H23-I23-J23-K23-L23-M23-N23-O23</f>
        <v>20065.96</v>
      </c>
      <c r="D23" s="10"/>
      <c r="E23" s="9"/>
      <c r="F23" s="9"/>
      <c r="G23" s="9"/>
      <c r="H23" s="9"/>
      <c r="I23" s="9"/>
      <c r="J23" s="9"/>
      <c r="K23" s="12"/>
      <c r="L23" s="12"/>
      <c r="M23" s="12"/>
      <c r="N23" s="12"/>
      <c r="O23" s="12"/>
      <c r="P23" s="0" t="n">
        <f aca="false">SUM(D23:O23)</f>
        <v>0</v>
      </c>
      <c r="R23" s="3" t="n">
        <v>22</v>
      </c>
      <c r="S23" s="9" t="n">
        <v>2461.8</v>
      </c>
      <c r="T23" s="9" t="n">
        <v>872.2</v>
      </c>
      <c r="U23" s="9" t="n">
        <v>69</v>
      </c>
      <c r="V23" s="9"/>
      <c r="W23" s="9" t="n">
        <v>228</v>
      </c>
      <c r="X23" s="9"/>
      <c r="Y23" s="9"/>
      <c r="Z23" s="9" t="n">
        <v>11.4</v>
      </c>
      <c r="AA23" s="9" t="n">
        <f aca="false">S23-T23+U23-V23+W23-X23+Y23-Z23</f>
        <v>1875.2</v>
      </c>
      <c r="AB23" s="14"/>
      <c r="AC23" s="28"/>
      <c r="AD23" s="28"/>
      <c r="AE23" s="9"/>
      <c r="AF23" s="9"/>
      <c r="AG23" s="9"/>
      <c r="AH23" s="9"/>
      <c r="AI23" s="9"/>
      <c r="AJ23" s="31"/>
      <c r="AK23" s="9"/>
      <c r="AL23" s="9"/>
      <c r="AM23" s="9"/>
      <c r="AN23" s="9"/>
      <c r="AO23" s="27"/>
      <c r="AP23" s="12"/>
      <c r="AQ23" s="17" t="n">
        <f aca="false">AA23-AO23-AP23</f>
        <v>1875.2</v>
      </c>
      <c r="AR23" s="12"/>
    </row>
    <row r="24" customFormat="false" ht="13.8" hidden="false" customHeight="false" outlineLevel="0" collapsed="false">
      <c r="A24" s="23" t="n">
        <v>23</v>
      </c>
      <c r="B24" s="19"/>
      <c r="C24" s="20" t="n">
        <f aca="false">C23+B23-D24-E24-F24-G24-H24-I24-J24-K24-L24-M24-N24-O24</f>
        <v>21941.16</v>
      </c>
      <c r="D24" s="20"/>
      <c r="E24" s="19"/>
      <c r="F24" s="19"/>
      <c r="G24" s="19"/>
      <c r="H24" s="19"/>
      <c r="I24" s="19"/>
      <c r="J24" s="19"/>
      <c r="K24" s="22"/>
      <c r="L24" s="22"/>
      <c r="M24" s="22"/>
      <c r="N24" s="22"/>
      <c r="O24" s="22"/>
      <c r="P24" s="0" t="n">
        <f aca="false">SUM(D24:O24)</f>
        <v>0</v>
      </c>
      <c r="R24" s="23" t="n">
        <v>23</v>
      </c>
      <c r="S24" s="19"/>
      <c r="T24" s="19"/>
      <c r="U24" s="19"/>
      <c r="V24" s="19"/>
      <c r="W24" s="19"/>
      <c r="X24" s="19"/>
      <c r="Y24" s="19"/>
      <c r="Z24" s="19"/>
      <c r="AA24" s="19" t="n">
        <f aca="false">S24-T24+U24-V24+W24-X24+Y24-Z24</f>
        <v>0</v>
      </c>
      <c r="AB24" s="24"/>
      <c r="AC24" s="25"/>
      <c r="AD24" s="25"/>
      <c r="AE24" s="19"/>
      <c r="AF24" s="19"/>
      <c r="AG24" s="19"/>
      <c r="AH24" s="19"/>
      <c r="AI24" s="19"/>
      <c r="AJ24" s="26"/>
      <c r="AK24" s="19"/>
      <c r="AL24" s="19"/>
      <c r="AM24" s="19"/>
      <c r="AN24" s="19"/>
      <c r="AO24" s="27" t="n">
        <f aca="false">SUM(AB24:AN24)</f>
        <v>0</v>
      </c>
      <c r="AP24" s="22"/>
      <c r="AQ24" s="17" t="n">
        <f aca="false">AA24-AO24-AP24</f>
        <v>0</v>
      </c>
      <c r="AR24" s="12"/>
    </row>
    <row r="25" customFormat="false" ht="13.8" hidden="false" customHeight="false" outlineLevel="0" collapsed="false">
      <c r="A25" s="3" t="n">
        <v>24</v>
      </c>
      <c r="B25" s="9" t="n">
        <f aca="false">S25-T25+U25-V25+W25-X25+Y25-Z25</f>
        <v>9492.7</v>
      </c>
      <c r="C25" s="10" t="n">
        <f aca="false">C24+B24-D25-E25-F25-G25-H25-I25-J25-K25-L25-M25-N25-O25</f>
        <v>21941.16</v>
      </c>
      <c r="D25" s="10"/>
      <c r="E25" s="9"/>
      <c r="F25" s="9"/>
      <c r="G25" s="9"/>
      <c r="H25" s="9"/>
      <c r="I25" s="9"/>
      <c r="J25" s="9"/>
      <c r="K25" s="12"/>
      <c r="L25" s="12"/>
      <c r="M25" s="12"/>
      <c r="N25" s="12"/>
      <c r="O25" s="12"/>
      <c r="P25" s="0" t="n">
        <f aca="false">SUM(D25:O25)</f>
        <v>0</v>
      </c>
      <c r="R25" s="3" t="n">
        <v>24</v>
      </c>
      <c r="S25" s="9" t="n">
        <v>8098.1</v>
      </c>
      <c r="T25" s="9" t="n">
        <v>325.6</v>
      </c>
      <c r="U25" s="9" t="n">
        <v>619</v>
      </c>
      <c r="V25" s="9" t="n">
        <v>10.7</v>
      </c>
      <c r="W25" s="9" t="n">
        <v>1590.5</v>
      </c>
      <c r="X25" s="9" t="n">
        <v>354.35</v>
      </c>
      <c r="Y25" s="9"/>
      <c r="Z25" s="9" t="n">
        <v>124.25</v>
      </c>
      <c r="AA25" s="9" t="n">
        <f aca="false">S25-T25+U25-V25+W25-X25+Y25-Z25</f>
        <v>9492.7</v>
      </c>
      <c r="AB25" s="14"/>
      <c r="AC25" s="28"/>
      <c r="AD25" s="28"/>
      <c r="AE25" s="9"/>
      <c r="AF25" s="9"/>
      <c r="AG25" s="9"/>
      <c r="AH25" s="9"/>
      <c r="AI25" s="9"/>
      <c r="AJ25" s="31"/>
      <c r="AK25" s="9"/>
      <c r="AL25" s="9"/>
      <c r="AM25" s="9"/>
      <c r="AN25" s="9"/>
      <c r="AO25" s="27" t="n">
        <f aca="false">SUM(AB25:AN25)</f>
        <v>0</v>
      </c>
      <c r="AP25" s="12"/>
      <c r="AQ25" s="17" t="n">
        <f aca="false">AA25-AO25-AP25</f>
        <v>9492.7</v>
      </c>
      <c r="AR25" s="12"/>
    </row>
    <row r="26" customFormat="false" ht="13.8" hidden="false" customHeight="false" outlineLevel="0" collapsed="false">
      <c r="A26" s="3" t="n">
        <v>25</v>
      </c>
      <c r="B26" s="9" t="n">
        <f aca="false">S26-T26+U26-V26+W26-X26+Y26-Z26</f>
        <v>6913.7</v>
      </c>
      <c r="C26" s="10" t="n">
        <f aca="false">C25+B25-D26-E26-F26-G26-H26-I26-J26-K26-L26-M26-N26-O26</f>
        <v>31363.86</v>
      </c>
      <c r="D26" s="10"/>
      <c r="E26" s="9"/>
      <c r="F26" s="9"/>
      <c r="G26" s="9"/>
      <c r="H26" s="9"/>
      <c r="I26" s="9"/>
      <c r="J26" s="9"/>
      <c r="K26" s="12"/>
      <c r="L26" s="12"/>
      <c r="M26" s="12" t="n">
        <v>70</v>
      </c>
      <c r="N26" s="12"/>
      <c r="O26" s="12"/>
      <c r="P26" s="0" t="n">
        <f aca="false">SUM(D26:O26)</f>
        <v>70</v>
      </c>
      <c r="R26" s="3" t="n">
        <v>25</v>
      </c>
      <c r="S26" s="9" t="n">
        <v>5910.7</v>
      </c>
      <c r="T26" s="9" t="n">
        <v>311</v>
      </c>
      <c r="U26" s="9" t="n">
        <v>617.9</v>
      </c>
      <c r="V26" s="9"/>
      <c r="W26" s="9" t="n">
        <v>748.5</v>
      </c>
      <c r="X26" s="9"/>
      <c r="Y26" s="9"/>
      <c r="Z26" s="9" t="n">
        <v>52.4</v>
      </c>
      <c r="AA26" s="9" t="n">
        <f aca="false">S26-T26+U26-V26+W26-X26+Y26-Z26</f>
        <v>6913.7</v>
      </c>
      <c r="AB26" s="14"/>
      <c r="AC26" s="28"/>
      <c r="AD26" s="28" t="n">
        <v>32065.81</v>
      </c>
      <c r="AE26" s="9"/>
      <c r="AF26" s="9"/>
      <c r="AG26" s="9"/>
      <c r="AH26" s="9"/>
      <c r="AI26" s="9"/>
      <c r="AJ26" s="31"/>
      <c r="AK26" s="9"/>
      <c r="AL26" s="9"/>
      <c r="AM26" s="9"/>
      <c r="AN26" s="9"/>
      <c r="AO26" s="27" t="n">
        <f aca="false">SUM(AB26:AN26)</f>
        <v>32065.81</v>
      </c>
      <c r="AP26" s="12" t="n">
        <v>70</v>
      </c>
      <c r="AQ26" s="17" t="n">
        <f aca="false">AA26-AO26-AP26</f>
        <v>-25222.11</v>
      </c>
      <c r="AR26" s="12"/>
    </row>
    <row r="27" customFormat="false" ht="13.8" hidden="false" customHeight="false" outlineLevel="0" collapsed="false">
      <c r="A27" s="3" t="n">
        <v>26</v>
      </c>
      <c r="B27" s="9" t="n">
        <f aca="false">S27-T27+U27-V27+W27-X27+Y27-Z27</f>
        <v>2785.3</v>
      </c>
      <c r="C27" s="10" t="n">
        <f aca="false">C26+B26-D27-E27-F27-G27-H27-I27-J27-K27-L27-M27-N27-O27</f>
        <v>38277.56</v>
      </c>
      <c r="D27" s="10"/>
      <c r="E27" s="9"/>
      <c r="F27" s="9"/>
      <c r="G27" s="9"/>
      <c r="H27" s="9"/>
      <c r="I27" s="9"/>
      <c r="J27" s="9"/>
      <c r="K27" s="12"/>
      <c r="L27" s="12"/>
      <c r="M27" s="12"/>
      <c r="N27" s="12"/>
      <c r="O27" s="12"/>
      <c r="P27" s="0" t="n">
        <f aca="false">SUM(D27:O27)</f>
        <v>0</v>
      </c>
      <c r="R27" s="3" t="n">
        <v>26</v>
      </c>
      <c r="S27" s="9" t="n">
        <v>4966.2</v>
      </c>
      <c r="T27" s="9" t="n">
        <v>2462.1</v>
      </c>
      <c r="U27" s="9"/>
      <c r="V27" s="9"/>
      <c r="W27" s="9" t="n">
        <v>281.2</v>
      </c>
      <c r="X27" s="9"/>
      <c r="Y27" s="9"/>
      <c r="Z27" s="9"/>
      <c r="AA27" s="9" t="n">
        <f aca="false">S27-T27+U27-V27+W27-X27+Y27-Z27</f>
        <v>2785.3</v>
      </c>
      <c r="AB27" s="14"/>
      <c r="AC27" s="28"/>
      <c r="AD27" s="28"/>
      <c r="AE27" s="9"/>
      <c r="AF27" s="9"/>
      <c r="AG27" s="9"/>
      <c r="AH27" s="9"/>
      <c r="AI27" s="9"/>
      <c r="AJ27" s="31"/>
      <c r="AK27" s="9"/>
      <c r="AL27" s="9"/>
      <c r="AM27" s="9"/>
      <c r="AN27" s="9"/>
      <c r="AO27" s="27" t="n">
        <f aca="false">SUM(AB27:AN27)</f>
        <v>0</v>
      </c>
      <c r="AP27" s="12"/>
      <c r="AQ27" s="17" t="n">
        <f aca="false">AA27-AO27-AP27</f>
        <v>2785.3</v>
      </c>
      <c r="AR27" s="12"/>
    </row>
    <row r="28" customFormat="false" ht="13.8" hidden="false" customHeight="false" outlineLevel="0" collapsed="false">
      <c r="A28" s="3" t="n">
        <v>27</v>
      </c>
      <c r="B28" s="9" t="n">
        <f aca="false">S28-T28+U28-V28+W28-X28+Y28-Z28</f>
        <v>5243.95</v>
      </c>
      <c r="C28" s="10" t="n">
        <f aca="false">C27+B27-D28-E28-F28-G28-H28-I28-J28-K28-L28-M28-N28-O28</f>
        <v>41062.86</v>
      </c>
      <c r="D28" s="10"/>
      <c r="E28" s="9"/>
      <c r="F28" s="9"/>
      <c r="G28" s="9"/>
      <c r="H28" s="9"/>
      <c r="I28" s="9"/>
      <c r="J28" s="9"/>
      <c r="K28" s="12"/>
      <c r="L28" s="12"/>
      <c r="M28" s="12"/>
      <c r="N28" s="12"/>
      <c r="O28" s="12"/>
      <c r="P28" s="0" t="n">
        <f aca="false">SUM(D28:O28)</f>
        <v>0</v>
      </c>
      <c r="R28" s="3" t="n">
        <v>27</v>
      </c>
      <c r="S28" s="9" t="n">
        <v>4157.7</v>
      </c>
      <c r="T28" s="9" t="n">
        <v>214.5</v>
      </c>
      <c r="U28" s="9" t="n">
        <v>368.55</v>
      </c>
      <c r="V28" s="9"/>
      <c r="W28" s="9" t="n">
        <v>1270.5</v>
      </c>
      <c r="X28" s="9" t="n">
        <v>240.6</v>
      </c>
      <c r="Y28" s="9"/>
      <c r="Z28" s="9" t="n">
        <v>97.7</v>
      </c>
      <c r="AA28" s="9" t="n">
        <f aca="false">S28-T28+U28-V28+W28-X28+Y28-Z28</f>
        <v>5243.95</v>
      </c>
      <c r="AB28" s="14"/>
      <c r="AC28" s="28"/>
      <c r="AD28" s="28"/>
      <c r="AE28" s="9"/>
      <c r="AF28" s="9"/>
      <c r="AG28" s="9"/>
      <c r="AH28" s="9"/>
      <c r="AI28" s="9"/>
      <c r="AJ28" s="31"/>
      <c r="AK28" s="9"/>
      <c r="AL28" s="9"/>
      <c r="AM28" s="9"/>
      <c r="AN28" s="9"/>
      <c r="AO28" s="27" t="n">
        <f aca="false">SUM(AB28:AN28)</f>
        <v>0</v>
      </c>
      <c r="AP28" s="12"/>
      <c r="AQ28" s="17" t="n">
        <f aca="false">AA28-AO28-AP28</f>
        <v>5243.95</v>
      </c>
      <c r="AR28" s="12"/>
    </row>
    <row r="29" customFormat="false" ht="13.8" hidden="false" customHeight="false" outlineLevel="0" collapsed="false">
      <c r="A29" s="3" t="n">
        <v>28</v>
      </c>
      <c r="B29" s="9" t="n">
        <f aca="false">S29-T29+U29-V29+W29-X29+Y29-Z29</f>
        <v>4143.26</v>
      </c>
      <c r="C29" s="10" t="n">
        <f aca="false">C28+B28-D29-E29-F29-G29-H29-I29-J29-K29-L29-M29-N29-O29</f>
        <v>34555.81</v>
      </c>
      <c r="D29" s="10"/>
      <c r="E29" s="9"/>
      <c r="F29" s="9"/>
      <c r="G29" s="9"/>
      <c r="H29" s="9"/>
      <c r="I29" s="9"/>
      <c r="J29" s="9"/>
      <c r="K29" s="12"/>
      <c r="L29" s="12"/>
      <c r="M29" s="12" t="n">
        <v>4751</v>
      </c>
      <c r="N29" s="12"/>
      <c r="O29" s="12" t="n">
        <v>7000</v>
      </c>
      <c r="P29" s="0" t="n">
        <f aca="false">SUM(D29:O29)</f>
        <v>11751</v>
      </c>
      <c r="R29" s="3" t="n">
        <v>28</v>
      </c>
      <c r="S29" s="9" t="n">
        <v>4102.96</v>
      </c>
      <c r="T29" s="9" t="n">
        <v>456.1</v>
      </c>
      <c r="U29" s="9"/>
      <c r="V29" s="9"/>
      <c r="W29" s="9" t="n">
        <v>536</v>
      </c>
      <c r="X29" s="9"/>
      <c r="Y29" s="9"/>
      <c r="Z29" s="9" t="n">
        <v>39.6</v>
      </c>
      <c r="AA29" s="9" t="n">
        <f aca="false">S29-T29+U29-V29+W29-X29+Y29-Z29</f>
        <v>4143.26</v>
      </c>
      <c r="AB29" s="14"/>
      <c r="AC29" s="28"/>
      <c r="AD29" s="28"/>
      <c r="AE29" s="9"/>
      <c r="AF29" s="9"/>
      <c r="AG29" s="9"/>
      <c r="AH29" s="9"/>
      <c r="AI29" s="9"/>
      <c r="AJ29" s="31"/>
      <c r="AK29" s="9"/>
      <c r="AL29" s="9"/>
      <c r="AM29" s="9"/>
      <c r="AN29" s="9"/>
      <c r="AO29" s="27" t="n">
        <f aca="false">SUM(AB29:AN29)</f>
        <v>0</v>
      </c>
      <c r="AP29" s="12" t="n">
        <v>4751</v>
      </c>
      <c r="AQ29" s="17" t="n">
        <f aca="false">AA29-AO29-AP29</f>
        <v>-607.74</v>
      </c>
      <c r="AR29" s="12"/>
    </row>
    <row r="30" customFormat="false" ht="13.8" hidden="false" customHeight="false" outlineLevel="0" collapsed="false">
      <c r="A30" s="3" t="n">
        <v>29</v>
      </c>
      <c r="B30" s="9" t="n">
        <f aca="false">S30-T30+U30-V30+W30-X30+Y30-Z30</f>
        <v>2530.75</v>
      </c>
      <c r="C30" s="10" t="n">
        <f aca="false">C29+B29-D30-E30-F30-G30-H30-I30-J30-K30-L30-M30-N30-O30</f>
        <v>38699.07</v>
      </c>
      <c r="D30" s="10"/>
      <c r="E30" s="9"/>
      <c r="F30" s="9"/>
      <c r="G30" s="9"/>
      <c r="H30" s="9"/>
      <c r="I30" s="9"/>
      <c r="J30" s="9"/>
      <c r="K30" s="12"/>
      <c r="L30" s="12"/>
      <c r="M30" s="12"/>
      <c r="N30" s="12"/>
      <c r="O30" s="12"/>
      <c r="P30" s="0" t="n">
        <f aca="false">SUM(D30:O30)</f>
        <v>0</v>
      </c>
      <c r="R30" s="3" t="n">
        <v>29</v>
      </c>
      <c r="S30" s="9" t="n">
        <v>1482.1</v>
      </c>
      <c r="T30" s="9" t="n">
        <v>-216.8</v>
      </c>
      <c r="U30" s="9" t="n">
        <v>500</v>
      </c>
      <c r="V30" s="9"/>
      <c r="W30" s="9" t="n">
        <v>350.5</v>
      </c>
      <c r="X30" s="9"/>
      <c r="Y30" s="9"/>
      <c r="Z30" s="9" t="n">
        <v>18.65</v>
      </c>
      <c r="AA30" s="9" t="n">
        <f aca="false">S30-T30+U30-V30+W30-X30+Y30-Z30</f>
        <v>2530.75</v>
      </c>
      <c r="AB30" s="14"/>
      <c r="AC30" s="28"/>
      <c r="AD30" s="28"/>
      <c r="AE30" s="9"/>
      <c r="AF30" s="9"/>
      <c r="AG30" s="9"/>
      <c r="AH30" s="9"/>
      <c r="AI30" s="9"/>
      <c r="AJ30" s="31"/>
      <c r="AK30" s="9"/>
      <c r="AL30" s="9"/>
      <c r="AM30" s="9"/>
      <c r="AN30" s="9"/>
      <c r="AO30" s="27"/>
      <c r="AP30" s="12"/>
      <c r="AQ30" s="17" t="n">
        <f aca="false">AA30-AO30-AP30</f>
        <v>2530.75</v>
      </c>
    </row>
    <row r="31" customFormat="false" ht="13.8" hidden="false" customHeight="false" outlineLevel="0" collapsed="false">
      <c r="A31" s="23" t="n">
        <v>30</v>
      </c>
      <c r="B31" s="19"/>
      <c r="C31" s="20" t="n">
        <f aca="false">C30+B30-D31-E31-F31-G31-H31-I31-J31-K31-L31-M31-N31-O31</f>
        <v>41229.82</v>
      </c>
      <c r="D31" s="20"/>
      <c r="E31" s="19"/>
      <c r="F31" s="19"/>
      <c r="G31" s="19"/>
      <c r="H31" s="19"/>
      <c r="I31" s="19"/>
      <c r="J31" s="19"/>
      <c r="K31" s="22"/>
      <c r="L31" s="22"/>
      <c r="M31" s="22"/>
      <c r="N31" s="22"/>
      <c r="O31" s="22"/>
      <c r="P31" s="0" t="n">
        <f aca="false">SUM(D31:O31)</f>
        <v>0</v>
      </c>
      <c r="R31" s="23" t="n">
        <v>30</v>
      </c>
      <c r="S31" s="24"/>
      <c r="T31" s="25"/>
      <c r="U31" s="19"/>
      <c r="V31" s="19"/>
      <c r="W31" s="19"/>
      <c r="X31" s="19"/>
      <c r="Y31" s="19"/>
      <c r="Z31" s="19"/>
      <c r="AA31" s="19" t="n">
        <f aca="false">S31-T31+U31-V31+W31-X31+Y31-Z31</f>
        <v>0</v>
      </c>
      <c r="AB31" s="24"/>
      <c r="AC31" s="25"/>
      <c r="AD31" s="25"/>
      <c r="AE31" s="19"/>
      <c r="AF31" s="19"/>
      <c r="AG31" s="19"/>
      <c r="AH31" s="19"/>
      <c r="AI31" s="19"/>
      <c r="AJ31" s="26"/>
      <c r="AK31" s="19"/>
      <c r="AL31" s="19"/>
      <c r="AM31" s="19"/>
      <c r="AN31" s="19"/>
      <c r="AO31" s="27" t="n">
        <f aca="false">SUM(AB31:AN31)</f>
        <v>0</v>
      </c>
      <c r="AP31" s="22"/>
      <c r="AQ31" s="17" t="n">
        <f aca="false">AA31-AO31-AP31</f>
        <v>0</v>
      </c>
      <c r="AR31" s="12"/>
    </row>
    <row r="32" customFormat="false" ht="13.8" hidden="false" customHeight="false" outlineLevel="0" collapsed="false">
      <c r="A32" s="3" t="n">
        <v>31</v>
      </c>
      <c r="B32" s="9" t="n">
        <f aca="false">S32-T32+U32-V32+W32-X32+Y32-Z32</f>
        <v>6257.4</v>
      </c>
      <c r="C32" s="10" t="n">
        <f aca="false">C31+B31-D32-E32-F32-G32-H32-I32-J32-K32-L32-M32-N32-O32</f>
        <v>23161.26</v>
      </c>
      <c r="D32" s="33" t="n">
        <v>14108.56</v>
      </c>
      <c r="E32" s="9"/>
      <c r="F32" s="9"/>
      <c r="G32" s="9"/>
      <c r="H32" s="9"/>
      <c r="I32" s="9"/>
      <c r="J32" s="9"/>
      <c r="K32" s="12"/>
      <c r="L32" s="12"/>
      <c r="M32" s="12" t="n">
        <f aca="false">3960</f>
        <v>3960</v>
      </c>
      <c r="N32" s="12"/>
      <c r="O32" s="12"/>
      <c r="P32" s="0" t="n">
        <f aca="false">SUM(D32:O32)</f>
        <v>18068.56</v>
      </c>
      <c r="R32" s="3" t="n">
        <v>31</v>
      </c>
      <c r="S32" s="9" t="n">
        <v>6702</v>
      </c>
      <c r="T32" s="9" t="n">
        <v>801.7</v>
      </c>
      <c r="U32" s="9"/>
      <c r="V32" s="9" t="n">
        <v>17</v>
      </c>
      <c r="W32" s="9" t="n">
        <v>401.9</v>
      </c>
      <c r="X32" s="9"/>
      <c r="Y32" s="9"/>
      <c r="Z32" s="9" t="n">
        <v>27.8</v>
      </c>
      <c r="AA32" s="9" t="n">
        <f aca="false">S32-T32+U32-V32+W32-X32+Y32-Z32</f>
        <v>6257.4</v>
      </c>
      <c r="AB32" s="14" t="n">
        <v>37256.56</v>
      </c>
      <c r="AC32" s="28" t="n">
        <v>26003.61</v>
      </c>
      <c r="AD32" s="28"/>
      <c r="AE32" s="9"/>
      <c r="AF32" s="9"/>
      <c r="AG32" s="9"/>
      <c r="AH32" s="9"/>
      <c r="AI32" s="9"/>
      <c r="AJ32" s="31"/>
      <c r="AK32" s="9"/>
      <c r="AL32" s="9"/>
      <c r="AM32" s="9"/>
      <c r="AN32" s="9"/>
      <c r="AO32" s="34" t="n">
        <f aca="false">SUM(AB32:AN32)</f>
        <v>63260.17</v>
      </c>
      <c r="AP32" s="12" t="n">
        <f aca="false">3960</f>
        <v>3960</v>
      </c>
      <c r="AQ32" s="17" t="n">
        <f aca="false">AA32-AO32-AP32</f>
        <v>-60962.77</v>
      </c>
      <c r="AR32" s="12"/>
    </row>
    <row r="33" customFormat="false" ht="15" hidden="false" customHeight="false" outlineLevel="0" collapsed="false">
      <c r="A33" s="35" t="s">
        <v>36</v>
      </c>
      <c r="B33" s="36" t="n">
        <f aca="false">SUM(B2:B32)</f>
        <v>132788.81</v>
      </c>
      <c r="C33" s="36"/>
      <c r="D33" s="36" t="n">
        <f aca="false">SUM(D2:D32)</f>
        <v>14108.56</v>
      </c>
      <c r="E33" s="36" t="n">
        <f aca="false">SUM(E2:E32)</f>
        <v>25726.21</v>
      </c>
      <c r="F33" s="36" t="n">
        <f aca="false">SUM(F2:F32)</f>
        <v>24753.44</v>
      </c>
      <c r="G33" s="36" t="n">
        <f aca="false">SUM(G2:G32)</f>
        <v>0</v>
      </c>
      <c r="H33" s="36" t="n">
        <f aca="false">SUM(H2:H32)</f>
        <v>0</v>
      </c>
      <c r="I33" s="36" t="n">
        <f aca="false">SUM(I2:I32)</f>
        <v>0</v>
      </c>
      <c r="J33" s="36" t="n">
        <f aca="false">SUM(J2:J32)</f>
        <v>0</v>
      </c>
      <c r="K33" s="36" t="n">
        <f aca="false">SUM(K2:K32)</f>
        <v>0</v>
      </c>
      <c r="L33" s="36" t="n">
        <f aca="false">SUM(L2:L32)</f>
        <v>0</v>
      </c>
      <c r="M33" s="36" t="n">
        <f aca="false">SUM(M2:M32)</f>
        <v>23781.94</v>
      </c>
      <c r="N33" s="36" t="n">
        <f aca="false">SUM(N2:N32)</f>
        <v>0</v>
      </c>
      <c r="O33" s="36" t="n">
        <f aca="false">SUM(O2:O32)</f>
        <v>15000</v>
      </c>
      <c r="P33" s="0" t="n">
        <f aca="false">SUM(D33:O33)</f>
        <v>103370.15</v>
      </c>
      <c r="R33" s="35" t="s">
        <v>36</v>
      </c>
      <c r="S33" s="36" t="n">
        <f aca="false">SUM(S2:S32)</f>
        <v>123121.01</v>
      </c>
      <c r="T33" s="36" t="n">
        <f aca="false">SUM(T2:T32)</f>
        <v>12646.75</v>
      </c>
      <c r="U33" s="36" t="n">
        <f aca="false">SUM(U2:U32)</f>
        <v>7860.05</v>
      </c>
      <c r="V33" s="36" t="n">
        <f aca="false">SUM(V2:V32)</f>
        <v>119</v>
      </c>
      <c r="W33" s="36" t="n">
        <f aca="false">SUM(W2:W32)</f>
        <v>16393.2</v>
      </c>
      <c r="X33" s="36" t="n">
        <f aca="false">SUM(X2:X32)</f>
        <v>1138.75</v>
      </c>
      <c r="Y33" s="36" t="n">
        <f aca="false">SUM(Y2:Y32)</f>
        <v>330</v>
      </c>
      <c r="Z33" s="36" t="n">
        <f aca="false">SUM(Z2:Z32)</f>
        <v>1010.95</v>
      </c>
      <c r="AA33" s="37" t="n">
        <f aca="false">SUM(AA2:AA32)</f>
        <v>132788.81</v>
      </c>
      <c r="AB33" s="36" t="n">
        <f aca="false">SUM(AB2:AB32)</f>
        <v>37256.56</v>
      </c>
      <c r="AC33" s="36" t="n">
        <f aca="false">SUM(AC2:AC32)</f>
        <v>26003.61</v>
      </c>
      <c r="AD33" s="36" t="n">
        <f aca="false">SUM(AD2:AD32)</f>
        <v>32065.81</v>
      </c>
      <c r="AE33" s="36" t="n">
        <f aca="false">SUM(AE2:AE32)</f>
        <v>0</v>
      </c>
      <c r="AF33" s="36" t="n">
        <f aca="false">SUM(AF2:AF32)</f>
        <v>0</v>
      </c>
      <c r="AG33" s="36" t="n">
        <f aca="false">SUM(AG2:AG32)</f>
        <v>0</v>
      </c>
      <c r="AH33" s="36" t="n">
        <f aca="false">SUM(AH2:AH32)</f>
        <v>0</v>
      </c>
      <c r="AI33" s="36" t="n">
        <f aca="false">SUM(AI2:AI32)</f>
        <v>0</v>
      </c>
      <c r="AJ33" s="36" t="n">
        <f aca="false">SUM(AJ2:AJ32)</f>
        <v>0</v>
      </c>
      <c r="AK33" s="36" t="n">
        <f aca="false">SUM(AK2:AK32)</f>
        <v>0</v>
      </c>
      <c r="AL33" s="36" t="n">
        <f aca="false">SUM(AL2:AL32)</f>
        <v>0</v>
      </c>
      <c r="AM33" s="36" t="n">
        <f aca="false">SUM(AM2:AM32)</f>
        <v>0</v>
      </c>
      <c r="AN33" s="36" t="n">
        <f aca="false">SUM(AN2:AN32)</f>
        <v>0</v>
      </c>
      <c r="AO33" s="38" t="n">
        <f aca="false">SUM(AO2:AO32)</f>
        <v>95325.98</v>
      </c>
      <c r="AP33" s="39" t="n">
        <f aca="false">SUM(AP2:AP32)</f>
        <v>19029.94</v>
      </c>
      <c r="AQ33" s="17" t="n">
        <f aca="false">AA33-AO33-AP33</f>
        <v>18432.89</v>
      </c>
    </row>
    <row r="35" customFormat="false" ht="17.35" hidden="false" customHeight="false" outlineLevel="0" collapsed="false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R35" s="40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</row>
  </sheetData>
  <mergeCells count="2">
    <mergeCell ref="B35:O35"/>
    <mergeCell ref="S35:AM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0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R1" s="1"/>
      <c r="S1" s="4"/>
      <c r="T1" s="4"/>
      <c r="U1" s="4"/>
      <c r="V1" s="4"/>
      <c r="W1" s="4"/>
      <c r="X1" s="4"/>
      <c r="Y1" s="4"/>
      <c r="Z1" s="4"/>
      <c r="AA1" s="5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6"/>
      <c r="AP1" s="3"/>
      <c r="AQ1" s="7"/>
    </row>
    <row r="2" customFormat="false" ht="13.8" hidden="false" customHeight="false" outlineLevel="0" collapsed="false">
      <c r="A2" s="3" t="s">
        <v>3</v>
      </c>
    </row>
    <row r="3" customFormat="false" ht="13.8" hidden="false" customHeight="false" outlineLevel="0" collapsed="false">
      <c r="A3" s="1" t="s">
        <v>4</v>
      </c>
    </row>
    <row r="4" customFormat="false" ht="13.8" hidden="false" customHeight="false" outlineLevel="0" collapsed="false">
      <c r="A4" s="0" t="s">
        <v>5</v>
      </c>
    </row>
    <row r="5" customFormat="false" ht="13.8" hidden="false" customHeight="false" outlineLevel="0" collapsed="false">
      <c r="A5" s="0" t="s">
        <v>6</v>
      </c>
    </row>
    <row r="6" customFormat="false" ht="13.8" hidden="false" customHeight="false" outlineLevel="0" collapsed="false">
      <c r="A6" s="0" t="n">
        <v>2000</v>
      </c>
    </row>
    <row r="7" customFormat="false" ht="13.8" hidden="false" customHeight="false" outlineLevel="0" collapsed="false">
      <c r="A7" s="0" t="s">
        <v>7</v>
      </c>
    </row>
    <row r="8" customFormat="false" ht="13.8" hidden="false" customHeight="false" outlineLevel="0" collapsed="false">
      <c r="A8" s="0" t="s">
        <v>8</v>
      </c>
    </row>
    <row r="9" customFormat="false" ht="13.8" hidden="false" customHeight="false" outlineLevel="0" collapsed="false">
      <c r="A9" s="0" t="s">
        <v>9</v>
      </c>
    </row>
    <row r="10" customFormat="false" ht="13.8" hidden="false" customHeight="false" outlineLevel="0" collapsed="false">
      <c r="A10" s="0" t="s">
        <v>10</v>
      </c>
    </row>
    <row r="11" customFormat="false" ht="13.8" hidden="false" customHeight="false" outlineLevel="0" collapsed="false">
      <c r="A11" s="0" t="s">
        <v>11</v>
      </c>
    </row>
    <row r="12" customFormat="false" ht="13.8" hidden="false" customHeight="false" outlineLevel="0" collapsed="false">
      <c r="A12" s="0" t="s">
        <v>12</v>
      </c>
    </row>
    <row r="13" customFormat="false" ht="13.8" hidden="false" customHeight="false" outlineLevel="0" collapsed="false">
      <c r="A13" s="0" t="s">
        <v>13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0" t="s">
        <v>38</v>
      </c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1"/>
      <c r="T1" s="4"/>
      <c r="U1" s="4"/>
      <c r="V1" s="4"/>
      <c r="W1" s="4"/>
      <c r="X1" s="4"/>
      <c r="Y1" s="4"/>
      <c r="Z1" s="4"/>
      <c r="AA1" s="4"/>
      <c r="AB1" s="5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6"/>
      <c r="AQ1" s="3"/>
      <c r="AR1" s="7"/>
    </row>
    <row r="2" customFormat="false" ht="13.8" hidden="false" customHeight="false" outlineLevel="0" collapsed="false">
      <c r="A2" s="0" t="s">
        <v>0</v>
      </c>
    </row>
    <row r="3" customFormat="false" ht="13.8" hidden="false" customHeight="false" outlineLevel="0" collapsed="false">
      <c r="A3" s="0" t="s">
        <v>1</v>
      </c>
    </row>
    <row r="4" customFormat="false" ht="13.8" hidden="false" customHeight="false" outlineLevel="0" collapsed="false">
      <c r="A4" s="0" t="s">
        <v>2</v>
      </c>
    </row>
    <row r="5" customFormat="false" ht="13.8" hidden="false" customHeight="false" outlineLevel="0" collapsed="false">
      <c r="A5" s="0" t="s">
        <v>3</v>
      </c>
    </row>
    <row r="6" customFormat="false" ht="13.8" hidden="false" customHeight="false" outlineLevel="0" collapsed="false">
      <c r="A6" s="0" t="s">
        <v>4</v>
      </c>
    </row>
    <row r="7" customFormat="false" ht="13.8" hidden="false" customHeight="false" outlineLevel="0" collapsed="false">
      <c r="A7" s="0" t="s">
        <v>5</v>
      </c>
    </row>
    <row r="8" customFormat="false" ht="13.8" hidden="false" customHeight="false" outlineLevel="0" collapsed="false">
      <c r="A8" s="0" t="s">
        <v>6</v>
      </c>
    </row>
    <row r="9" customFormat="false" ht="13.8" hidden="false" customHeight="false" outlineLevel="0" collapsed="false">
      <c r="A9" s="0" t="n">
        <v>2000</v>
      </c>
    </row>
    <row r="10" customFormat="false" ht="13.8" hidden="false" customHeight="false" outlineLevel="0" collapsed="false">
      <c r="A10" s="0" t="s">
        <v>7</v>
      </c>
    </row>
    <row r="11" customFormat="false" ht="13.8" hidden="false" customHeight="false" outlineLevel="0" collapsed="false">
      <c r="A11" s="0" t="s">
        <v>8</v>
      </c>
    </row>
    <row r="12" customFormat="false" ht="13.8" hidden="false" customHeight="false" outlineLevel="0" collapsed="false">
      <c r="A12" s="0" t="s">
        <v>9</v>
      </c>
    </row>
    <row r="13" customFormat="false" ht="13.8" hidden="false" customHeight="false" outlineLevel="0" collapsed="false">
      <c r="A13" s="0" t="s">
        <v>10</v>
      </c>
    </row>
    <row r="14" customFormat="false" ht="13.8" hidden="false" customHeight="false" outlineLevel="0" collapsed="false">
      <c r="A14" s="0" t="s">
        <v>11</v>
      </c>
    </row>
    <row r="15" customFormat="false" ht="13.8" hidden="false" customHeight="false" outlineLevel="0" collapsed="false">
      <c r="A15" s="0" t="s">
        <v>12</v>
      </c>
    </row>
    <row r="16" customFormat="false" ht="13.8" hidden="false" customHeight="false" outlineLevel="0" collapsed="false">
      <c r="A16" s="0" t="s">
        <v>13</v>
      </c>
    </row>
    <row r="17" customFormat="false" ht="13.8" hidden="false" customHeight="false" outlineLevel="0" collapsed="false">
      <c r="A17" s="0" t="s">
        <v>14</v>
      </c>
    </row>
    <row r="18" customFormat="false" ht="13.8" hidden="false" customHeight="false" outlineLevel="0" collapsed="false">
      <c r="A18" s="0" t="s">
        <v>15</v>
      </c>
    </row>
    <row r="19" customFormat="false" ht="13.8" hidden="false" customHeight="false" outlineLevel="0" collapsed="false">
      <c r="A19" s="0" t="s">
        <v>16</v>
      </c>
    </row>
    <row r="20" customFormat="false" ht="13.8" hidden="false" customHeight="false" outlineLevel="0" collapsed="false">
      <c r="A20" s="0" t="s">
        <v>17</v>
      </c>
    </row>
    <row r="21" customFormat="false" ht="13.8" hidden="false" customHeight="false" outlineLevel="0" collapsed="false">
      <c r="A21" s="0" t="s">
        <v>18</v>
      </c>
    </row>
    <row r="22" customFormat="false" ht="13.8" hidden="false" customHeight="false" outlineLevel="0" collapsed="false">
      <c r="A22" s="0" t="s">
        <v>19</v>
      </c>
    </row>
    <row r="23" customFormat="false" ht="13.8" hidden="false" customHeight="false" outlineLevel="0" collapsed="false">
      <c r="A23" s="0" t="s">
        <v>20</v>
      </c>
    </row>
    <row r="24" customFormat="false" ht="13.8" hidden="false" customHeight="false" outlineLevel="0" collapsed="false">
      <c r="A24" s="0" t="s">
        <v>21</v>
      </c>
    </row>
    <row r="25" customFormat="false" ht="13.8" hidden="false" customHeight="false" outlineLevel="0" collapsed="false">
      <c r="A25" s="0" t="s">
        <v>22</v>
      </c>
    </row>
    <row r="26" customFormat="false" ht="13.8" hidden="false" customHeight="false" outlineLevel="0" collapsed="false">
      <c r="A26" s="0" t="s">
        <v>23</v>
      </c>
    </row>
    <row r="27" customFormat="false" ht="13.8" hidden="false" customHeight="false" outlineLevel="0" collapsed="false">
      <c r="A27" s="0" t="s">
        <v>3</v>
      </c>
    </row>
    <row r="28" customFormat="false" ht="13.8" hidden="false" customHeight="false" outlineLevel="0" collapsed="false">
      <c r="A28" s="0" t="s">
        <v>4</v>
      </c>
    </row>
    <row r="29" customFormat="false" ht="13.8" hidden="false" customHeight="false" outlineLevel="0" collapsed="false">
      <c r="A29" s="0" t="s">
        <v>5</v>
      </c>
    </row>
    <row r="30" customFormat="false" ht="13.8" hidden="false" customHeight="false" outlineLevel="0" collapsed="false">
      <c r="A30" s="0" t="s">
        <v>24</v>
      </c>
    </row>
    <row r="31" customFormat="false" ht="13.8" hidden="false" customHeight="false" outlineLevel="0" collapsed="false">
      <c r="A31" s="0" t="s">
        <v>24</v>
      </c>
    </row>
    <row r="32" customFormat="false" ht="13.8" hidden="false" customHeight="false" outlineLevel="0" collapsed="false">
      <c r="A32" s="0" t="s">
        <v>25</v>
      </c>
    </row>
    <row r="33" customFormat="false" ht="13.8" hidden="false" customHeight="false" outlineLevel="0" collapsed="false">
      <c r="A33" s="0" t="s">
        <v>26</v>
      </c>
    </row>
    <row r="34" customFormat="false" ht="13.8" hidden="false" customHeight="false" outlineLevel="0" collapsed="false">
      <c r="A34" s="0" t="s">
        <v>27</v>
      </c>
    </row>
    <row r="35" customFormat="false" ht="13.8" hidden="false" customHeight="false" outlineLevel="0" collapsed="false">
      <c r="A35" s="0" t="s">
        <v>28</v>
      </c>
    </row>
    <row r="36" customFormat="false" ht="13.8" hidden="false" customHeight="false" outlineLevel="0" collapsed="false">
      <c r="A36" s="0" t="s">
        <v>29</v>
      </c>
    </row>
    <row r="37" customFormat="false" ht="13.8" hidden="false" customHeight="false" outlineLevel="0" collapsed="false">
      <c r="A37" s="0" t="s">
        <v>30</v>
      </c>
    </row>
    <row r="38" customFormat="false" ht="13.8" hidden="false" customHeight="false" outlineLevel="0" collapsed="false">
      <c r="A38" s="0" t="s">
        <v>31</v>
      </c>
    </row>
    <row r="39" customFormat="false" ht="13.8" hidden="false" customHeight="false" outlineLevel="0" collapsed="false">
      <c r="A39" s="0" t="s">
        <v>32</v>
      </c>
    </row>
    <row r="40" customFormat="false" ht="13.8" hidden="false" customHeight="false" outlineLevel="0" collapsed="false">
      <c r="A40" s="0" t="s">
        <v>33</v>
      </c>
    </row>
    <row r="41" customFormat="false" ht="13.8" hidden="false" customHeight="false" outlineLevel="0" collapsed="false">
      <c r="A41" s="0" t="s">
        <v>34</v>
      </c>
    </row>
    <row r="42" customFormat="false" ht="13.8" hidden="false" customHeight="false" outlineLevel="0" collapsed="false">
      <c r="A42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Mourad Karrakchou</dc:creator>
  <dc:description/>
  <dc:language>fr-FR</dc:language>
  <cp:lastModifiedBy/>
  <dcterms:modified xsi:type="dcterms:W3CDTF">2022-07-15T13:39:35Z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