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9.xml" ContentType="application/vnd.openxmlformats-officedocument.spreadsheetml.table+xml"/>
  <Override PartName="/xl/drawings/drawing17.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tables/table12.xml" ContentType="application/vnd.openxmlformats-officedocument.spreadsheetml.table+xml"/>
  <Override PartName="/xl/drawings/drawing2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478E690F-5B30-4FB3-AC2D-E3758EADF851}" xr6:coauthVersionLast="47" xr6:coauthVersionMax="47" xr10:uidLastSave="{00000000-0000-0000-0000-000000000000}"/>
  <bookViews>
    <workbookView xWindow="-28920" yWindow="-120" windowWidth="29040" windowHeight="15720" tabRatio="923" firstSheet="6" activeTab="6" xr2:uid="{D199EE45-4E80-4E70-AAFB-F81949F81B6F}"/>
  </bookViews>
  <sheets>
    <sheet name="Récap Actions" sheetId="1" state="hidden" r:id="rId1"/>
    <sheet name="TAB_ENTRETIEN" sheetId="39" state="hidden" r:id="rId2"/>
    <sheet name="TAB_SIGNALEMENT" sheetId="40" state="hidden" r:id="rId3"/>
    <sheet name="Tab_Models" sheetId="27" state="hidden" r:id="rId4"/>
    <sheet name="LicenseData" sheetId="41" state="veryHidden" r:id="rId5"/>
    <sheet name="Base" sheetId="19" state="hidden" r:id="rId6"/>
    <sheet name="Interface" sheetId="22" r:id="rId7"/>
    <sheet name="Interface (2)" sheetId="38" r:id="rId8"/>
    <sheet name="Filtre d'images" sheetId="31" r:id="rId9"/>
    <sheet name="PG" sheetId="21" r:id="rId10"/>
    <sheet name="Récap_CURATIF_N1" sheetId="17" r:id="rId11"/>
    <sheet name="Récap_CURATIF_N2" sheetId="23" r:id="rId12"/>
    <sheet name="Récap_CURATIF_N3" sheetId="25" r:id="rId13"/>
    <sheet name="ENTRETIEN" sheetId="5" r:id="rId14"/>
    <sheet name="SIGNALEMENT" sheetId="6" r:id="rId15"/>
    <sheet name="Détails Actions C1" sheetId="2" r:id="rId16"/>
    <sheet name="Détails Actions C2" sheetId="8" r:id="rId17"/>
    <sheet name="Détails Actions C3" sheetId="7" r:id="rId18"/>
    <sheet name="Chiffrage par poste" sheetId="16" r:id="rId19"/>
    <sheet name="OBLI REGLEMENTAIRE" sheetId="11" r:id="rId20"/>
    <sheet name="Détails Zone non accessible" sheetId="9" r:id="rId21"/>
    <sheet name="TABLEAU SYNTHESE AMELIO" sheetId="12" r:id="rId22"/>
    <sheet name="AMELIORATION GENERALE" sheetId="13" r:id="rId23"/>
    <sheet name="Récap chiffrage" sheetId="10" state="hidden" r:id="rId24"/>
    <sheet name="Base1" sheetId="26" state="hidden" r:id="rId25"/>
    <sheet name="BILAN RECAP" sheetId="14" r:id="rId26"/>
    <sheet name="SCENARIO PPPT" sheetId="15" r:id="rId27"/>
    <sheet name="Conclusion" sheetId="35" r:id="rId28"/>
  </sheets>
  <functionGroups builtInGroupCount="19"/>
  <definedNames>
    <definedName name="_Toc181882929" localSheetId="19">'OBLI REGLEMENTAIRE'!$J$7</definedName>
    <definedName name="Capture">PG!$A$81</definedName>
    <definedName name="DescBAT">PG!$A$116:$F$142</definedName>
    <definedName name="DescBat1">#REF!</definedName>
    <definedName name="DPEAUDIT">'SCENARIO PPPT'!$A$6</definedName>
    <definedName name="DPEAUDITANX">Conclusion!$A$210</definedName>
    <definedName name="ENTRETIEN_N1">TAB_ENTRETIEN[]</definedName>
    <definedName name="Entries">Interface!$D$17:$G$39</definedName>
    <definedName name="EtiquetteBAT">'SCENARIO PPPT'!$D$80:$G$87</definedName>
    <definedName name="imagePG">PG!$B$23</definedName>
    <definedName name="_xlnm.Print_Titles" localSheetId="18">'Chiffrage par poste'!$56:$56</definedName>
    <definedName name="_xlnm.Print_Titles" localSheetId="10">'Récap_CURATIF_N1'!$14:$14</definedName>
    <definedName name="_xlnm.Print_Titles" localSheetId="11">'Récap_CURATIF_N2'!$13:$13</definedName>
    <definedName name="_xlnm.Print_Titles" localSheetId="12">'Récap_CURATIF_N3'!$14:$14</definedName>
    <definedName name="_xlnm.Print_Titles" localSheetId="26">'SCENARIO PPPT'!$71:$72</definedName>
    <definedName name="j">'OBLI REGLEMENTAIRE'!$A$4</definedName>
    <definedName name="LastUpdate">LicenseData!$B$6</definedName>
    <definedName name="LIBELBAT">PG!$A$118:$B$132</definedName>
    <definedName name="LIBELEXT">PG!$A$136:$B$142</definedName>
    <definedName name="LicenseExpiry">LicenseData!$B$7</definedName>
    <definedName name="LicenseName">LicenseData!$B$2</definedName>
    <definedName name="MaxComputers">LicenseData!$B$3</definedName>
    <definedName name="Montant">'SCENARIO PPPT'!$D$76:$G$79</definedName>
    <definedName name="NbrBat">PG!$G$111</definedName>
    <definedName name="obligation">'OBLI REGLEMENTAIRE'!#REF!</definedName>
    <definedName name="RegisteredComputers">LicenseData!$B$4</definedName>
    <definedName name="SYNTHESE_TAB" localSheetId="7">TabSYNTHESE[]</definedName>
    <definedName name="SYNTHESE_TAB" localSheetId="1">TabSYNTHESE[]</definedName>
    <definedName name="SYNTHESE_TAB" localSheetId="2">TabSYNTHESE[]</definedName>
    <definedName name="SYNTHESE_TAB">TabSYNTHESE[]</definedName>
    <definedName name="TAB_E">Tab_Models!$B$8:$G$13</definedName>
    <definedName name="TAB_PRIX" localSheetId="7">Tab_Cout[]</definedName>
    <definedName name="TAB_PRIX" localSheetId="1">Tab_Cout[]</definedName>
    <definedName name="TAB_PRIX" localSheetId="2">Tab_Cout[]</definedName>
    <definedName name="TAB_PRIX">Tab_Cout[]</definedName>
    <definedName name="TAB_SIG">Tab_Models!$I$8:$N$13</definedName>
    <definedName name="tableN11">Tab_Models!$B$2:$G$7</definedName>
    <definedName name="tableN21">Tab_Models!$I$2:$N$7</definedName>
    <definedName name="tableN31">Tab_Models!$P$2:$U$7</definedName>
    <definedName name="TITRE_NOM">titreetnom[]</definedName>
    <definedName name="Titre1">PG!$A$58</definedName>
    <definedName name="Titre10">'Détails Actions C1'!$A$2</definedName>
    <definedName name="Titre11">'Chiffrage par poste'!$A$1</definedName>
    <definedName name="Titre12">'Chiffrage par poste'!$A$5</definedName>
    <definedName name="Titre13">'Chiffrage par poste'!$A$54</definedName>
    <definedName name="Titre14">'OBLI REGLEMENTAIRE'!$A$1</definedName>
    <definedName name="Titre15">'OBLI REGLEMENTAIRE'!$A$3</definedName>
    <definedName name="Titre16">'OBLI REGLEMENTAIRE'!$A$10</definedName>
    <definedName name="Titre17">'TABLEAU SYNTHESE AMELIO'!$B$4</definedName>
    <definedName name="Titre18">'AMELIORATION GENERALE'!$A$1</definedName>
    <definedName name="Titre19">'AMELIORATION GENERALE'!$A$14</definedName>
    <definedName name="Titre2">PG!$A$154</definedName>
    <definedName name="Titre20">'AMELIORATION GENERALE'!$A$37</definedName>
    <definedName name="Titre21">'AMELIORATION GENERALE'!$A$51</definedName>
    <definedName name="Titre22">'SCENARIO PPPT'!$A$1</definedName>
    <definedName name="Titre23">'SCENARIO PPPT'!$A$4</definedName>
    <definedName name="Titre24">'SCENARIO PPPT'!$A$61</definedName>
    <definedName name="Titre25">Conclusion!$A$1</definedName>
    <definedName name="Titre26">Conclusion!$A$4</definedName>
    <definedName name="Titre27">Conclusion!$A$32</definedName>
    <definedName name="Titre28">Conclusion!$A$48</definedName>
    <definedName name="Titre29">Conclusion!$A$161</definedName>
    <definedName name="Titre3">PG!$A$199</definedName>
    <definedName name="Titre30">Conclusion!$A$179</definedName>
    <definedName name="Titre31">Conclusion!$A$205</definedName>
    <definedName name="Titre4">PG!$A$201</definedName>
    <definedName name="Titre5">PG!$A$259</definedName>
    <definedName name="Titre6">PG!$A$267</definedName>
    <definedName name="Titre7">PG!$A$308</definedName>
    <definedName name="Titre8">'Récap_CURATIF_N1'!$A$1</definedName>
    <definedName name="Titre9">'Récap_CURATIF_N1'!$A$5</definedName>
    <definedName name="TITRENOM">titreetnom[]</definedName>
    <definedName name="TotauxSq">'SCENARIO PPPT'!$D$76:$G$79</definedName>
    <definedName name="UIDESCBAT">Interface!$B$8:$C$15,Interface!$D$8:$E$15,Interface!$F$8:$G$10,Interface!$H$8:$K$8,Interface!$B$17:$C$23</definedName>
    <definedName name="_xlnm.Print_Area" localSheetId="22">'AMELIORATION GENERALE'!$A$1:$B$137</definedName>
    <definedName name="_xlnm.Print_Area" localSheetId="25">'BILAN RECAP'!$A$1:$B$50</definedName>
    <definedName name="_xlnm.Print_Area" localSheetId="18">'Chiffrage par poste'!$A$1:$H$74</definedName>
    <definedName name="_xlnm.Print_Area" localSheetId="27">Conclusion!$A$1:$D$220</definedName>
    <definedName name="_xlnm.Print_Area" localSheetId="15">'Détails Actions C1'!$A$1:$F$129</definedName>
    <definedName name="_xlnm.Print_Area" localSheetId="16">'Détails Actions C2'!$A$1:$F$97</definedName>
    <definedName name="_xlnm.Print_Area" localSheetId="17">'Détails Actions C3'!$A$1:$F$97</definedName>
    <definedName name="_xlnm.Print_Area" localSheetId="20">'Détails Zone non accessible'!$A$1:$F$31</definedName>
    <definedName name="_xlnm.Print_Area" localSheetId="13">ENTRETIEN!$A$1:$F$19</definedName>
    <definedName name="_xlnm.Print_Area" localSheetId="6">Interface!$A$1:$D$39</definedName>
    <definedName name="_xlnm.Print_Area" localSheetId="7">'Interface (2)'!$A$1:$D$37</definedName>
    <definedName name="_xlnm.Print_Area" localSheetId="19">'OBLI REGLEMENTAIRE'!$A$1:$G$174</definedName>
    <definedName name="_xlnm.Print_Area" localSheetId="9">PG!$A$1:$G$362</definedName>
    <definedName name="_xlnm.Print_Area" localSheetId="23">'Récap chiffrage'!$A$1:$J$71</definedName>
    <definedName name="_xlnm.Print_Area" localSheetId="10">'Récap_CURATIF_N1'!$A$1:$G$17</definedName>
    <definedName name="_xlnm.Print_Area" localSheetId="11">'Récap_CURATIF_N2'!$A$1:$G$15</definedName>
    <definedName name="_xlnm.Print_Area" localSheetId="12">'Récap_CURATIF_N3'!$A$1:$G$30</definedName>
    <definedName name="_xlnm.Print_Area" localSheetId="26">'SCENARIO PPPT'!$A$1:$G$87</definedName>
    <definedName name="_xlnm.Print_Area" localSheetId="14">SIGNALEMENT!$A$1:$F$20</definedName>
    <definedName name="_xlnm.Print_Area" localSheetId="1">TAB_ENTRETIEN!$A$1:$G$56</definedName>
    <definedName name="_xlnm.Print_Area" localSheetId="2">TAB_SIGNALEMENT!$A$1:$G$68</definedName>
    <definedName name="_xlnm.Print_Area" localSheetId="21">'TABLEAU SYNTHESE AMELIO'!$A$1:$D$38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1" l="1"/>
  <c r="C118" i="21"/>
  <c r="C119" i="21"/>
  <c r="C120" i="21"/>
  <c r="C121" i="21"/>
  <c r="C122" i="21"/>
  <c r="C123" i="21"/>
  <c r="C124" i="21"/>
  <c r="C125" i="21"/>
  <c r="C126" i="21"/>
  <c r="C127" i="21"/>
  <c r="C128" i="21"/>
  <c r="C129" i="21"/>
  <c r="C130" i="21"/>
  <c r="C131" i="21"/>
  <c r="C132" i="21"/>
  <c r="C136" i="21"/>
  <c r="C137" i="21"/>
  <c r="C138" i="21"/>
  <c r="C139" i="21"/>
  <c r="C140" i="21"/>
  <c r="C141" i="21"/>
  <c r="C142" i="21"/>
  <c r="C111" i="21"/>
  <c r="B249" i="22" l="1"/>
  <c r="E249" i="22" s="1"/>
  <c r="F67" i="21"/>
  <c r="B63" i="21"/>
  <c r="B49" i="21"/>
  <c r="G112" i="21" l="1"/>
  <c r="G111" i="21"/>
  <c r="C113" i="21"/>
  <c r="C112" i="21"/>
  <c r="E9" i="21" l="1"/>
  <c r="B79" i="21"/>
  <c r="B64" i="21"/>
  <c r="G78" i="21" l="1"/>
  <c r="J14" i="10" l="1"/>
  <c r="B46" i="10" s="1"/>
  <c r="J12" i="10"/>
  <c r="J10" i="10"/>
  <c r="J8" i="10"/>
  <c r="J9" i="10" l="1"/>
  <c r="J11" i="10"/>
  <c r="B44" i="10" s="1"/>
  <c r="J13" i="10"/>
  <c r="B72" i="21" l="1"/>
  <c r="B67" i="21"/>
  <c r="I37" i="1"/>
  <c r="I36" i="1"/>
  <c r="I38" i="1"/>
  <c r="I22" i="1"/>
  <c r="I21" i="1"/>
  <c r="H37" i="1"/>
  <c r="H38" i="1"/>
  <c r="H39" i="1"/>
  <c r="H40" i="1"/>
  <c r="H41" i="1"/>
  <c r="H42" i="1"/>
  <c r="H36" i="1"/>
  <c r="H20" i="1"/>
  <c r="H21" i="1"/>
  <c r="H22" i="1"/>
  <c r="H23" i="1"/>
  <c r="H24" i="1"/>
  <c r="H25" i="1"/>
  <c r="H26" i="1"/>
  <c r="H27" i="1"/>
  <c r="H28" i="1"/>
  <c r="H29" i="1"/>
  <c r="H30" i="1"/>
  <c r="H31" i="1"/>
  <c r="H32" i="1"/>
  <c r="I23" i="1"/>
  <c r="I28" i="1"/>
  <c r="I31" i="1"/>
  <c r="I26" i="1"/>
  <c r="I25" i="1"/>
  <c r="I39" i="1"/>
  <c r="F86" i="15"/>
  <c r="F85" i="15"/>
  <c r="E86" i="15"/>
  <c r="E85" i="15"/>
  <c r="I42" i="1"/>
  <c r="I30" i="1"/>
  <c r="B57" i="15" l="1"/>
  <c r="G44" i="21"/>
  <c r="J41" i="1"/>
  <c r="J42" i="1" l="1"/>
  <c r="G84" i="15" l="1"/>
  <c r="D21" i="10" l="1"/>
  <c r="B41" i="10" l="1"/>
  <c r="H15" i="10"/>
  <c r="D22" i="10" l="1"/>
  <c r="D20" i="10"/>
  <c r="I15" i="10"/>
  <c r="G15" i="10" l="1"/>
  <c r="J1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MT-013</author>
  </authors>
  <commentList>
    <comment ref="G8" authorId="0" shapeId="0" xr:uid="{9AAD2984-1DDD-42B0-97DE-97285C0FFE17}">
      <text>
        <r>
          <rPr>
            <sz val="8"/>
            <color indexed="52"/>
            <rFont val="Tahoma"/>
            <family val="2"/>
          </rPr>
          <t>Gardez le 1 et Utilisez seulemnt les boutons</t>
        </r>
      </text>
    </comment>
  </commentList>
</comments>
</file>

<file path=xl/sharedStrings.xml><?xml version="1.0" encoding="utf-8"?>
<sst xmlns="http://schemas.openxmlformats.org/spreadsheetml/2006/main" count="1200" uniqueCount="696">
  <si>
    <t>N°</t>
  </si>
  <si>
    <t>COMPOSANT DU BATI</t>
  </si>
  <si>
    <t>LOCALISATION</t>
  </si>
  <si>
    <t>FAMILLE</t>
  </si>
  <si>
    <t>ÉLÉMENTS</t>
  </si>
  <si>
    <t>ETAT</t>
  </si>
  <si>
    <t>NATURE DES TRAVAUX</t>
  </si>
  <si>
    <t>CURATIF NIVEAU 1</t>
  </si>
  <si>
    <t>CURATIF NIVEAU 2</t>
  </si>
  <si>
    <t>Façade</t>
  </si>
  <si>
    <t>CURATIF NIVEAU 3</t>
  </si>
  <si>
    <t>ENTRETIEN</t>
  </si>
  <si>
    <t>AUCUN ELEMENT</t>
  </si>
  <si>
    <t>SIGNALEMENT</t>
  </si>
  <si>
    <t>COMPOSANT</t>
  </si>
  <si>
    <t>CURATIFS</t>
  </si>
  <si>
    <t>ELÉMENT</t>
  </si>
  <si>
    <t>MATÉRIAUX</t>
  </si>
  <si>
    <t>ÉTAT</t>
  </si>
  <si>
    <t>OBSERVATIONS</t>
  </si>
  <si>
    <t>BATI</t>
  </si>
  <si>
    <t>ACCÈS CIRCULATION</t>
  </si>
  <si>
    <t>-</t>
  </si>
  <si>
    <t>RESEAU GAZ</t>
  </si>
  <si>
    <t>Sans objet</t>
  </si>
  <si>
    <t>INSTALLATION SÉCURITÉ INCENDIE</t>
  </si>
  <si>
    <t>Illustrations :</t>
  </si>
  <si>
    <t>RÉSEAU ÉLECTRIQUE</t>
  </si>
  <si>
    <t>COUVERTURE - TOITURE</t>
  </si>
  <si>
    <t>NATURE</t>
  </si>
  <si>
    <t>MOTIFS</t>
  </si>
  <si>
    <t>TABLEAU DE SYNTHÈSE</t>
  </si>
  <si>
    <t>MACRO-FAMILLES</t>
  </si>
  <si>
    <t>NB DE CURATIFS / PLANIFICATION</t>
  </si>
  <si>
    <t>PLANIFICATION</t>
  </si>
  <si>
    <t>COÛT TOTAL</t>
  </si>
  <si>
    <t>NIV 1</t>
  </si>
  <si>
    <t>NIV 2</t>
  </si>
  <si>
    <t>NIV 3</t>
  </si>
  <si>
    <t>N+0 À N+2</t>
  </si>
  <si>
    <t>N+3 À N+5</t>
  </si>
  <si>
    <t>N+6 À N+10</t>
  </si>
  <si>
    <t>COURANTS FORTS / COURANTS FAIBLES</t>
  </si>
  <si>
    <t>CVC / PLOMBERIE</t>
  </si>
  <si>
    <t>SÉCURITÉ INCENDIE</t>
  </si>
  <si>
    <t>TOTAL</t>
  </si>
  <si>
    <t>ESPACES EXTÉRIEURS</t>
  </si>
  <si>
    <t>ETANCHÉITÉ / COUVERTURE</t>
  </si>
  <si>
    <t>FAÇADES</t>
  </si>
  <si>
    <t>FAMILLES</t>
  </si>
  <si>
    <t>SYSTÈME DE VENTILATION CHAUFFAGE ET CLIMATISATION</t>
  </si>
  <si>
    <t>DÉSIGNATION</t>
  </si>
  <si>
    <t>SANS OBJET</t>
  </si>
  <si>
    <t>PRÉSENT</t>
  </si>
  <si>
    <t>MANQUANT</t>
  </si>
  <si>
    <t>SITUATION</t>
  </si>
  <si>
    <t>COMMENTAIRE</t>
  </si>
  <si>
    <t>Assurance de copropriété</t>
  </si>
  <si>
    <t>Loi n° 2014-366 du 24/03/2014 : art. 9-1 // Loi n°65-557 du 10/07/1965 : art. 21-4</t>
  </si>
  <si>
    <t>Obligation de souscrire une assurance responsabilité civile pour le compte de la copropriété.</t>
  </si>
  <si>
    <t>Boites aux lettres individualisées par appartement</t>
  </si>
  <si>
    <t>Art. R113-2 du CCH</t>
  </si>
  <si>
    <t>Obligation pour les copropriétés d’être équipées de boîtes aux lettres individualisées par logement.</t>
  </si>
  <si>
    <t>Normalisées</t>
  </si>
  <si>
    <t>Carnet d’entretien</t>
  </si>
  <si>
    <t>Loi n°65-557 du 10/07/1965 : art. 18 // décret n°2001-477 du 30/05/2001</t>
  </si>
  <si>
    <t>Compte bancaire séparé</t>
  </si>
  <si>
    <t>Loi n°65-557 du 10/07/1965 : art.18 // Loi n°2014-366 du 24/03/2014 : art 55 // Loi n° 70-9 du 02/01/1970</t>
  </si>
  <si>
    <t>Obligation d’ouvrir un compte bancaire séparé au nom du syndicat des copropriétaires pour les copropriétés.</t>
  </si>
  <si>
    <t>Fonds de travaux</t>
  </si>
  <si>
    <t>Loi n°65-557 du 10/07/1965 : art. 14-2</t>
  </si>
  <si>
    <t>Obligation de constituer un fonds de travaux pour toutes les copropriétés, sauf pour les immeubles livrés depuis moins de 5 ans et pour les copropriétés de moins de 10 lots totaux qui décideraient unanimement de ne pas l’instituer ; ou dispensées par un précédent DTG.</t>
  </si>
  <si>
    <t>Immatriculation</t>
  </si>
  <si>
    <t>Art. L711-1 à 6 du CCH</t>
  </si>
  <si>
    <t>Obligation pour toutes les copropriétés à usage total ou partiel d’habitation d’être immatriculées dans un registre national d'immatriculation.</t>
  </si>
  <si>
    <t>4.2.2 CONTRATS D’ENTRETIEN / RESPECT DES NORMES</t>
  </si>
  <si>
    <t>Contrat d’entretien chaudières collectives</t>
  </si>
  <si>
    <t>Décret n°2009-249 et n°2009-248 du 09/06/2009</t>
  </si>
  <si>
    <t>Obligation d’entretien annuel du réseau de chauffage par un professionnel qualiﬁé.</t>
  </si>
  <si>
    <t>Contrat d’entretien / maintenance d’une chaudière 4 à 400kw</t>
  </si>
  <si>
    <t>Art. R224-41-4 du code de l’Environnement</t>
  </si>
  <si>
    <t>Obligation d’entretien annuel des chaudières alimentées par des combustibles gazeux, liquides ou solides.</t>
  </si>
  <si>
    <t>Contrôles et entretien chaudière à combustible de + de 400kw</t>
  </si>
  <si>
    <t>Art. R224-21 à 30 du code de l’Environnement// Arrêté du 02/10/2009</t>
  </si>
  <si>
    <t>Désinsectisation</t>
  </si>
  <si>
    <t>Circulaire du 09/09/1978 relative au RSD-type</t>
  </si>
  <si>
    <t>Obligation de vériﬁer la présence de nuisibles dans les lieux sujets à invasion (caves, local poubelles, etc.) ou d’y remédier dès signalement. Vériﬁcation de l’aﬃchage de l’avis de passage dans les parties communes.</t>
  </si>
  <si>
    <t>Individualisation des frais de chauffage</t>
  </si>
  <si>
    <t>Art. L241-9 du Code de l’énergie</t>
  </si>
  <si>
    <t>Obligation pour les immeubles équipés d'un chauffage collectif ou d'une centrale de froid de comporter une installation permettant de déterminer la consommation de chauffage ou de refroidissement de chaque logement.</t>
  </si>
  <si>
    <t>Individualisation des frais d’eau chaude</t>
  </si>
  <si>
    <t>Obligation pour les immeubles équipés d'un chauffage collectif ou d'une centrale de froid de comporter une installation permettant de déterminer et de réguler la quantité de chaleur et d'eau chaude de chaque logement.</t>
  </si>
  <si>
    <t>4.2.1 ADMINISTRATION DE LA COPROPRIÉTÉ</t>
  </si>
  <si>
    <t>Constat de risque d’exposition au plomb (CREP)</t>
  </si>
  <si>
    <t>Art. R1334-10 à R1334-12 du Code de la Santé publique // Arrêté du 19/08/2011</t>
  </si>
  <si>
    <t>Obligatoire il concerne les parties communes pour tous les bâtiments à usage d’habitation construits avant le 01/01/1949.</t>
  </si>
  <si>
    <t>Dossier technique amiante (DTA)</t>
  </si>
  <si>
    <t>Art. L1334-12-1 et Art. R1334-14 à R1334-21 du Code de la Santé publique // Arrêté du 14/12/2010</t>
  </si>
  <si>
    <t>Obligatoire pour les immeubles en copropriété dont le permis de construire a été déposé avant le 01/07/1997.</t>
  </si>
  <si>
    <t>Diagnostic technique global (DTG)</t>
  </si>
  <si>
    <t>Etat relatif à la présence de mérules</t>
  </si>
  <si>
    <t>Art. L133-1 à L133-9 du CCH</t>
  </si>
  <si>
    <t>Obligation de faire procéder à l’état parasitaire des parties communes de l’immeuble lorsqu’il est dans une zone infestée par parasites (insectes ou champignon lignivore).</t>
  </si>
  <si>
    <t>Art. L133-1 à L133-6 du CCH</t>
  </si>
  <si>
    <t>Obligation de faire procéder au diagnostic termites des parties communes de l’immeuble dès connaissance de la présence de termites ou à réception de la notiﬁcation de l'injonction du maire faite au seul syndicat des copropriétaires.</t>
  </si>
  <si>
    <t>4.2.3 DIAGNOSTICS TECHNIQUES OBLIGATOIRES</t>
  </si>
  <si>
    <t>Art. L731-1 à L731-5 du CCH // Loi n°2014-366 du 24 Mars 2014 : Art. 58</t>
  </si>
  <si>
    <t>4.2.4 SÉCURITÉ INCENDIE</t>
  </si>
  <si>
    <t>Aﬃchage des consignes de sécurité</t>
  </si>
  <si>
    <t>Art. R142-4 du CCH</t>
  </si>
  <si>
    <t>Obligation d’aﬃchage des consignes de sécurité et mise en place de dispositifs de lutte contre la propagation du feu.</t>
  </si>
  <si>
    <t>Contrat d’entretien et vériﬁcations périodiques incendie</t>
  </si>
  <si>
    <t>Art. R111-13 du CCH</t>
  </si>
  <si>
    <t>Obligation d’entretenir et vériﬁer les installations, aménagements et dispositifs mécaniques, automatiques ou non, mis en place pour permettre la protection des habitants des immeubles jusqu'à leur destruction au moins une fois par an.</t>
  </si>
  <si>
    <t>Tenue du registre de sécurité</t>
  </si>
  <si>
    <t>Arrêté du 31/01/1986 : Art. 1 et 101 // Loi n°65-557 du 10/07/1965 : art. 4 et 14</t>
  </si>
  <si>
    <t>Obligation du syndicat des copropriétaires de tenir à jour le registre de sécurité répertoriant les matériels et les interventions des installations de lutte contre l’incendie.</t>
  </si>
  <si>
    <t>4.2.5 ASCENSEUR</t>
  </si>
  <si>
    <t>Aucun élément</t>
  </si>
  <si>
    <t>STATUT</t>
  </si>
  <si>
    <t>RÉFÉRENCES / COMMENTAIRE</t>
  </si>
  <si>
    <t>INFORMATIONS GÉNÉRALES</t>
  </si>
  <si>
    <t>3 derniers PV d’AG</t>
  </si>
  <si>
    <t>Non remis</t>
  </si>
  <si>
    <t>Déclarations de travaux (rénovation, désamiantage, velux, etc. …)</t>
  </si>
  <si>
    <t>Remis</t>
  </si>
  <si>
    <t>Etudes (sol, thermique, béton, structure)</t>
  </si>
  <si>
    <t>Fiche synthétique de la copropriété / d’immeuble</t>
  </si>
  <si>
    <t>Litige et procédure en cours / résolus (Facture travaux) / Injonction</t>
  </si>
  <si>
    <t>Règlement de copropriété (incluant l’Etat descriptif de division et ensemble des modiﬁcatifs)</t>
  </si>
  <si>
    <t>Titre de propriété</t>
  </si>
  <si>
    <t>Etat des Risques et Pollutions</t>
  </si>
  <si>
    <t>PREMIÈRE MISE EN COPROPRIÉTÉ</t>
  </si>
  <si>
    <t>Cadastre et modiﬁcations cadastrales en cours (DMPC)</t>
  </si>
  <si>
    <t>Plans de repérage des lots</t>
  </si>
  <si>
    <t>Projet de règlement de copropriété</t>
  </si>
  <si>
    <t>AVIS</t>
  </si>
  <si>
    <t>ASPECT</t>
  </si>
  <si>
    <t>TOITURE</t>
  </si>
  <si>
    <t>Il est recommandé d’inspecter, nettoyer et vériﬁer les éventuelles réparations présentes, de tous les composants de la toiture (étanchéité, cheminées et conduit...) tous les deux ans.</t>
  </si>
  <si>
    <t>ECLAIRAGE</t>
  </si>
  <si>
    <t>SÉCURITÉ</t>
  </si>
  <si>
    <t>RÉSEAUX</t>
  </si>
  <si>
    <t>Une mise aux normes des réseaux (électriques, gaz, eaux…) permet de vériﬁer la conformité et le maintien en état des installations aﬁn de protéger contre les risques d’électrocution, d’incendie, d’intoxication, d’engorgement…</t>
  </si>
  <si>
    <t>USAGE</t>
  </si>
  <si>
    <t>ACCÈS AUX PERSONNES À MOBILITÉ RÉDUITE</t>
  </si>
  <si>
    <t>Dans un immeuble ancien, la copropriété n’a pas l’obligation de réaliser des travaux d’accessibilité aux personnes handicapées, le copropriétaire concerné doit porter la question à l’ordre du jour de la prochaine AG.</t>
  </si>
  <si>
    <t>PARLOPHONE</t>
  </si>
  <si>
    <t>Recommandé aﬁn de restreindre l’accès à l’immeuble et donc de garantir la protection contre les intrusions extérieures.</t>
  </si>
  <si>
    <t>PORTAIL / OUVERTURES</t>
  </si>
  <si>
    <t>Changer les ouvertures permet de réaliser des économies d’énergie, d’améliorer le confort acoustique, la résistance à l’effraction, les performances d’étanchéité à l’air et à l’eau et d’augmenter la valeur patrimoniale.</t>
  </si>
  <si>
    <t>AMELIORATION GENERALE</t>
  </si>
  <si>
    <t>Analyse de l’apparent des parties communes et équipements communes</t>
  </si>
  <si>
    <t>État moyen</t>
  </si>
  <si>
    <t>Evaluation sommaire des coûts</t>
  </si>
  <si>
    <t>Se référer au calendrier des travaux</t>
  </si>
  <si>
    <t>Situation du Syndicat des Copropriétaires</t>
  </si>
  <si>
    <t>Documents manquants</t>
  </si>
  <si>
    <t>Améliorations possibles</t>
  </si>
  <si>
    <t>Bilan énergétique</t>
  </si>
  <si>
    <t>CHAPITRES</t>
  </si>
  <si>
    <t>Scénario 1</t>
  </si>
  <si>
    <t>Scénario 2</t>
  </si>
  <si>
    <t>Scénario 3</t>
  </si>
  <si>
    <t>C1</t>
  </si>
  <si>
    <t>NIVEAU DE CURATIF</t>
  </si>
  <si>
    <t>Pérennisation du Bâtiment</t>
  </si>
  <si>
    <t>Complet</t>
  </si>
  <si>
    <t>C2</t>
  </si>
  <si>
    <t>C3</t>
  </si>
  <si>
    <t>Etiquette énergétique actuelle</t>
  </si>
  <si>
    <t>Gains énergétiques</t>
  </si>
  <si>
    <t>Etiquette énergétique après Travaux</t>
  </si>
  <si>
    <t>CEP après Travaux (kWep/m2/an) actuel</t>
  </si>
  <si>
    <t>Cep actuel (kWep/m2/an)</t>
  </si>
  <si>
    <t>GES actuel (kgCO2/m2/an)</t>
  </si>
  <si>
    <t>GES après Travaux (kgCO2/m2/an)</t>
  </si>
  <si>
    <t>L’aménagement de détecteurs de présence et/ou éclairage basse tension, pour l’éclairage des parties communes intérieures et extérieures, permet une meilleure gestion de la consommation électrique de l’immeuble.</t>
  </si>
  <si>
    <t>FAÇADE</t>
  </si>
  <si>
    <t>PARTIES COMMUNES</t>
  </si>
  <si>
    <t>Curatif Niveau 1</t>
  </si>
  <si>
    <t>Curatif Niveau 2</t>
  </si>
  <si>
    <t>Curatif Niveau 3</t>
  </si>
  <si>
    <t>Non transmis</t>
  </si>
  <si>
    <t>Transmis</t>
  </si>
  <si>
    <t>Non concerné</t>
  </si>
  <si>
    <t>Il est recommandé d’inspecter, nettoyer et vériﬁer les éventuelles réparations présentes, de tous les composants de la toiture (étanchéité, cheminées et conduit...) tous les deux ans. Un état des lieux nous à été transmis</t>
  </si>
  <si>
    <t xml:space="preserve"> L’aménagement de détecteurs de présence et/ou éclairage basse tension, pour l’éclairage des parties communes intérieures et extérieures, permet une meilleure gestion de la consommation électrique de l’immeuble. Un état des lieux nous à été transmis</t>
  </si>
  <si>
    <t>CHIFFRAGE (TTC)</t>
  </si>
  <si>
    <t>Photos</t>
  </si>
  <si>
    <t>Murs extérieurs</t>
  </si>
  <si>
    <t xml:space="preserve">Coût </t>
  </si>
  <si>
    <t>Nature de travaux</t>
  </si>
  <si>
    <t>F</t>
  </si>
  <si>
    <t>Parties communes</t>
  </si>
  <si>
    <t>Murs intérieurs</t>
  </si>
  <si>
    <t>Cvc / Plomberie</t>
  </si>
  <si>
    <t>Prix</t>
  </si>
  <si>
    <t>D</t>
  </si>
  <si>
    <t xml:space="preserve">BATI </t>
  </si>
  <si>
    <t>Diagnostic de performance énergétique réalisé</t>
  </si>
  <si>
    <t>Extérieur Bâtiment-NO</t>
  </si>
  <si>
    <t>Extérieur Bâtiment-SE</t>
  </si>
  <si>
    <t>Extérieur Bâtiment-SO</t>
  </si>
  <si>
    <t>Conduite eaux pluviales</t>
  </si>
  <si>
    <t>Extérieur Bâtiment-NE</t>
  </si>
  <si>
    <t>Extérieur Bâtiment</t>
  </si>
  <si>
    <t>Murs extérieurs (Pierre)</t>
  </si>
  <si>
    <t>Réparation du revêtement de la façade</t>
  </si>
  <si>
    <t xml:space="preserve"> Une fissure sur le pavé :                                          
Cause potentielle :  
- Souvent causée par des mouvements différentiels (dilatation, tassement, vibration, ou séisme modéré).
</t>
  </si>
  <si>
    <t>Cave sous parties communes</t>
  </si>
  <si>
    <t>Cave sous espace privatif</t>
  </si>
  <si>
    <t>Non concerné (chauffage individuel)</t>
  </si>
  <si>
    <t xml:space="preserve">Non concerné </t>
  </si>
  <si>
    <t>Eclairage</t>
  </si>
  <si>
    <t>Couverture/Toiture</t>
  </si>
  <si>
    <t>Isolation insuffisante, toitures déperditives</t>
  </si>
  <si>
    <t>Combles</t>
  </si>
  <si>
    <t>Combles perdus</t>
  </si>
  <si>
    <t>Extérieur</t>
  </si>
  <si>
    <t>Menuiseries</t>
  </si>
  <si>
    <t>Faible épaisseur du double vitrage</t>
  </si>
  <si>
    <t>Reprise de la fissure sur le pavé et renforcement structurel selon normes DTU</t>
  </si>
  <si>
    <t>Reprise des fissures des murs extérieurs et renforcement structurel selon normes DTU</t>
  </si>
  <si>
    <t>Isolation des combles perdus.
Résistance de l'isolant : 7m².K/W / Surface de l'isolant : 206 m²</t>
  </si>
  <si>
    <t>Absence d'isolant, Murs déperditifs</t>
  </si>
  <si>
    <t>Bâtiment</t>
  </si>
  <si>
    <t>Reprise des fissures des murs du balcon et renforcement structurel selon normes DTU</t>
  </si>
  <si>
    <t>Corniche de la dalle du balcon située au R+1</t>
  </si>
  <si>
    <t>Dalle balcon métallique située au R+1</t>
  </si>
  <si>
    <t xml:space="preserve">Grille de ventilation donnant sur la cave </t>
  </si>
  <si>
    <t>Murs extérieurs (Parpaing) du balcon situé au R+3</t>
  </si>
  <si>
    <t>Dalle balcon métallique située au R+2</t>
  </si>
  <si>
    <t>Corniche de la dalle du balcon située au R+2</t>
  </si>
  <si>
    <t xml:space="preserve"> Fissures apparentes :                                          
Cause potentielle :  
- Souvent causées par des mouvements différentiels (dilatation, tassement, vibration, ou séisme modéré).
</t>
  </si>
  <si>
    <t>Plancher bas sous parties communes</t>
  </si>
  <si>
    <t>Plancher bas sous espace privatif</t>
  </si>
  <si>
    <t>La porte donnant sur la cave depuis l'entrée principale</t>
  </si>
  <si>
    <t>RDC depuis l'entrée principale</t>
  </si>
  <si>
    <t>Pavé à l'extérieur du batiment</t>
  </si>
  <si>
    <t>Porte d'entrée principale</t>
  </si>
  <si>
    <t>Appui fenetre situé au niveau du R+1</t>
  </si>
  <si>
    <t>6 ampoules incandescentes au niveau du cage d'escaliers</t>
  </si>
  <si>
    <t>Remplacer les 6 ampoules incandescentes par d'ampoules LED avec détecteur de présence</t>
  </si>
  <si>
    <t xml:space="preserve"> Fissures au niveau des murs extérieurs  :                                          
Cause potentielle :  
- Souvent causées par des mouvements différentiels (dilatation, tassement, vibration, ou séisme modéré).
</t>
  </si>
  <si>
    <t>Sol à l'extérieur du batiment</t>
  </si>
  <si>
    <t>Garde corps du cage d'escaliers</t>
  </si>
  <si>
    <t>Des éclats de béton sur les murs intérieurs dans la cave sous les parties communes</t>
  </si>
  <si>
    <t>Réparation des éclats de béton au niveau de la cave sous les parties communes</t>
  </si>
  <si>
    <t>Isolation des façades exterieures                       R= 4,4 m2.K/W , Surface= 452 m2</t>
  </si>
  <si>
    <t>Les appuis de balcon nécessitent des travaux structurels importants. Il est recommandé de refaire entièrement la dalle du balcon, incluant la réfection de la sous-face, des surfaces et du garde-corps</t>
  </si>
  <si>
    <t>Traitement anticorrosion de la dalle balcon métallique ou le remplacement complet, Il est recommandé de refaire entièrement la dalle du balcon, incluant la réfection de la sous-face, des surfaces et du garde-corps</t>
  </si>
  <si>
    <t>Nettoyer la surface et refaire l'étanchéité de la dalle du balcon métallique, Il est recommandé de refaire entièrement la dalle du balcon, incluant la réfection de la sous-face, des surfaces et du garde-corps</t>
  </si>
  <si>
    <t>Sous face escaliers</t>
  </si>
  <si>
    <t>Cage d'escalier reliant l'entrée principale de l'immeuble aux étages courants.</t>
  </si>
  <si>
    <t>Murs extérieurs au niveau R+2</t>
  </si>
  <si>
    <t>Un trou visible sur les murs extérieurs, laissant apparaître des câbles et présentant un risque de chute.</t>
  </si>
  <si>
    <t>Reboucher le trou avec un matériau adapté après avoir sécurisé et dissimulé les câbles correctement dans une gaine</t>
  </si>
  <si>
    <t>Remplacement de la porte condamnée par un mur en maçonnerie assorti à la façade, avec enduit de finition pour harmonisation.</t>
  </si>
  <si>
    <t>La porte condamnée, avec des boîtes aux lettres installées à l'extérieur, compromet la sécurité et l'apparence du bâtiment.</t>
  </si>
  <si>
    <t>Une porte condamnée avec des boîtes aux lettres</t>
  </si>
  <si>
    <t>La grille de ventilation, rouillée et fragile, présente un risque pour la sécurité.</t>
  </si>
  <si>
    <t>Le remplacement de la grille est nécessaire pour garantir la sécurité et le bon fonctionnement.</t>
  </si>
  <si>
    <t>La sous-face de l'escalier présente des dommages importants, exposant l'ossature en bois.</t>
  </si>
  <si>
    <t>L’escalier nécessite une restauration de la structure afin d'assurer la sécurité et la durabilité de l'ensemble.</t>
  </si>
  <si>
    <t>La corniche du balcon est cassée, présentant un risque de chute</t>
  </si>
  <si>
    <t>Réparer la corniche du balcon, Il est recommandé de refaire entièrement la dalle du balcon, incluant la réfection de la sous-face, des surfaces et du garde-corps</t>
  </si>
  <si>
    <t>Des infiltrations d'eau proviennent de la dalle du balcon métallique</t>
  </si>
  <si>
    <t>La conduite des eaux pluviales est corrodée, ce qui présente un risque de fuites ou de défaillances.</t>
  </si>
  <si>
    <t>Remplacer la section corrodée de la conduite des eaux pluviales ou effectuer une réparation locale pour rétablir l'étanchéité.</t>
  </si>
  <si>
    <t>Des dégradations importantes du revêtement de façade peuvent être causées par des infiltrations d'eau.</t>
  </si>
  <si>
    <t>Les infiltrations d'eau provenant du sol sont l'un des principaux problèmes entraînant la corrosion des armatures du plancher bas, ce qui affaiblit la structure du plancher.</t>
  </si>
  <si>
    <t>Il est recommandé de refaire le plancher bas sous les parties communes pour éliminer la corrosion et restaurer la solidité de la structure.</t>
  </si>
  <si>
    <t>La porte en bois principale est dégradée</t>
  </si>
  <si>
    <t>Tuiles en acier au niveau R+3</t>
  </si>
  <si>
    <t>Tuiles en acier sont corrodées</t>
  </si>
  <si>
    <t>Les tuiles en acier doivent être remplacées ou traitées contre la rouille pour éviter les infiltrations d'eau et préserver l'intégrité de la toiture.</t>
  </si>
  <si>
    <t>La porte donnant sur la cave n'est pas sécurisée et une serrure est manquante.</t>
  </si>
  <si>
    <t>Une fissure au niveau de l'appui de fenêtre</t>
  </si>
  <si>
    <t>Reprise de la fissure au niveau de l'appui de fenêtre et renforcement structurel conformément aux normes DTU.</t>
  </si>
  <si>
    <t>La présence de végétation apparente sur le sol à l'extérieur du bâtiment</t>
  </si>
  <si>
    <t>Enlever les végétations sur le sol et appliquer un revêtement pour prévenir les infiltrations d'eau et améliorer l'esthétique de l'extérieur du bâtiment.</t>
  </si>
  <si>
    <t>Des rayures sur le garde-corps en bois</t>
  </si>
  <si>
    <t>Réparer les rayures et revernir le garde-corps en bois dans la cage d'escalier</t>
  </si>
  <si>
    <t>Cage d'escalier</t>
  </si>
  <si>
    <t>Épaufrure et dégradation importante ce qui présente un risque de chute.</t>
  </si>
  <si>
    <t>La dalle de balcon en métal, présentant des perforations dues à la rouille, pourrait compromettre sa stabilité.</t>
  </si>
  <si>
    <t>Sécuriser la porte donnant sur la cave en installant une serrure ou la remplacer si nécessaire</t>
  </si>
  <si>
    <t>Les chéneaux au niveau R+3</t>
  </si>
  <si>
    <t>Des infiltrations d'eau depuis les chéneaux du dernier étage</t>
  </si>
  <si>
    <t>Refaire l'étanchéité des chéneaux pour prévenir les infiltrations d'eau</t>
  </si>
  <si>
    <t>Réparer les parties endommagées de la porte en bois principale et appliquer une finition protectrice pour assurer sa durabilité ou la remplacer complétement</t>
  </si>
  <si>
    <t xml:space="preserve">Cage d'escalier vers la cave depuis l'entrée principale de l'immeuble </t>
  </si>
  <si>
    <t>La partie au-dessus de la porte en bois</t>
  </si>
  <si>
    <t>La partie en bois au-dessus de la porte menant à la cave est dégradée</t>
  </si>
  <si>
    <t>Reprise du bois au-dessus de la porte menant à la cave</t>
  </si>
  <si>
    <t xml:space="preserve">Remplacement de toutes les menuiseries en faible épaisseur avec des menuiseries double vitrage (Uw&lt; 1,3 W/m².K ; Sw ≥ 0,3)              Nombre fenetres: 70                                                        Nombre porte-fenetre: 7                                   </t>
  </si>
  <si>
    <t>Aspect (25)
Entretien 
Sécurité 
Usage 
Energétique (3)</t>
  </si>
  <si>
    <t>Comprendre et diagnostiquer les fissures dans les bâtiments</t>
  </si>
  <si>
    <t>Type de fissure</t>
  </si>
  <si>
    <t>État</t>
  </si>
  <si>
    <t>Risque</t>
  </si>
  <si>
    <t>Solution</t>
  </si>
  <si>
    <t>Microfissures superficielles (&lt; 0,2 mm)</t>
  </si>
  <si>
    <t>Fines, superficielles, en réseau (« toile d'araignée ») sur les enduits ou plâtres.</t>
  </si>
  <si>
    <t>Esthétique uniquement, pas de danger pour la structure.</t>
  </si>
  <si>
    <t>Nettoyer la surface et appliquer un enduit de finition. Surveiller pour détecter toute dégradation éventuelle.</t>
  </si>
  <si>
    <t>Fissures fines (0,2 mm à 2 mm)</t>
  </si>
  <si>
    <t>Verticales ou autour des ouvertures (fenêtres, portes), souvent localisées aux points faibles de la maçonnerie.</t>
  </si>
  <si>
    <t>Risque d'aggravation si non surveillées, possibilité d’évolution due à des mouvements de sol.</t>
  </si>
  <si>
    <t>Installer des témoins pour suivre l’évolution. Stabilisation des fondations si nécessaire (injections de résine).</t>
  </si>
  <si>
    <t>Fissures traversantes (2 mm à 10 mm)</t>
  </si>
  <si>
    <t>Diagonales ou horizontales, traversant l'enduit jusqu'au support, localisées près des ouvertures ou aux jonctions.</t>
  </si>
  <si>
    <t>Risques d’infiltration d’eau, affaiblissement de la structure avec le temps.</t>
  </si>
  <si>
    <t>Diagnostic structurel par un ingénieur. Renforts avec lamelles de carbone ou cadres métalliques. Reprise des fondations par micropieux ou injection de résine si nécessaire.</t>
  </si>
  <si>
    <t>Fissures structurelles critiques (&gt; 10 mm)</t>
  </si>
  <si>
    <t>Très larges, profondes, visibles des deux côtés des murs porteurs, avec possibles décalages.</t>
  </si>
  <si>
    <t>Risque élevé d'effondrement partiel, dégradation rapide si non traitée.</t>
  </si>
  <si>
    <t>Intervention d'urgence par un ingénieur. Travaux de renforcement structurel : tirants, cadres métalliques, et reprise en sous-œuvre.</t>
  </si>
  <si>
    <t>Comprendre et diagnostiquer les éclats dans les bâtiments</t>
  </si>
  <si>
    <t>Type des éclats</t>
  </si>
  <si>
    <t>Micro-éclats</t>
  </si>
  <si>
    <t>Petits éclats superficiels, généralement inférieurs à 1 cm² en surface et peu profonds (moins de 5 mm de profondeur).</t>
  </si>
  <si>
    <t>Aucun risque structurel, mais peut entraîner une usure accélérée ou des infiltrations à long terme.</t>
  </si>
  <si>
    <t>Réaliser un traitement cosmétique avec un enduit de surface pour restaurer l’uniformité et prévenir la pénétration de l’eau.</t>
  </si>
  <si>
    <t>Éclats superficiels</t>
  </si>
  <si>
    <t>Éclats plus larges (1 cm² à 10 cm²) mais toujours peu profonds, affectant la couche supérieure du béton (1 à 2 cm de profondeur).</t>
  </si>
  <si>
    <t>Infiltration d’eau possible, ce qui peut accélérer le vieillissement du béton.</t>
  </si>
  <si>
    <t>Réparer avec un mortier de ragréage ou un produit d’étanchéité de surface pour protéger la couche supérieure du béton.</t>
  </si>
  <si>
    <t>Éclats de taille moyenne</t>
  </si>
  <si>
    <t>Zones de béton détachées, allant de 10 cm² à 50 cm², avec une profondeur pouvant atteindre 5 cm.</t>
  </si>
  <si>
    <t>Exposition des granulats ou des fissures pouvant s’étendre, entraînant un risque accru de dégradation ou de corrosion des armatures à moyen terme.</t>
  </si>
  <si>
    <t>Préparer la surface, appliquer un mortier de réparation adapté, et assurer une bonne finition pour prévenir d’autres fissures.</t>
  </si>
  <si>
    <t>Éclats profonds</t>
  </si>
  <si>
    <t>Éclats significatifs, affectant des zones de 50 cm² à 1 m², avec une profondeur supérieure à 5 cm, souvent jusqu’à 10-15 cm.</t>
  </si>
  <si>
    <t>Exposition des armatures à la corrosion, fragilisation structurelle potentielle, infiltration d’eau augmentant les dégâts.</t>
  </si>
  <si>
    <t>Déposer le béton endommagé, traiter ou remplacer les armatures corrodées, et réparer avec un mortier structurel haute résistance.</t>
  </si>
  <si>
    <t>Éclats massifs</t>
  </si>
  <si>
    <t>Zones d’éclatement dépassant 1 m² ou des volumes significatifs de béton (plusieurs dizaines de cm³), souvent accompagnées de fissures majeures.</t>
  </si>
  <si>
    <t>Risque de défaillance structurelle, effondrement partiel ou total, mise en danger des occupants et des équipements à proximité.</t>
  </si>
  <si>
    <t>Intervention urgente : engager un expert, déposer le béton affecté, réhabiliter les armatures et reconstituer la zone avec un béton ou un mortier spécial.</t>
  </si>
  <si>
    <t>Version de rapport :</t>
  </si>
  <si>
    <t xml:space="preserve">Date de rapport : </t>
  </si>
  <si>
    <t xml:space="preserve">Adresse : </t>
  </si>
  <si>
    <t>Le rapport doit s’apprécier comme un tout qui ne peut être dissocié en tout ou partie. Il doit être communiqué dans son intégralité.</t>
  </si>
  <si>
    <t>DÉSIGNATION DU DONNEUR D'ORDRE</t>
  </si>
  <si>
    <t>Nom :</t>
  </si>
  <si>
    <t>Poste :</t>
  </si>
  <si>
    <t>VERIFICATEUR</t>
  </si>
  <si>
    <t>Poste :</t>
  </si>
  <si>
    <t>INGENIEUR INTERVENANT SUR SITE</t>
  </si>
  <si>
    <t>ÉMISSION DU RAPPORT</t>
  </si>
  <si>
    <t xml:space="preserve">Raison Sociale : </t>
  </si>
  <si>
    <t>Adresse :</t>
  </si>
  <si>
    <t>22 Av. Barthélémy Thimonnier, 69300 Caluire-et-Cuire</t>
  </si>
  <si>
    <t xml:space="preserve">Capture de Localisation </t>
  </si>
  <si>
    <t xml:space="preserve">Niveaux SSOL </t>
  </si>
  <si>
    <t>Circulation :</t>
  </si>
  <si>
    <t xml:space="preserve">Parking : </t>
  </si>
  <si>
    <t>Dépendances :</t>
  </si>
  <si>
    <t>Portail :</t>
  </si>
  <si>
    <t>Espace vert :</t>
  </si>
  <si>
    <t>Local piscine :</t>
  </si>
  <si>
    <t>CURATIF NIVEAU 1 (IMPACT FORT)</t>
  </si>
  <si>
    <t>Le classement en curatif niveau 1 concerne le remplacement, la réparation, la mise en sécurité ou mise en surveillance des ouvrages et des équipements présentant soit un risque potentiel pour les personnes soit des dégradations qui peuvent avoir un impact fort sur l’intégrité du bâtiment ou des équipements communs</t>
  </si>
  <si>
    <t>CURATIF NIVEAU 2 (IMPACT MODÉRÉ)</t>
  </si>
  <si>
    <t>Le classement en niveau 2 concerne le remplacement, la réparation, la mise en sécurité ou mise en surveillance des ouvrages et des équipements affaiblis par suite de dégradations importantes. Ce type d’intervention aura une inﬂuence sur l’allongement de la durée de vie des éléments ou équipements</t>
  </si>
  <si>
    <t>Le classement en niveau 3 concerne le remplacement, la réparation, la mise en sécurité ou mise en surveillance des ouvrages et des équipements, à réaliser dès l’apparition des premiers défauts aﬁn d’éviter des dégradations futures. Ce type d’intervention limite les risques d’incidents ou de désordres, et permet un allongement de la durée de vie des ouvrages et équipements.</t>
  </si>
  <si>
    <t>CURATIF NIVEAU 3 (IMPACT FAIBLE)</t>
  </si>
  <si>
    <t>Les actions d’entretien concernent l’ensemble des entretiens réguliers, ayant pour objectif la conservation générale de l’immeuble, ils ne seront pas systématiquement chiffrés.</t>
  </si>
  <si>
    <t>Les signalements ou constatations diverses correspondent à des remarques, avertissements donnés à titre informatif et indicatif, ils ne seront pas chiffrés.</t>
  </si>
  <si>
    <t>2.2 DÉTAILS DE L’ANALYSE DE L’ÉTAT APPARENT DES PARTIES COMMUNES</t>
  </si>
  <si>
    <t>La prise de photos en générale est laissée à la libre appréciation de l’intervenant sur site, le choix des photographies insérées dans le présent rapport n’est fait que dans l’objectif d’une meilleure illustration des propos résultant de nos constatations.</t>
  </si>
  <si>
    <t>Extérieur Bâtiment-N</t>
  </si>
  <si>
    <t>Extérieur Bâtiment-S</t>
  </si>
  <si>
    <t>Extérieur Bâtiment O</t>
  </si>
  <si>
    <t>Extérieur Bâtiment E</t>
  </si>
  <si>
    <t>Corniche de la dalle du balcon située au R+3</t>
  </si>
  <si>
    <t>Dalle balcon métallique située au R+3</t>
  </si>
  <si>
    <t>Murs extérieurs au niveau R+3</t>
  </si>
  <si>
    <t>Récap TAB</t>
  </si>
  <si>
    <t>Récap_CURATIF_N1</t>
  </si>
  <si>
    <t>Récap_CURATIF_N2</t>
  </si>
  <si>
    <t>Récap_CURATIF_N3</t>
  </si>
  <si>
    <t>Aucun</t>
  </si>
  <si>
    <t>INTERFACE UTILISATEUR</t>
  </si>
  <si>
    <t>TABLEAU SYNTHESE AMELIO</t>
  </si>
  <si>
    <t>Tableaux récapitulatifs</t>
  </si>
  <si>
    <t>OBLI REGLEMENTAIRE</t>
  </si>
  <si>
    <t>INFORMATION ADMINISTRATIVES</t>
  </si>
  <si>
    <t>CHARGE D’AFFAIRE</t>
  </si>
  <si>
    <t>INGENIEUR SUR SITE</t>
  </si>
  <si>
    <t>3.2 SYNTHESE DES TRAVAUX ET CHIFFRAGE ESTIMATIF</t>
  </si>
  <si>
    <t>BATIMENT :</t>
  </si>
  <si>
    <t>EXTERIEUR :</t>
  </si>
  <si>
    <t xml:space="preserve">Date de construction </t>
  </si>
  <si>
    <t>Mode d’ECS </t>
  </si>
  <si>
    <t xml:space="preserve">Mode de chauffage </t>
  </si>
  <si>
    <t xml:space="preserve">Nombre d'entrées </t>
  </si>
  <si>
    <t xml:space="preserve">Nombre de niveaux </t>
  </si>
  <si>
    <t xml:space="preserve">Ascenseur </t>
  </si>
  <si>
    <t xml:space="preserve">Combles </t>
  </si>
  <si>
    <t xml:space="preserve">Toiture </t>
  </si>
  <si>
    <t xml:space="preserve">Local poubelles </t>
  </si>
  <si>
    <t xml:space="preserve">Garage </t>
  </si>
  <si>
    <t xml:space="preserve">Cave </t>
  </si>
  <si>
    <t xml:space="preserve">Locaux techniques </t>
  </si>
  <si>
    <t xml:space="preserve">Transformateur </t>
  </si>
  <si>
    <t xml:space="preserve">Date de visite </t>
  </si>
  <si>
    <t xml:space="preserve">Date de rapport </t>
  </si>
  <si>
    <t xml:space="preserve">Mission réalisée dans le cadre d'une </t>
  </si>
  <si>
    <t>DONNEUR D'ORDRE</t>
  </si>
  <si>
    <t>E-mail</t>
  </si>
  <si>
    <t xml:space="preserve">Circulation </t>
  </si>
  <si>
    <t xml:space="preserve">Parking </t>
  </si>
  <si>
    <t>Dépendances</t>
  </si>
  <si>
    <t>Portail</t>
  </si>
  <si>
    <t>Espace vert</t>
  </si>
  <si>
    <t>Local piscine</t>
  </si>
  <si>
    <t>INFORMATIONS ADMINISTRATIVES</t>
  </si>
  <si>
    <t>SOMMAIRE</t>
  </si>
  <si>
    <t>1.1 CADRE RÈGLEMENTAIRE DU PLAN DE PROJET PLURIANNUEL DE TRAVAUX</t>
  </si>
  <si>
    <t>1.2 VALIDITÉ DU PRÉSENT RAPPORT</t>
  </si>
  <si>
    <t>1.3 PÉRIMÈTRE DE LA MISSION ET RÉSERVES</t>
  </si>
  <si>
    <t>1.4 LIMITE DE MISSION</t>
  </si>
  <si>
    <t>2. ANALYSE DE L’ÉTAT APPARENT DES PARTIES COMMUNES ET DES ÉQUIPEMENTS COMMUNS DES IMMEUBLES</t>
  </si>
  <si>
    <t>2.1 DÉFINITION DES CURATIFS, CLASSEMENT DES PRIORITÉS</t>
  </si>
  <si>
    <t>3. EVALUATION SOMMAIRE DU COÛT ET LISTE DES TRAVAUX NÉCESSAIRES À LA CONSERVATION DE L’IMMEUBLE</t>
  </si>
  <si>
    <t>3.1 INTRODUCTION – RÉSERVES</t>
  </si>
  <si>
    <t>4. ÉTAT DE LA SITUATION DU SYNDICAT DES COPROPRIÉTAIRES AU REGARD DE SES OBLIGATIONS LÉGALES ET RÉGLEMENTAIRES AU TITRE DE LA CONSTRUCTION ET DE L’HABITATION</t>
  </si>
  <si>
    <t>4.1 ÉLÉMENTS PRIS EN CONSIDÉRATION</t>
  </si>
  <si>
    <t>4.2 OBLIGATIONS LÉGALES ET RÈGLEMENTAIRES</t>
  </si>
  <si>
    <t>5. ANALYSE DES AMÉLIORATIONS POSSIBLES DE LA GESTION TECHNIQUE ET PATRIMONIALE DE L’IMMEUBLE</t>
  </si>
  <si>
    <t>5.1 AMÉLIORATION GÉNÉRALE</t>
  </si>
  <si>
    <t>5.2 AMELIORATION D'ECONOMIE D'ENERGIE</t>
  </si>
  <si>
    <t>5.3 AMELIORATION DE LA PERFORMANCE ET LA GESTION DES EQUIPEMENTS</t>
  </si>
  <si>
    <t>6. SYNTHESE PLAN DE PROJET PLURIANNUEL</t>
  </si>
  <si>
    <t>6.1 NATURE DU BILAN ÉNERGÉTIQUE : AUDIT ÉNERGÉTIQUE :</t>
  </si>
  <si>
    <t>6.2 SYNTHESE DU PROJET DE PLAN PLURIANNUEL DE TRAVAUX</t>
  </si>
  <si>
    <t>7. CONCLUSION</t>
  </si>
  <si>
    <t>7.1 ANALYSE FINANCIÈRE ET TECHNIQUE</t>
  </si>
  <si>
    <t>7.2 BILAN RECAPITULATIF</t>
  </si>
  <si>
    <t>7.3 AIDES &amp; SUBVENTIONS MOBILISABLES</t>
  </si>
  <si>
    <t>7.4 CONCLUSION GENERALE</t>
  </si>
  <si>
    <t>8. DECLARATION SUR L’HONNEUR</t>
  </si>
  <si>
    <t>9. ANNEXE</t>
  </si>
  <si>
    <t>Photos C1</t>
  </si>
  <si>
    <t>Photos C2</t>
  </si>
  <si>
    <t>Photos C3</t>
  </si>
  <si>
    <t>A défaut de transmission du plan pluriannuel de travaux adopté dans un délai d'un mois à compter de la notification de la demande ou si le plan transmis ne prescrit manifestement pas les travaux nécessaires à la préservation de la sécurité des occupants des immeubles, l'autorité administrative peut élaborer ou actualiser d'office le projet de plan pluriannuel de travaux, en lieu et place du syndicat des copropriétaires et aux frais de ce dernier. Les copropriétaires s'estimant lésés par la non-réalisation du PPPT pourront se retourner contre le syndicat pour demander réparation au titre de l'Article 14 de la loi du 10/07/1965.
1.2 VALIDITÉ DU PRÉSENT RAPPORT
La validité du présent rapport s’apprécie au regard des pathologies identiﬁées, qui sont valables uniquement au jour de la visite. Toutes modiﬁcations des lieux réalisés postérieurement à notre ou nos passage(s) ne sauraient être prises en compte dans notre diagnostic. En effet, de nouvelles pathologies peuvent apparaître ou s’ampliﬁer rapidement en raison de différents facteurs (intempéries, canicule, séisme, travaux, etc.…).
1.3 PÉRIMÈTRE DE LA MISSION ET RÉSERVES
LA MISSION DE FRANCE VERTE
Notre étude est un bilan visuel de l’état apparent des parties communes et des équipements communs établi aﬁn de mettre en évidence des pathologies et/ou dégradations de l’immeuble. Aucun sondage ou essai destructif ne sera donc effectué.
LES AVIS DE FRANCE VERTE
Ces avis sont fondés d’une part d’après les informations et documents mis à disposition par le client, et d’autre part à la suite de l’examen visuel des éléments du bâti accessibles et visibles le jour de la visite. Ils ne pourront pas être considérés comme exhaustifs.
PARTIES COMMUNES NON-ACCESSIBLES OU NON-VISIBLES :  
En l’absence d’indication contraire, les parties ou éléments suivants ne sont pas visités :
•Les espaces à accès réservé et dont la visite ne peut se faire qu’accompagner d’une personne habilitée (locaux machinerie ascenseur, local chaufferie, locaux techniques EDF/GDF, etc).
•Les ouvrages en tout ou parties, dont la hauteur est supérieure à 3 mètres, en raison du défaut de mise à disposition d’une  nacelle ou d’équipements spéciﬁques et adaptés.
•Les parties de bâtiments condamnées ou inaccessibles, ou dont l’espace ne suﬃt pas pour y déambuler (combles perdus, vide sanitaires).
•Les éléments dissimulés, encoffrés, enfouis, emmurés, scellés, conduites et canalisations inaccessibles, poutres enrobées, colonnes et gaines techniques indémontables, faces dissimulées par des revêtements de toutes sortes, situés derrière les plénums.
•Les éléments de structures et ossatures sous isolations, clapets coupe-feu, les parties non-visibles et inaccessibles qui nécessiteraient démontage et manipulation de mobilier.
•Tout élément en dessous des revêtements assurant l'étanchéité à l'eau et à l'air du bâti.
•Les zones dont l’accès ne serait pas sécurisé.</t>
  </si>
  <si>
    <t>Obligation de posséder un carnet d’entretien qui répertorie les travaux effectués dans l’immeuble et la maintenance.</t>
  </si>
  <si>
    <t>Références cadastrales : 
000 / AC / 0018</t>
  </si>
  <si>
    <t>EETAT</t>
  </si>
  <si>
    <t>EObservation</t>
  </si>
  <si>
    <t>SIGOBSERV</t>
  </si>
  <si>
    <t>SIGETAT</t>
  </si>
  <si>
    <t>C</t>
  </si>
  <si>
    <t>Pérennisation du Bâtiment2</t>
  </si>
  <si>
    <t>A</t>
  </si>
  <si>
    <t>B</t>
  </si>
  <si>
    <t>E</t>
  </si>
  <si>
    <t>G</t>
  </si>
  <si>
    <t>Systeme</t>
  </si>
  <si>
    <t>4.2.6 PORTE AUTOMATIQUE PARKING / GARAGE</t>
  </si>
  <si>
    <t>Chaque ascenseur doit être installé de façon à assurer la sécurité des personnes, certains travaux de sécurisation doivent être réalisés obligatoirement.</t>
  </si>
  <si>
    <t>Aﬁn que la conformité, le fonctionnement et la sécurité des personnes soient assurés, il est indispensable d’entretenir et faire vériﬁer les équipements.</t>
  </si>
  <si>
    <t>4.3 TABLEAU DE SYNTHÈSE : BASE DOCUMENTAIRE</t>
  </si>
  <si>
    <t>avant de nettoyer votre VMC. Démontez ensuite les bouches d’aération, qui sont les éléments les plus sollicités et donc les plus sales. Retirez la poussière à l’aide d’un aspirateur et faites-les tremper dans de l’eau chaude additionnée à un dégraissant. Toujours avec le dégraissant, nettoyez ensuite le ventilateur et les filtres. Terminez le nettoyage en dépoussiérant l’intérieur des tuyaux.
Attention : si les bouches d’aération sont hygroréglables, ne les mouillez pas. Passez plutôt un chiffon humide pour les nettoyer délicatement.
Pour l'entretien du moteur, le passage par un professionnel est la norme. Tous les 3 ou 5 ans, il assure le nettoyage complet du caisson d'extraction. Vous pouvez souscrire à un contrat d'entretien, auprès de l'installateur de votre VMC.</t>
  </si>
  <si>
    <t>PAROIS</t>
  </si>
  <si>
    <t>PLANCHERS</t>
  </si>
  <si>
    <t>Aspect (26)</t>
  </si>
  <si>
    <t>Entretien (0)</t>
  </si>
  <si>
    <t>Sécurité (0)</t>
  </si>
  <si>
    <t>Usage (0)</t>
  </si>
  <si>
    <t>Energétique (3)</t>
  </si>
  <si>
    <t>Bilan énergétique (DPE)</t>
  </si>
  <si>
    <t>Aides actuelles</t>
  </si>
  <si>
    <t>Aides 2024</t>
  </si>
  <si>
    <t>Critères techniques à atteindre</t>
  </si>
  <si>
    <t>Gain énergétique &gt; 35%</t>
  </si>
  <si>
    <r>
      <t xml:space="preserve">Gain énergétique </t>
    </r>
    <r>
      <rPr>
        <sz val="9"/>
        <color rgb="FFFF0000"/>
        <rFont val="Roboto"/>
      </rPr>
      <t>&gt; 35%</t>
    </r>
  </si>
  <si>
    <r>
      <t>Gain énergétique </t>
    </r>
    <r>
      <rPr>
        <sz val="9"/>
        <color rgb="FFC00000"/>
        <rFont val="Roboto"/>
      </rPr>
      <t>&gt; 50%</t>
    </r>
  </si>
  <si>
    <t>25% du montant HT des travaux éligibles</t>
  </si>
  <si>
    <r>
      <t>30% </t>
    </r>
    <r>
      <rPr>
        <sz val="9"/>
        <color rgb="FF333333"/>
        <rFont val="Roboto"/>
      </rPr>
      <t>du montant HT des travaux éligibles.</t>
    </r>
  </si>
  <si>
    <r>
      <t>45%</t>
    </r>
    <r>
      <rPr>
        <sz val="9"/>
        <color rgb="FF333333"/>
        <rFont val="Roboto"/>
      </rPr>
      <t> du montant HT des travaux éligibles.</t>
    </r>
  </si>
  <si>
    <t>(Plafond de 25 000 € de travaux éligibles)</t>
  </si>
  <si>
    <t>Les bonus individuels pour les publics modestes (3 000 € / 1 500 €) et les bonus : sortie de passoire énergétique / atteinte du BBC (500 €/logt) restent inchangés. Ces aides restent cumulables avec les CEE ; les CEE « Coup de pouce rénovation globale » et les aides locales (St Etienne Métropole, Roannais Agglomération, Unieux, La Ricamarie…).</t>
  </si>
  <si>
    <t>*Méthode de calcul 3CL 2021
** « lot principal » : les appartements, commerces ou autres locaux d’activités (sont exclus les caves, greniers, garages, loge du gardien, etc.)
*** Les postes éligibles sont ceux définis par l’ecoPTZ plus l’isolation de la totalité du plancher bas. Dans les copropriétés, l’attribution de l’aide métropolitaine se fera au lot principal et la répartition par le syndic se fera aux tantièmes. Le syndic doit opérer un appel de fonds excluant le solde de subvention, celui-ci n’étant versé qu’après le paiement des entreprises.</t>
  </si>
  <si>
    <t>TAB_ENTRETIEN</t>
  </si>
  <si>
    <t>TAB_SIGNALEMENT</t>
  </si>
  <si>
    <t>Détails Actions C1</t>
  </si>
  <si>
    <t>Chiffrage par poste</t>
  </si>
  <si>
    <t>Détails Zone non accessible</t>
  </si>
  <si>
    <t>Récap chiffrage</t>
  </si>
  <si>
    <t>BILAN RECAP</t>
  </si>
  <si>
    <t>SCENARIO PPPT</t>
  </si>
  <si>
    <t>Page de garde</t>
  </si>
  <si>
    <t>Conclusion</t>
  </si>
  <si>
    <t>Photos ENTRETIEN</t>
  </si>
  <si>
    <t>Photos SIGNALEMENT</t>
  </si>
  <si>
    <t>License Configuration</t>
  </si>
  <si>
    <t>Client Name</t>
  </si>
  <si>
    <t>Max Computers</t>
  </si>
  <si>
    <t>Registered Computers</t>
  </si>
  <si>
    <t>License Created</t>
  </si>
  <si>
    <t>Last Update</t>
  </si>
  <si>
    <t>License Expiry</t>
  </si>
  <si>
    <t>Error Log</t>
  </si>
  <si>
    <t>Garage</t>
  </si>
  <si>
    <t xml:space="preserve">Références cadastrales : </t>
  </si>
  <si>
    <t>EP : L'Energie Primaire est l'ensemble des produits énergétiques non transformés et/ou directement exploitable sans transformation. C’est le référentiel utilisé dans le calcul thermique.
GES : Les Gaz à Effet de Serre sont des composants gazeux qui absorbent le rayonnement infrarouge émis par la surface terrestre et contribuent à l'effet de serre.</t>
  </si>
  <si>
    <t>admin</t>
  </si>
  <si>
    <t>somm</t>
  </si>
  <si>
    <t>intro</t>
  </si>
  <si>
    <t>intro2</t>
  </si>
  <si>
    <t>intro3</t>
  </si>
  <si>
    <t>intro4</t>
  </si>
  <si>
    <t>AnalyseCuratif</t>
  </si>
  <si>
    <t>NivCuratif</t>
  </si>
  <si>
    <t>Actions</t>
  </si>
  <si>
    <t>chiffragePP</t>
  </si>
  <si>
    <t>chifPP1</t>
  </si>
  <si>
    <t>chifPP2</t>
  </si>
  <si>
    <t>obligation</t>
  </si>
  <si>
    <t>obligation1</t>
  </si>
  <si>
    <t>obligation2</t>
  </si>
  <si>
    <t>SCENARIOPPPT</t>
  </si>
  <si>
    <t>SCENARIOPPPT1</t>
  </si>
  <si>
    <t>SCENARIOPPPT2</t>
  </si>
  <si>
    <t>CC</t>
  </si>
  <si>
    <t xml:space="preserve">1.4 LIMITE DE MISSION </t>
  </si>
  <si>
    <t>obligation3</t>
  </si>
  <si>
    <t>5.1 AMELIORATION GENERALE</t>
  </si>
  <si>
    <t>CC_1</t>
  </si>
  <si>
    <t>CC_2</t>
  </si>
  <si>
    <t>CC_3</t>
  </si>
  <si>
    <t>CC_4</t>
  </si>
  <si>
    <t>DECLARATION</t>
  </si>
  <si>
    <t>AMELIORATIONGENE1</t>
  </si>
  <si>
    <t>AMELIORATIONGENE2</t>
  </si>
  <si>
    <t>AMELIORATIONGENE3</t>
  </si>
  <si>
    <t>AMELIORATIONGENE</t>
  </si>
  <si>
    <t>ANNEX</t>
  </si>
  <si>
    <t>Titre</t>
  </si>
  <si>
    <t>Nom de cell</t>
  </si>
  <si>
    <t>Page</t>
  </si>
  <si>
    <t>Nombre de logement</t>
  </si>
  <si>
    <t xml:space="preserve">Nombre de logement			</t>
  </si>
  <si>
    <t>Détails Actions C2</t>
  </si>
  <si>
    <t>Détails Actions C3</t>
  </si>
  <si>
    <t>Adresse COPRO</t>
  </si>
  <si>
    <t>Adresse DO</t>
  </si>
  <si>
    <t>Acier</t>
  </si>
  <si>
    <t>Béton</t>
  </si>
  <si>
    <r>
      <rPr>
        <b/>
        <sz val="28"/>
        <color theme="0"/>
        <rFont val="Calibri"/>
        <family val="2"/>
        <scheme val="minor"/>
      </rPr>
      <t xml:space="preserve">PPPT
</t>
    </r>
    <r>
      <rPr>
        <b/>
        <sz val="12.5"/>
        <color theme="0"/>
        <rFont val="Calibri"/>
        <family val="2"/>
        <scheme val="minor"/>
      </rPr>
      <t>Plan de Projet Pluriannuel de Travaux</t>
    </r>
  </si>
  <si>
    <t>Enduit</t>
  </si>
  <si>
    <t>Montant de l'investissement HT</t>
  </si>
  <si>
    <t>Période de 0-2 ans HT</t>
  </si>
  <si>
    <t>Période de 3-5 ans HT</t>
  </si>
  <si>
    <t>Période de 6-10 ans HT</t>
  </si>
  <si>
    <t>ExemptedComputers</t>
  </si>
  <si>
    <t>Typologie :</t>
  </si>
  <si>
    <r>
      <t>N</t>
    </r>
    <r>
      <rPr>
        <sz val="11"/>
        <color rgb="FF333333"/>
        <rFont val="Roboto"/>
      </rPr>
      <t>°</t>
    </r>
    <r>
      <rPr>
        <sz val="11"/>
        <color rgb="FF333333"/>
        <rFont val="Roboto Lt"/>
      </rPr>
      <t xml:space="preserve"> immatriculation</t>
    </r>
    <r>
      <rPr>
        <sz val="11"/>
        <color rgb="FF333333"/>
        <rFont val="Roboto"/>
      </rPr>
      <t> </t>
    </r>
    <r>
      <rPr>
        <sz val="11"/>
        <color rgb="FF333333"/>
        <rFont val="Roboto Lt"/>
      </rPr>
      <t>:</t>
    </r>
    <r>
      <rPr>
        <sz val="11"/>
        <color rgb="FF333333"/>
        <rFont val="Roboto"/>
      </rPr>
      <t xml:space="preserve"> </t>
    </r>
  </si>
  <si>
    <t>SHAB approximative :</t>
  </si>
  <si>
    <t xml:space="preserve">Nombre de bâtiments : </t>
  </si>
  <si>
    <t>Nombre de lots principaux :</t>
  </si>
  <si>
    <t>BFEBFBFF000906EA-E8D8D1BFEF87 | BFEBFBFF000906EA-74D83EA5ED6C</t>
  </si>
  <si>
    <t xml:space="preserve">N° d'immatriculation </t>
  </si>
  <si>
    <t>Typologie</t>
  </si>
  <si>
    <t xml:space="preserve">SHAB approximative </t>
  </si>
  <si>
    <t>Nombre de bâtiments</t>
  </si>
  <si>
    <t xml:space="preserve">Nombre de lots principaux </t>
  </si>
  <si>
    <t xml:space="preserve">6.1 DIAGNOSTIC DE PERFORMANCE ÉNERGÉTIQUE (DPE) </t>
  </si>
  <si>
    <t>SAS France Verte</t>
  </si>
  <si>
    <t xml:space="preserve"> </t>
  </si>
  <si>
    <t xml:space="preserve"> 3.1 INTRODUCTION – RÉSERVES  </t>
  </si>
  <si>
    <t>Ingénieur Thermicien – Responsable du pôle Copropriété et Tertiaire</t>
  </si>
  <si>
    <t>Ingénieur Thermicien – Référent technique pôle Copropriété et Tertiaire</t>
  </si>
  <si>
    <t xml:space="preserve">BATIMENT :  </t>
  </si>
  <si>
    <t>1. INTRODUCTION</t>
  </si>
  <si>
    <t>ENTRETIEN :</t>
  </si>
  <si>
    <t>SIGNALEMENTS : (CONSTATATIONS DIVERSES)</t>
  </si>
  <si>
    <t>Cette analyse portera essentiellement sur la vérification des documents transmis par le propriétaire ou son représentant qui ont été rendus accessibles, conformément au Code de la construction et de l’habitation. Dans les cas qui l’exigent, cette analyse peut être complétée par une constatation visuelle sur site de la présence ou de l’absence d’un équipement obligatoire, lequel fera l’objet d’un point de contrôle spéciﬁque en cas d’anomalie.</t>
  </si>
  <si>
    <t>Pour les immeubles construits après 1977 et en 1986, les copropriétaires doivent donc entretenir régulièrement les différents organes de sécurité incendie. Pour les immeubles construits avant, en cas de travaux, ceux-ci ne doivent pas dégrader la situation de sécurité d’origine et a fortiori plutôt tendre à l’améliorer.</t>
  </si>
  <si>
    <t>SOURCE :</t>
  </si>
  <si>
    <t xml:space="preserve">Date : </t>
  </si>
  <si>
    <t>Le Projet de Plan Pluriannuel de Travaux à la fois architecturaux et énergétiques qui est la synthèse des deux rapports précédents et qui comprend 3 scenarios de travaux à réaliser sur 10 ans avec l’estimation de leurs couts. Cette synthèse est l’outil qui va permettre aux propriétaires de valider un Plan Pluriannuel de Travaux (PPT)
 Scénario 1 : Pérennité des bâtiments 
 Scénario 2 : Pérennité des bâtiments
 Scénario 3 : Complet</t>
  </si>
  <si>
    <r>
      <t>M</t>
    </r>
    <r>
      <rPr>
        <sz val="11"/>
        <color rgb="FF333333"/>
        <rFont val="Roboto"/>
      </rPr>
      <t>o</t>
    </r>
    <r>
      <rPr>
        <sz val="11"/>
        <color rgb="FF333333"/>
        <rFont val="Roboto Lt"/>
      </rPr>
      <t xml:space="preserve">ntant de l’aide </t>
    </r>
    <r>
      <rPr>
        <sz val="11"/>
        <color rgb="FF333333"/>
        <rFont val="Roboto"/>
      </rPr>
      <t>f</t>
    </r>
    <r>
      <rPr>
        <sz val="11"/>
        <color rgb="FF333333"/>
        <rFont val="Roboto Lt"/>
      </rPr>
      <t>i</t>
    </r>
    <r>
      <rPr>
        <sz val="11"/>
        <color rgb="FF333333"/>
        <rFont val="Roboto"/>
      </rPr>
      <t>n</t>
    </r>
    <r>
      <rPr>
        <sz val="9"/>
        <color rgb="FF333333"/>
        <rFont val="Roboto"/>
      </rPr>
      <t>ancière MaPrimeRénov</t>
    </r>
  </si>
  <si>
    <t>….................................................</t>
  </si>
  <si>
    <t xml:space="preserve">L’objectif de cette analyse est d’établir une liste des pathologies et des travaux afférents pour y affecter une évaluation sommaire des coûts nécessaires à la conservation de l’immeuble sur les 10 prochaines années. Ce diagnostic a vocation à permettre aux copropriétaires de disposer des éléments essentiels pour s’organiser, prioriser, hiérarchiser et anticiper les dépenses nécessaires à la conservation de l’immeuble (notamment dans le cadre d’un plan pluriannuel de travaux).
Le propriétaire ou le syndicat des copropriétaires reste souverain quant à la date de réalisation des travaux afférents aux éléments listés dans le tableau de synthèse visé au paragraphe 3.2.
Il est précisé que les montants exprimés dans le présent diagnostic sont exprimés en euros hors taxes et détaillés par poste (curatif) ci-après.
Ces estimations correspondent à une évaluation approximative des travaux sur la base d’une remise à l’identique des éléments de la construction examinée.
Ils ne sauraient se substituer à un devis établi par un professionnel qualiﬁé. Par conséquent ces estimations devront être revues avant le commencement des travaux.
De même cette évaluation sommaire n’intègre pas les éventuels honoraires des maîtres d’œuvre en charge des travaux ni les coûts liés aux diagnostics / études obligatoires (diagnostics amiante et plomb avant travaux, désamiantage ou déplombage…) à réaliser préalablement au commencement des travaux. Sont également exclus de ce diagnostic les coûts relatifs aux pathologies ou ouvrages nécessitant l’intervention d’un homme de l’Art.
Selon les prestataires, les régions, les travaux connexes estimés nécessaires par chaque prestataire, des écarts entre nos évaluations et des devis peuvent être observés. La responsabilité de France Verte ne saurait être engagée sur ces écarts de prix indicatifs.
L’exécution des contrats d’entretien visant à améliorer la gestion des coûts et augmenter la durée de vie des composants, étant à la charge de la copropriété, les montants relatifs à l’entretien ne seront pas chiffrés dans le présent rapport.
</t>
  </si>
  <si>
    <t>Obligation de faire réaliser un contrôle de rendement tous les 3 mois et un contrôle d’eﬃcacité énergétique et polluant atmosphérique tous les 2 ans.</t>
  </si>
  <si>
    <t>Obligation d’inscrire la question de la réalisation du DTG à l’ordre du jour de l’AG, pour tout immeuble de plus de 10 ans ; qui fait l’objet d’une mise en copropriété ; ou d’une procédure d’insalubrité.</t>
  </si>
  <si>
    <r>
      <t xml:space="preserve">Voici une liste d’interventions possibles pour améliorer votre confort, faire des économies sur vos factures d’énergie et augmenter la durée de vie de vos équipements. Ces interventions sont à réaliser par un professionnel qualifié.
</t>
    </r>
    <r>
      <rPr>
        <b/>
        <sz val="11"/>
        <color theme="1"/>
        <rFont val="Roboto"/>
      </rPr>
      <t xml:space="preserve">Entretien VMC </t>
    </r>
    <r>
      <rPr>
        <sz val="11"/>
        <color theme="1"/>
        <rFont val="Roboto"/>
      </rPr>
      <t xml:space="preserve">
Une VMC a une durée de vie de 10 à 20 ans.  Cela dépend de la marque, du modèle et surtout de son entretien.
L’entretien d’une VMC passe inévitablement par le nettoyage de l’équipement. Par mesure de sécurité, coupez d’abord le courant </t>
    </r>
  </si>
  <si>
    <r>
      <rPr>
        <b/>
        <sz val="11"/>
        <color theme="1"/>
        <rFont val="Roboto"/>
      </rPr>
      <t>CONSEILS</t>
    </r>
    <r>
      <rPr>
        <sz val="11"/>
        <color theme="1"/>
        <rFont val="Roboto"/>
      </rPr>
      <t xml:space="preserve">
En complément de l’amélioration de son logement, il existe une multitude de mesures non coûteuses ou très peu coûteuses permettant d’économiser de l’énergie et de réduire les émissions de gaz à effet de serre. Ces mesures concernent le chauffage, l’eau chaude sanitaire et le confort d’été.
</t>
    </r>
    <r>
      <rPr>
        <b/>
        <sz val="11"/>
        <color theme="1"/>
        <rFont val="Roboto"/>
      </rPr>
      <t>Chauffage</t>
    </r>
    <r>
      <rPr>
        <sz val="11"/>
        <color theme="1"/>
        <rFont val="Roboto"/>
      </rPr>
      <t xml:space="preserve">
Régulez et programmez : La régulation vise à maintenir la température à une valeur constante, réglez le thermostat à 19 °C ; quant à la programmation, elle permet de faire varier cette température de consigne en fonction des besoins et de l’occupation du logement. On recommande ainsi de couper le chauffage durant l’inoccupation des pièces ou lorsque les besoins de confort sont limités. Toutefois, pour assurer une remontée rapide en température, on dispose d’un contrôle de la température réduite que l’on règle généralement à quelques 3 à 4 degrés inférieurs à la température de confort pour les absences courtes. Lorsque l’absence est prolongée, on conseille une température “hors gel” fixée aux environs de 8°C. Un programmateur assure automatiquement cette tâche.
•  Réduisez le chauffage d’un degré, vous économiserez de 5 à 10 % d’énergie.
•  Éteignez le chauffage quand les fenêtres sont ouvertes.
•  Fermez les volets et/ou tirez les rideaux dans chaque pièce pendant la nuit.
•  Ne placez pas de meubles devant les émetteurs de chaleur (radiateurs, convecteurs,), cela nuit à la bonne diffusion de la chaleur.
</t>
    </r>
    <r>
      <rPr>
        <b/>
        <sz val="11"/>
        <color theme="1"/>
        <rFont val="Roboto"/>
      </rPr>
      <t>Eau chaude sanitaire</t>
    </r>
    <r>
      <rPr>
        <sz val="11"/>
        <color theme="1"/>
        <rFont val="Roboto"/>
      </rPr>
      <t xml:space="preserve">
Arrêtez le chauffe-eau pendant les périodes d'inoccupation (départs en congés,) pour limiter les pertes inutiles. Préférez les mitigeurs thermostatiques aux mélangeurs.
</t>
    </r>
    <r>
      <rPr>
        <b/>
        <sz val="11"/>
        <color theme="1"/>
        <rFont val="Roboto"/>
      </rPr>
      <t>Aération</t>
    </r>
    <r>
      <rPr>
        <sz val="11"/>
        <color theme="1"/>
        <rFont val="Roboto"/>
      </rPr>
      <t xml:space="preserve"> 
•  Il est conseillé de nettoyer régulièrement les grilles d’entrée d’air et les bouches d’extraction s’il y a lieu.
•  Ne bouchez pas les entrées d’air, sinon vous pourriez mettre votre santé en danger. Si elles vous gênent, faites appel à un professionnel.
</t>
    </r>
    <r>
      <rPr>
        <b/>
        <sz val="11"/>
        <color theme="1"/>
        <rFont val="Roboto"/>
      </rPr>
      <t xml:space="preserve">Confort d’été </t>
    </r>
    <r>
      <rPr>
        <sz val="11"/>
        <color theme="1"/>
        <rFont val="Roboto"/>
      </rPr>
      <t xml:space="preserve">
•  Utilisez les stores et les volets pour limiter les apports solaires dans la maison le jour et conserver le maximum de fraicheur dans votre maison en été.
</t>
    </r>
    <r>
      <rPr>
        <b/>
        <sz val="11"/>
        <color theme="1"/>
        <rFont val="Roboto"/>
      </rPr>
      <t>Autres usages</t>
    </r>
    <r>
      <rPr>
        <sz val="11"/>
        <color theme="1"/>
        <rFont val="Roboto"/>
      </rPr>
      <t xml:space="preserve">
Éclairage :
•  Optez pour des lampes basse consommation (fluocompactes ou fluorescentes).
•  Évitez les lampes qui consomment beaucoup trop d’énergie, comme les lampes à incandescence ou les lampes halogènes.
•Nettoyez les lampes et les luminaires (abat-jour, vasques…) ; poussiéreux, ils peuvent perdre jusqu'à 40 % de leur efficacité lumineuse.
Bureautique / audiovisuel :
•  Éteignez ou débranchez les appareils ne fonctionnant que quelques heures par jour (téléviseurs, magnétoscopes, chargeurs,). En mode veille, ils consomment inutilement et augmentent votre facture d’électricité.
Électroménager (cuisson, réfrigération, …) :
•  Optez pour les appareils de classe A ou supérieure (A+, A++, …).</t>
    </r>
  </si>
  <si>
    <t>Les tableaux suivants synthétisent les améliorations possibles de la gestion technique, énergétique des immeubles. La gestion technique des immeubles concerne l’ensemble des prestations, actions, fournitures, travaux qui permettent:
      •   De valoriser et entretenir les bâtiments en conservant ses fonctions,
      •   De garantir le fonctionnement sur le plan du confort et de la sécurité des occupants,
      •   D’améliorer les performances énergétiques des immeubles et le confort thermique des occupants.</t>
  </si>
  <si>
    <r>
      <t>Réalisé par :</t>
    </r>
    <r>
      <rPr>
        <sz val="11"/>
        <color rgb="FF333333"/>
        <rFont val="Roboto"/>
      </rPr>
      <t xml:space="preserve"> FRANCE VERTE</t>
    </r>
  </si>
  <si>
    <r>
      <t xml:space="preserve">Information communiquée par </t>
    </r>
    <r>
      <rPr>
        <sz val="11"/>
        <color rgb="FF333333"/>
        <rFont val="Roboto"/>
      </rPr>
      <t>: FRANCE VERTE</t>
    </r>
  </si>
  <si>
    <t>Remarque : 
Dans le cadre de l’audit énergétique réalisé pour le bâtiment, nous avons proposé une isolation thermique par l'extérieur (ITE), le remplacement des menuiseries par des modèles en double vitrage, ainsi qu’une isolation des combles perdus. Ces mesures visent à optimiser l’efficacité énergétique du bâtiment.
Cependant, l’étiquette énergétique finale reste limitée par certaines contraintes. Le système de chauffage étant individuel, il ne permet pas d’engager des travaux d’intérêt collectif. De plus, l’isolation du plancher bas n’est pas envisageable, car celui-ci donne sur des commerces.</t>
  </si>
  <si>
    <t>.</t>
  </si>
  <si>
    <r>
      <rPr>
        <b/>
        <u/>
        <sz val="11"/>
        <rFont val="Roboto"/>
      </rPr>
      <t>« Ma Prime Rénov Copropriété » de l’ANAH</t>
    </r>
    <r>
      <rPr>
        <sz val="11"/>
        <rFont val="Roboto"/>
      </rPr>
      <t xml:space="preserve">
Depuis le 1er octobre 2020, le nouveau dispositif d'aide "Ma Prime Rénov Copropriété » permet de promouvoir l'amélioration de la performance énergétique des bâtiments, par la mise en place de matériaux ou d'équipements performants. Cette aide peut être accompagnée d'un bonus "Sortie de passoire énergétique" ou un bonus "Bâtiment Basse Consommation", si les travaux permettent de sortir des étiquettes F et G ou d'atteindre l’étiquette énergétique A ou B. Les modalités d'obtention de ces financements sont explicitées sur plusieurs plateformes internet telles que l'ADEME.</t>
    </r>
  </si>
  <si>
    <r>
      <rPr>
        <b/>
        <u/>
        <sz val="11"/>
        <color theme="1"/>
        <rFont val="Roboto"/>
      </rPr>
      <t>Les Certificats d’Économies d’Énergies</t>
    </r>
    <r>
      <rPr>
        <sz val="11"/>
        <color theme="1"/>
        <rFont val="Roboto"/>
      </rPr>
      <t xml:space="preserve">
Le dispositif des CEE constitue l'un des instruments principaux de la politique de maîtrise de la demande énergétique. Il repose sur une obligation de réalisation d’économies d’énergie imposée par les pouvoirs publics aux vendeurs d’énergie appelés les « obligés » (électricité, gaz, chaleur, froid, fioul domestique, carburants pour automobiles). Ceux-ci sont ainsi incités à promouvoir activement l’efficacité énergétique auprès de leurs clients : ménages, collectivités territoriales ou professionnels.
Un objectif est défini et réparti entre les obligés en fonction de leurs volumes de ventes respectifs. Chacun d'eux doit justifier de l'accomplissement de ses obligations par la détention d'un montant de CEE équivalent. Les certificats sont obtenus à la suite d'actions entreprises en propre par l'obligé ou par l’achat à d’autres acteurs ayant mené des opérations d'économies d'énergie. En cas de non-respect de ses obligations, l'obligé est soumis au versement d'une pénalité.
Un bâtiment, qui réalise des travaux entraînant une diminution des consommations d’énergie, a le droit de valoriser les économies d’énergie générées, en obtenant une compensation financière à ces travaux, via le dispositif des CEE.
</t>
    </r>
    <r>
      <rPr>
        <b/>
        <u/>
        <sz val="11"/>
        <color theme="1"/>
        <rFont val="Roboto"/>
      </rPr>
      <t>TVA réduit à 5,5 %</t>
    </r>
    <r>
      <rPr>
        <sz val="11"/>
        <color theme="1"/>
        <rFont val="Roboto"/>
      </rPr>
      <t xml:space="preserve">
Pour les travaux de rénovation, le taux de TVA appliqué est généralement de 10 %. Cependant, pour les travaux d’amélioration de la performance énergétique et les travaux indissociablement liés, ce taux est réduit à 5,5 %. Ce taux de TVA est appliqué directement sur la facture par le professionnel ayant réalisé les travaux.
</t>
    </r>
    <r>
      <rPr>
        <b/>
        <u/>
        <sz val="11"/>
        <color theme="1"/>
        <rFont val="Roboto"/>
      </rPr>
      <t>ECO PRET A TAUX ZERO</t>
    </r>
    <r>
      <rPr>
        <sz val="11"/>
        <color theme="1"/>
        <rFont val="Roboto"/>
      </rPr>
      <t xml:space="preserve">
L'Eco-PTZ permet de financer les travaux d'économie d'énergie ainsi que les éventuels frais induits. Pour bénéficier de ce dispositif, les propriétaires (bailleurs ou occupants) peuvent :
•  Mettre en œuvre un « bouquet de travaux »,
•  Atteindre un niveau de « performance énergétique globale » minimal du logement ;
•  Réhabiliter un système d’assainissement non collectif par un dispositif ne consommant pas d’énergie ;
•  Ou réaliser des travaux ayant donné lieu aux aides du programme MPR Copropriété de l’Anah.
Pour être éligible à l'éco-PTZ copropriété, la copropriété doit engager des travaux énergétiques répondant à certaines conditions définies par la réglementation. Ces travaux doivent être réalisés par des professionnels certifiés RGE (Reconnu Garant de l'Environnement), assurant ainsi la qualité et l'efficacité des interventions. De plus, la copropriété doit être constituée d'immeubles achevés depuis plus de deux ans à la date de début des travaux.</t>
    </r>
  </si>
  <si>
    <r>
      <rPr>
        <b/>
        <u/>
        <sz val="11"/>
        <rFont val="Roboto"/>
      </rPr>
      <t xml:space="preserve">Aides locales : Métropole de Lyon
</t>
    </r>
    <r>
      <rPr>
        <sz val="11"/>
        <rFont val="Roboto"/>
      </rPr>
      <t xml:space="preserve">
La Métropole de Lyon met en œuvre une politique ambitieuse d’éco-rénovation de l’habitat. À cet effet, la création de dispositifs d’accompagnements et de financements témoigne de la volonté manifestée par la Métropole de Lyon et ses partenaires de répondre aux enjeux de lutte contre le réchauffement climatique et de réduction des émissions de gaz à effet de serre.</t>
    </r>
  </si>
  <si>
    <t>2. ANALYSE DE L’ÉTAT APPARENT DES PARTIES COMMUNES ET DES ÉQUIPEMENTS COMMUNS DES IMMEUBLES….....................................................................................................................................</t>
  </si>
  <si>
    <t>Transformateur</t>
  </si>
  <si>
    <t>Toiture</t>
  </si>
  <si>
    <t>Garage (bâtiment)</t>
  </si>
  <si>
    <t>Garage (extérieur)</t>
  </si>
  <si>
    <r>
      <t xml:space="preserve">Pour réaliser le Plan de Projet Pluriannuel de Travaux, la société France Verte ou son représentant:
•     Atteste que les employés, les membres du groupement ou lui-même possèdent les compétences requises pour mener à bien cette mission.
•     Atteste qu’il a souscrit une assurance responsabilité civile professionnelle lui permettant de couvrir les conséquences d'un engagement de sa responsabilité en raison de ses interventions au titre du diagnostic technique global.
•     Atteste sur l'honneur de son impartialité et de son indépendance à l'égard du syndic sauf si ce dernier a obtenu l'autorisation mentionnée à l'article 18 de la loi du 10 juillet 1965 ﬁxant le statut de la copropriété des immeubles bâtis.
•     Atteste sur l'honneur de son impartialité et de son indépendance à l'égard des fournisseurs d'énergie et des entreprises intervenant sur l'immeuble et les équipements sur lesquels porte le diagnostic technique global.
</t>
    </r>
    <r>
      <rPr>
        <sz val="11"/>
        <color theme="4"/>
        <rFont val="Roboto"/>
      </rPr>
      <t>TEXTE DE REFERENCE :
Décret n°2022-663 du 25 avril 2022 relatif aux modalités de réalisation du Plan de Projet Pluriannuel de Travaux des immeubles à destination partielle ou totale d’habitation.</t>
    </r>
  </si>
  <si>
    <t>DÉSIGNATION DU CHARGÉ D’AFFAIRE</t>
  </si>
  <si>
    <t>VÉRIFICATEUR</t>
  </si>
  <si>
    <t xml:space="preserve">LOCALISATION DE LA COPROPRIÉTÉ </t>
  </si>
  <si>
    <t>DESCRIPTION DE LA COPROPRIÉTÉ</t>
  </si>
  <si>
    <t>INFORMATIONS ADMINISTRATIVES….............................................................................................................</t>
  </si>
  <si>
    <t>SOMMAIRE….................................................................................................................................................</t>
  </si>
  <si>
    <t>1. INTRODUCTION….......................................................................................................................................</t>
  </si>
  <si>
    <t>1.1 CADRE RÈGLEMENTAIRE DU PLAN DE PROJET PLURIANNUEL DE TRAVAUX..................................................</t>
  </si>
  <si>
    <t>1.2 VALIDITÉ DU PRÉSENT RAPPORT….............................................................................................................</t>
  </si>
  <si>
    <t>1.3 PÉRIMÈTRE DE LA MISSION ET RÉSERVES….................................................................................................</t>
  </si>
  <si>
    <t>1.4 LIMITE DE MISSION….................................................................................................................................</t>
  </si>
  <si>
    <t>Le document présenté est Projet de Plan Pluriannuel de Travaux. Il concerne :
Une copropriété existante dont les parties communes sont déﬁnies d’après les informations fournies par le donneur d’ordre.
Dans le cadre de la loi Climat et résilience publiée le 24 août 2021, le projet de plan pluriannuel de travaux (PPPT) devient obligatoire pour les copropriétés de plus de 15 ans. Le PPPT a pour objectif d’anticiper et de planifier les travaux dans les parties communes ainsi que de définir les dépenses associées.
Le projet de plan pluriannuel de travaux (PPPT) est réalisé à partir d'une analyse du bâti et des équipements de l'immeuble ainsi que du diagnostic de performance énergétique (DPE) mentionné à l'article L. 126-31 du code de la construction et de l'habitation, sauf lorsque l'exemption prévue au deuxième alinéa du même article L. 126-31 s'applique, et, le cas échéant, à partir du diagnostic technique global (DTG) prévu à l'article L. 731-1 du même code dès lors que ce dernier a été réalisé.
Si le diagnostic technique global (DTG) ne fait apparaître aucun besoin de travaux au cours des dix années qui suivent son élaboration, le syndicat est dispensé de l'obligation d'élaborer un projet de plan pluriannuel de travaux. Le PPPT répond à trois enjeux principaux : la conservation du bâtiment pour prévenir le mécanisme naturel de son vieillissement, la protection des habitants, et la rénovation énergétique.
Le projet de plan pluriannuel de travaux (PPPT) est un planning détaillé des travaux collectifs à mener au sein d’une copropriété, échelonné sur 10 ans. Il vise à garantir la sauvegarde de l’immeuble, l’entretien des parties collectives et des équipements communs, et l’amélioration de l’efficacité énergétique. Le syndic inscrit à l'ordre du jour de l'assemblée générale des copropriétaires les modalités d'élaboration du projet de plan pluriannuel de travaux, qui sont votées à la majorité des voix exprimées des copropriétaires présents, représentés ou ayant voté par correspondance.
Une fois réalisé, le projet de plan pluriannuel de travaux sera présenté à la première assemblée générale des copropriétaires qui suivra son élaboration ou sa révision. Quand le projet de plan fera apparaître la nécessité de réaliser des travaux dans les 10 prochaines années, le syndic inscrira à l’ordre du jour de cette assemblée générale la question de son adoption totale ou partielle qui sera votée à la majorité absolue (majorité des voix de tous les copropriétaires). En cas de refus de l'assemblée, le syndic devrait inscrire à nouveau cette question à l'ordre du jour de chaque assemblée annuelle d'approbation des comptes.
Lorsque le PPPT sera adopté, il deviendra un plan pluriannuel de travaux (PPT) car il ne s'agira plus d'un projet. Le syndic inscrira alors à chaque assemblée annuelle d'approbation des comptes les décisions relatives à la mise en œuvre de l’échéancier des travaux. Les travaux seront ensuite votés au fur et à mesure, selon leur nature, à la majorité qui leur est applicable. Si l'AG adopte un PPT, alors les copropriétaires doivent voter simultanément la provision annuelle des fonds sur le fond travaux de la copropriété, à hauteur d'un minimum de 2,5% du montant des travaux prévus dans le plan adopté (sans que cela puisse être inférieur à 5% du budget de la copropriété). Dans le cadre de l'exercice de la police de la sécurité et de la salubrité des immeubles, locaux et installations prévues au titre Ier du livre V du code de la construction et de l'habitation, l'autorité administrative compétente peut à tout moment demander au syndic de lui transmettre le plan pluriannuel de travaux adopté dans les conditions prévues au II du présent article, afin de vérifier que les travaux programmés permettent de garantir la sauvegarde de l'immeuble et la sécurité de ses occupants.</t>
  </si>
  <si>
    <t>Ce Plan de Projet Pluriannuel de Travaux (PPPT) a été réalisé pour répondre au besoin d’obtenir une vision globale de la résidence, du point de vue de l’état de l’entretien du bâti, intégrant à la fois l’aspect architecturale de la construction et sa performance thermique. L’étude qui a été réalisée par une équipe pluridisciplinaire adéquate, a abouti à la proposition chiffrée d’une liste de travaux à réaliser suivant des priorités. Les actions à entreprendre en matière de contrat d’entretien et diagnostics obligatoires ont également été présentées. La prise en compte des préconisations et leur mise en œuvre permettra un meilleur entretien de la résidence et la sauvegarde, voire l’amélioration, des conditions de vie des occupants.</t>
  </si>
  <si>
    <t xml:space="preserve">A défaut de transmission du plan pluriannuel de travaux adopté dans un délai d'un mois à compter de la notification de la demande ou si le plan transmis ne prescrit manifestement pas les travaux nécessaires à la préservation de la sécurité des occupants des immeubles, l'autorité administrative peut élaborer ou actualiser d'office le projet de plan pluriannuel de travaux, en lieu et place du syndicat des copropriétaires et aux frais de ce dernier. Les copropriétaires s'estimant lésés par la non-réalisation du PPPT pourront se retourner contre le syndicat pour demander réparation au titre de l'Article 14 de la loi du 10/07/1965.
</t>
  </si>
  <si>
    <t>La validité du présent rapport s’apprécie au regard des pathologies identiﬁées, qui sont valables uniquement au jour de la visite. Toutes modiﬁcations des lieux réalisés postérieurement à notre ou nos passage(s) ne sauraient être prises en compte dans notre diagnostic. En effet, de nouvelles pathologies peuvent apparaître ou s’ampliﬁer rapidement en raison de différents facteurs (intempéries, canicule, séisme, travaux, etc.…).</t>
  </si>
  <si>
    <t xml:space="preserve">Les immeubles sont réputés avoir obtenu toutes les autorisations nécessaires en rapport avec la réglementation en vigueur au moment de sa construction et au regard de sa conformité actuelle notamment avec les réglementations d’urbanisme.
La présente étude n’a pas vocation à remplacer une étude approfondie ou une expertise sur la solidité de l’ouvrage. Il n’est pas destiné à se substituer à une mission de maîtrise d’œuvre pour la réalisation des futurs travaux choisis par le syndicat des copropriétaires dans le cadre notamment du plan pluriannuel de travaux.
Cette étude n’est qu’un outil d’aide à la décision qui vise à informer les propriétaires et copropriétaires sur l’état général de l’immeuble examiné et ses éléments d’équipement commun. Cette étude devra par la suite être complété par l’intervention d’un homme de l’Art (architecte, ingénieur structure, etc.) à qui il reviendra de déterminer techniquement les projets de travaux à entreprendre ainsi que leurs chiffrages exhaustifs.
Ce PPPT ne se substitue en aucune façon au dossier de diagnostic technique visé notamment à l’article L.271-4 du CCH comprenant les diagnostics obligatoires (amiante, plomb, électricité, gaz, etc.…). Si le PPPT met en évidence des défauts ou des dysfonctionnements qui nécessitent des réparations de remise en état sur des éléments connexes, le présent PPPT ne saurait se substituer à une étude d’exécution.
FRANCE VERTE décline toute responsabilité dans les cas où la présente étude serait utilisé, exploité ou communiqué en dehors de son strict périmètre légal ﬁxé par le code de la construction et de l’habitation.
</t>
  </si>
  <si>
    <t>1.1 CADRE RÈGLEMENTAIRE DU PLAN DE PROJET PLURIANNUEL DE TRAVAUX...........................................................</t>
  </si>
  <si>
    <t>1.2 VALIDITÉ DU PRÉSENT RAPPORT…......................................................................................................................</t>
  </si>
  <si>
    <t>1.3 PÉRIMÈTRE DE LA MISSION ET RÉSERVES…..........................................................................................................</t>
  </si>
  <si>
    <t>1.4 LIMITE DE MISSION….........................................................................................................................................</t>
  </si>
  <si>
    <t>2.1 DÉFINITION DES CURATIFS, CLASSEMENT DES PRIORITÉS…....................................................................................................</t>
  </si>
  <si>
    <t>2.2 DÉTAILS DE L’ANALYSE DE L’ÉTAT APPARENT DES PARTIES COMMUNES…...............................................................................</t>
  </si>
  <si>
    <t>3.1 INTRODUCTION – RÉSERVES….............................................................................................................................</t>
  </si>
  <si>
    <t>3.2 SYNTHESE DES TRAVAUX ET CHIFFRAGE ESTIMATIF…..........................................................................................</t>
  </si>
  <si>
    <t>4.1 ÉLÉMENTS PRIS EN CONSIDÉRATION…................................................................................................................</t>
  </si>
  <si>
    <t>4.2 OBLIGATIONS LÉGALES ET RÈGLEMENTAIRES…....................................................................................................</t>
  </si>
  <si>
    <t>6.1 DIAGNOSTIC DE PERFORMANCE ÉNERGÉTIQUE (DPE) …......................................................................................</t>
  </si>
  <si>
    <t>7.1 ANALYSE FINANCIÈRE ET TECHNIQUE…...............................................................................................................</t>
  </si>
  <si>
    <t>7.2 BILAN RECAPITULATIF….....................................................................................................................................</t>
  </si>
  <si>
    <t>7.3 AIDES &amp; SUBVENTIONS MOBILISABLES….............................................................................................................</t>
  </si>
  <si>
    <t>7.4 CONCLUSION GENERALE….................................................................................................................................</t>
  </si>
  <si>
    <t>…...............................69</t>
  </si>
  <si>
    <t>…...................................17</t>
  </si>
  <si>
    <t>…...................................18</t>
  </si>
  <si>
    <t>…...................................19</t>
  </si>
  <si>
    <t>…...................................20</t>
  </si>
  <si>
    <t>….................................22</t>
  </si>
  <si>
    <t>….................................23</t>
  </si>
  <si>
    <t>…...................................25</t>
  </si>
  <si>
    <t>….................................26</t>
  </si>
  <si>
    <t>…...................................28</t>
  </si>
  <si>
    <t>….................................29</t>
  </si>
  <si>
    <t>…................................31</t>
  </si>
  <si>
    <t>…................................32</t>
  </si>
  <si>
    <t>….................................33</t>
  </si>
  <si>
    <t>…................................35</t>
  </si>
  <si>
    <t>…................................38</t>
  </si>
  <si>
    <t>….................................39</t>
  </si>
  <si>
    <t>….................................40</t>
  </si>
  <si>
    <t>….................................41</t>
  </si>
  <si>
    <t xml:space="preserve">Référence cadastrale  :    </t>
  </si>
  <si>
    <t>…..............................21</t>
  </si>
  <si>
    <t>COMMUNS DES IMMEUBLES…...................................................................................................................</t>
  </si>
  <si>
    <t>INFORMATIONS ADMINISTRATIVES…...................................................................................................................................</t>
  </si>
  <si>
    <t>1. INTRODUCTION…....................................................................................................................................</t>
  </si>
  <si>
    <t>2. ANALYSE DE L’ÉTAT APPARENT DES PARTIES COMMUNES ET DES ÉQUIPEMENTS</t>
  </si>
  <si>
    <t>3. EVALUATION SOMMAIRE DU COÛT ET LISTE DES TRAVAUX NÉCESSAIRES</t>
  </si>
  <si>
    <t xml:space="preserve"> À LA CONSERVATION DE L’IMMEUBLE…..................................................................................................................</t>
  </si>
  <si>
    <t>…...............................24</t>
  </si>
  <si>
    <t>4. ÉTAT DE LA SITUATION DU SYNDICAT DES COPROPRIÉTAIRES AU REGARD DE SES OBLIGATIONS</t>
  </si>
  <si>
    <t>5. ANALYSE DES AMÉLIORATIONS POSSIBLES DE LA GESTION TECHNIQUE</t>
  </si>
  <si>
    <t xml:space="preserve"> ET PATRIMONIALE DE L’IMMEUBLE….................................................................................................</t>
  </si>
  <si>
    <t>….....................................30</t>
  </si>
  <si>
    <t>6. SYNTHESE PLAN DE PROJET PLURIANNUEL…............................................................................................</t>
  </si>
  <si>
    <t>7. CONCLUSION…............................................................................................................................................</t>
  </si>
  <si>
    <t>8. DECLARATION SUR L’HONNEUR…...............................................................................................................</t>
  </si>
  <si>
    <t>9. ANNEXE…...............................................................................................................................................</t>
  </si>
  <si>
    <t>…...................................70</t>
  </si>
  <si>
    <t>…...................................71</t>
  </si>
  <si>
    <t>…................................34</t>
  </si>
  <si>
    <t>…................................37</t>
  </si>
  <si>
    <t>…................................42</t>
  </si>
  <si>
    <t>…................................43</t>
  </si>
  <si>
    <t>LÉGALES ET RÉGLEMENTAIRES AU TITRE DE LA CONSTRUCTION ET DE L’HABITATION….......................................</t>
  </si>
  <si>
    <t>…..............................27</t>
  </si>
  <si>
    <t>5.1 AMÉLIORATION GÉNÉRALE….................................................................................................................</t>
  </si>
  <si>
    <t>5.2 AMELIORATION D'ECONOMIE D'ENERGIE…..........................................................................................</t>
  </si>
  <si>
    <t>5.3 AMELIORATION DE LA PERFORMANCE ET LA GESTION DES EQUIPEMENTS….....................................</t>
  </si>
  <si>
    <t>6.2 SYNTHESE DU PROJET DE PLAN PLURIANNUEL DE TRAVAUX…............................................................</t>
  </si>
  <si>
    <t>................................36</t>
  </si>
  <si>
    <t>France verte</t>
  </si>
  <si>
    <t>License initialized_x000D_
2025-06-09 01:40:06 - License validation error: Incompatibilité de type_x000D_
2025-07-11 14:34:56 - Computer validated successfully - BFEBFBFF000906EA-74D83EA5ED6C_x000D_
2025-08-06 13:08:05 - Computer validated successfully - BFEBFBFF000906EA-74D83EA5ED6C_x000D_
2025-08-06 17:50:32 - Computer validated successfully - BFEBFBFF000906EA-74D83EA5ED6C</t>
  </si>
  <si>
    <t>L'audit énergétique doit permettre, à partir d’une analyse détaillée des données des bâtiment, de dresser une proposition chiffrée et argumentée de programmes d’économie d’énergie cohérents avec les objectifs du Grenelle de l’Environnement et amener le maître d'ouvrage à décider des investissements appropriés._x000D_
_x000D_
L’objectif de ce rapport est de faire un état des lieux du point de vue énergétique du bâti et des installations techniques en place, afin de pouvoir identifier les possibilités d’amélioration du bâtiment. Il vise donc à mettre en évidence les points forts et faibles du bâtiment en termes de confort et de consommations énergétiques. Il donne les points d’amélioration clés pour améliorer les performances d'efficacité énergétique et le confort thermique des habitant._x000D_
_x000D_
L’objectif de cet audit est également de vérifier, si les scénarios de travaux envisagés permettent d’atteindre les objectifs de gains énergétiques exigés pour l’obtention des subventions des dispositifs d’aides financières (Certificats d’Economies d’Energie, MaPrimeRénov’, etc.)._x000D_
_x000D_
L'audit énergétique a été réalisé le 25/10/2025 par la société France Verte, bureau d'études fluide et thermique.</t>
  </si>
  <si>
    <t>Audit énergétique du Bati réalisé par FRANCE VERTE le : 25/10/2025</t>
  </si>
  <si>
    <t xml:space="preserve">Date de visite  :   </t>
  </si>
  <si>
    <t xml:space="preserve">Version de rapport :  </t>
  </si>
  <si>
    <t xml:space="preserve">Mission réalisée dans le cadre d'une : </t>
  </si>
  <si>
    <t>BFEBFBFF000906EA-A4BB6D4EAE1D|BFEBFBFF000906EA-74D83EA5ED6C|BFEBFBFF000906EA-E8D8D1BFFD45|BFEBFBFF000906EA-6C2B59DD751A|BFEBFBFF000A0653-6C02E082BF8F|BFEBFBFF000906EA-F439091C8CAE|BFEBFBFF000906EA-8C04BA9C18E6|BFEBFBFF000906EA-9C7BEFAE4089|BFEBFBFF000906EA-A4BB6D4EA5BA|BFEBFBFF000906EA-A4BB6D4F113D|BFEBFBFF000A0653-6C02E082BF53|BFEBFBFF000406E3-14ABC5832556|BFEBFBFF000406E3-14ABC5832552|BFEBFBFF000906EA-E8D8D1BFEF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</si>
</sst>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quot;€&quot;_-;\-* #,##0.00\ &quot;€&quot;_-;_-* &quot;-&quot;??\ &quot;€&quot;_-;_-@_-"/>
    <numFmt numFmtId="165" formatCode="#,##0.00\ &quot;€&quot;"/>
    <numFmt numFmtId="166" formatCode="#,##0\ &quot;€&quot;"/>
    <numFmt numFmtId="167" formatCode="[$-1380C]dd/mm/yyyy;@"/>
    <numFmt numFmtId="168" formatCode="#,##0.00\ [$€-40C];[Red]#,##0.00\ [$€-40C]"/>
    <numFmt numFmtId="169" formatCode="#,##0.00\ [$€-40C];\-#,##0.00\ [$€-40C]"/>
    <numFmt numFmtId="170" formatCode="#,##0.00\ [$€-40C]"/>
    <numFmt numFmtId="171" formatCode="_-* #,##0.00\ [$€-1]_-;\-* #,##0.00\ [$€-1]_-;_-* &quot;-&quot;??\ [$€-1]_-;_-@_-"/>
    <numFmt numFmtId="172" formatCode="#,##0.00\ [$EUR]"/>
  </numFmts>
  <fonts count="125">
    <font>
      <sz val="11"/>
      <color theme="1"/>
      <name val="Calibri"/>
      <family val="2"/>
      <scheme val="minor"/>
    </font>
    <font>
      <sz val="11"/>
      <color theme="0"/>
      <name val="Calibri"/>
      <family val="2"/>
      <scheme val="minor"/>
    </font>
    <font>
      <sz val="11"/>
      <color theme="1"/>
      <name val="Roboto Lt"/>
    </font>
    <font>
      <sz val="8"/>
      <color theme="1"/>
      <name val="Roboto"/>
    </font>
    <font>
      <sz val="8"/>
      <color rgb="FFFFFFFF"/>
      <name val="Roboto Lt"/>
    </font>
    <font>
      <sz val="8"/>
      <color theme="1"/>
      <name val="Roboto Lt"/>
    </font>
    <font>
      <sz val="9"/>
      <color theme="1"/>
      <name val="Roboto"/>
    </font>
    <font>
      <sz val="9"/>
      <color rgb="FFFFFFFF"/>
      <name val="Roboto Lt"/>
    </font>
    <font>
      <sz val="9"/>
      <color theme="1"/>
      <name val="Roboto Lt"/>
    </font>
    <font>
      <sz val="9"/>
      <color rgb="FFFFFFFF"/>
      <name val="Roboto"/>
    </font>
    <font>
      <sz val="9"/>
      <color theme="0"/>
      <name val="Roboto"/>
    </font>
    <font>
      <i/>
      <sz val="8"/>
      <color theme="1"/>
      <name val="Roboto"/>
    </font>
    <font>
      <sz val="9.5"/>
      <color rgb="FFFFFFFF"/>
      <name val="Roboto Lt"/>
    </font>
    <font>
      <b/>
      <sz val="11"/>
      <color theme="1"/>
      <name val="Roboto Lt"/>
    </font>
    <font>
      <b/>
      <sz val="9"/>
      <color rgb="FF000000"/>
      <name val="Roboto"/>
    </font>
    <font>
      <b/>
      <sz val="9"/>
      <color theme="1"/>
      <name val="Roboto"/>
    </font>
    <font>
      <sz val="10.5"/>
      <color rgb="FFFFFFFF"/>
      <name val="Roboto Lt"/>
    </font>
    <font>
      <sz val="15"/>
      <color theme="1"/>
      <name val="Lucida Sans Unicode"/>
      <family val="2"/>
    </font>
    <font>
      <sz val="10"/>
      <color theme="0"/>
      <name val="Roboto Lt"/>
    </font>
    <font>
      <sz val="9"/>
      <color theme="1"/>
      <name val="Times New Roman"/>
      <family val="1"/>
    </font>
    <font>
      <sz val="13"/>
      <color theme="1"/>
      <name val="Roboto Lt"/>
    </font>
    <font>
      <sz val="10.5"/>
      <name val="Roboto Lt"/>
    </font>
    <font>
      <sz val="8"/>
      <name val="Roboto Lt"/>
    </font>
    <font>
      <sz val="9"/>
      <name val="Roboto Lt"/>
    </font>
    <font>
      <sz val="9.5"/>
      <color rgb="FFFFFFFF"/>
      <name val="Roboto"/>
    </font>
    <font>
      <b/>
      <sz val="14"/>
      <color theme="1"/>
      <name val="Calibri"/>
      <family val="2"/>
      <scheme val="minor"/>
    </font>
    <font>
      <sz val="11"/>
      <color theme="1"/>
      <name val="Calibri"/>
      <family val="2"/>
      <scheme val="minor"/>
    </font>
    <font>
      <sz val="8"/>
      <name val="Calibri"/>
      <family val="2"/>
      <scheme val="minor"/>
    </font>
    <font>
      <sz val="11"/>
      <color theme="1"/>
      <name val="Calibri"/>
      <family val="2"/>
    </font>
    <font>
      <sz val="8.5"/>
      <color rgb="FFFFFFFF"/>
      <name val="Roboto"/>
    </font>
    <font>
      <sz val="8"/>
      <color theme="1"/>
      <name val="Calibri"/>
      <family val="2"/>
      <scheme val="minor"/>
    </font>
    <font>
      <sz val="8"/>
      <color rgb="FF000000"/>
      <name val="Roboto"/>
    </font>
    <font>
      <sz val="8"/>
      <name val="Roboto"/>
    </font>
    <font>
      <sz val="11"/>
      <color rgb="FFFF0000"/>
      <name val="Calibri"/>
      <family val="2"/>
      <scheme val="minor"/>
    </font>
    <font>
      <sz val="8"/>
      <color rgb="FFFF0000"/>
      <name val="Roboto Lt"/>
    </font>
    <font>
      <sz val="8"/>
      <color rgb="FFFF0000"/>
      <name val="Times New Roman"/>
      <family val="1"/>
    </font>
    <font>
      <sz val="8"/>
      <color theme="1"/>
      <name val="Lucida Sans Unicode"/>
      <family val="2"/>
    </font>
    <font>
      <b/>
      <sz val="11"/>
      <color theme="1"/>
      <name val="Calibri"/>
      <family val="2"/>
      <scheme val="minor"/>
    </font>
    <font>
      <b/>
      <sz val="12"/>
      <color theme="1"/>
      <name val="Calibri"/>
      <family val="2"/>
      <scheme val="minor"/>
    </font>
    <font>
      <sz val="10"/>
      <color theme="1"/>
      <name val="Calibri"/>
      <family val="2"/>
      <scheme val="minor"/>
    </font>
    <font>
      <sz val="9"/>
      <color rgb="FF333333"/>
      <name val="Roboto Lt"/>
    </font>
    <font>
      <sz val="10.5"/>
      <color theme="1"/>
      <name val="Roboto Lt"/>
    </font>
    <font>
      <sz val="11"/>
      <color rgb="FF333333"/>
      <name val="Roboto Lt"/>
    </font>
    <font>
      <sz val="9"/>
      <color rgb="FF333333"/>
      <name val="Roboto"/>
    </font>
    <font>
      <sz val="11"/>
      <color theme="1"/>
      <name val="Roboto"/>
    </font>
    <font>
      <sz val="12"/>
      <color theme="1"/>
      <name val="Calibri"/>
      <family val="2"/>
      <scheme val="minor"/>
    </font>
    <font>
      <i/>
      <sz val="12"/>
      <color theme="1"/>
      <name val="Calibri"/>
      <family val="2"/>
      <scheme val="minor"/>
    </font>
    <font>
      <b/>
      <u/>
      <sz val="14"/>
      <color theme="4" tint="-0.249977111117893"/>
      <name val="Calibri"/>
      <family val="2"/>
      <scheme val="minor"/>
    </font>
    <font>
      <b/>
      <sz val="26"/>
      <color theme="0"/>
      <name val="Franklin Gothic Demi"/>
      <family val="2"/>
    </font>
    <font>
      <sz val="9"/>
      <color theme="1"/>
      <name val="Calibri"/>
      <family val="2"/>
      <scheme val="minor"/>
    </font>
    <font>
      <sz val="9"/>
      <color rgb="FF000000"/>
      <name val="Calibri"/>
      <family val="2"/>
      <scheme val="minor"/>
    </font>
    <font>
      <sz val="14"/>
      <color theme="1"/>
      <name val="Calibri"/>
      <family val="2"/>
      <scheme val="minor"/>
    </font>
    <font>
      <u/>
      <sz val="11"/>
      <color theme="10"/>
      <name val="Calibri"/>
      <family val="2"/>
      <scheme val="minor"/>
    </font>
    <font>
      <b/>
      <sz val="13"/>
      <name val="Calibri Light"/>
      <family val="2"/>
    </font>
    <font>
      <b/>
      <sz val="11"/>
      <color theme="9" tint="0.59999389629810485"/>
      <name val="Calibri"/>
      <family val="2"/>
      <scheme val="minor"/>
    </font>
    <font>
      <b/>
      <sz val="9"/>
      <color rgb="FFFF0000"/>
      <name val="Yu Gothic UI"/>
      <family val="2"/>
    </font>
    <font>
      <b/>
      <sz val="8"/>
      <color rgb="FFFF9900"/>
      <name val="Roboto Lt"/>
    </font>
    <font>
      <b/>
      <sz val="8"/>
      <color rgb="FF339966"/>
      <name val="Yu Gothic Medium"/>
      <family val="2"/>
    </font>
    <font>
      <b/>
      <sz val="18"/>
      <color theme="0"/>
      <name val="Calibri"/>
      <family val="2"/>
      <scheme val="minor"/>
    </font>
    <font>
      <i/>
      <sz val="11"/>
      <color theme="1"/>
      <name val="Calibri"/>
      <family val="2"/>
      <scheme val="minor"/>
    </font>
    <font>
      <b/>
      <sz val="8"/>
      <name val="Roboto Lt"/>
    </font>
    <font>
      <sz val="11"/>
      <color rgb="FFFFFFFF"/>
      <name val="Roboto Lt"/>
    </font>
    <font>
      <sz val="11"/>
      <color rgb="FFFFFFFF"/>
      <name val="Roboto"/>
    </font>
    <font>
      <sz val="10"/>
      <color theme="1"/>
      <name val="Roboto"/>
    </font>
    <font>
      <sz val="10"/>
      <name val="Roboto"/>
    </font>
    <font>
      <sz val="11"/>
      <color theme="7" tint="0.39997558519241921"/>
      <name val="Calibri"/>
      <family val="2"/>
      <scheme val="minor"/>
    </font>
    <font>
      <b/>
      <sz val="11"/>
      <color theme="1"/>
      <name val="Roboto"/>
    </font>
    <font>
      <sz val="10"/>
      <name val="Roboto Lt"/>
    </font>
    <font>
      <b/>
      <sz val="11"/>
      <name val="Calibri Light"/>
      <family val="2"/>
    </font>
    <font>
      <sz val="9"/>
      <name val="Roboto"/>
    </font>
    <font>
      <sz val="9"/>
      <color rgb="FF4472C4"/>
      <name val="Roboto"/>
    </font>
    <font>
      <sz val="9"/>
      <color rgb="FF000000"/>
      <name val="Roboto"/>
    </font>
    <font>
      <sz val="9"/>
      <color rgb="FFC00000"/>
      <name val="Roboto"/>
    </font>
    <font>
      <sz val="9"/>
      <color rgb="FFFF0000"/>
      <name val="Roboto"/>
    </font>
    <font>
      <u/>
      <sz val="9"/>
      <color theme="2"/>
      <name val="Calibri"/>
      <family val="2"/>
      <scheme val="minor"/>
    </font>
    <font>
      <sz val="11"/>
      <color rgb="FF333333"/>
      <name val="Calibri"/>
      <family val="2"/>
      <scheme val="minor"/>
    </font>
    <font>
      <b/>
      <sz val="14"/>
      <color rgb="FF333333"/>
      <name val="Calibri"/>
      <family val="2"/>
      <scheme val="minor"/>
    </font>
    <font>
      <sz val="11"/>
      <color rgb="FF0070C0"/>
      <name val="Calibri"/>
      <family val="2"/>
      <scheme val="minor"/>
    </font>
    <font>
      <b/>
      <sz val="16"/>
      <color theme="0"/>
      <name val="Calibri"/>
      <family val="2"/>
      <scheme val="minor"/>
    </font>
    <font>
      <b/>
      <sz val="14"/>
      <color theme="0"/>
      <name val="Calibri"/>
      <family val="2"/>
      <scheme val="minor"/>
    </font>
    <font>
      <sz val="13"/>
      <color theme="1"/>
      <name val="Calibri"/>
      <family val="2"/>
      <scheme val="minor"/>
    </font>
    <font>
      <sz val="11"/>
      <color theme="1"/>
      <name val="Bahnschrift"/>
      <family val="2"/>
    </font>
    <font>
      <b/>
      <sz val="12"/>
      <name val="Roboto Lt"/>
    </font>
    <font>
      <b/>
      <sz val="16"/>
      <color theme="1"/>
      <name val="Calibri"/>
      <family val="2"/>
      <scheme val="minor"/>
    </font>
    <font>
      <b/>
      <sz val="11"/>
      <color rgb="FF800000"/>
      <name val="Yu Gothic UI"/>
      <family val="2"/>
    </font>
    <font>
      <b/>
      <sz val="11"/>
      <color theme="0"/>
      <name val="Calibri"/>
      <family val="2"/>
      <scheme val="minor"/>
    </font>
    <font>
      <b/>
      <sz val="28"/>
      <color theme="0"/>
      <name val="Calibri"/>
      <family val="2"/>
      <scheme val="minor"/>
    </font>
    <font>
      <b/>
      <sz val="12.5"/>
      <color theme="0"/>
      <name val="Calibri"/>
      <family val="2"/>
      <scheme val="minor"/>
    </font>
    <font>
      <sz val="10"/>
      <color rgb="FF333333"/>
      <name val="Roboto Lt"/>
    </font>
    <font>
      <u/>
      <sz val="9"/>
      <color rgb="FF002060"/>
      <name val="Calibri"/>
      <family val="2"/>
      <scheme val="minor"/>
    </font>
    <font>
      <b/>
      <sz val="14"/>
      <color rgb="FF008080"/>
      <name val="Calibri"/>
      <family val="2"/>
    </font>
    <font>
      <b/>
      <sz val="10"/>
      <color theme="1"/>
      <name val="Roboto"/>
    </font>
    <font>
      <sz val="11"/>
      <color rgb="FF333333"/>
      <name val="Roboto"/>
    </font>
    <font>
      <sz val="10"/>
      <color rgb="FF333333"/>
      <name val="Roboto"/>
    </font>
    <font>
      <sz val="11"/>
      <color theme="1"/>
      <name val="Arial"/>
      <family val="2"/>
    </font>
    <font>
      <sz val="11"/>
      <color theme="8" tint="-0.249977111117893"/>
      <name val="Arial"/>
      <family val="2"/>
    </font>
    <font>
      <sz val="10"/>
      <color theme="1"/>
      <name val="Arial"/>
      <family val="2"/>
    </font>
    <font>
      <b/>
      <sz val="14"/>
      <color theme="1"/>
      <name val="Calibri Light"/>
      <family val="2"/>
      <scheme val="major"/>
    </font>
    <font>
      <u/>
      <sz val="11"/>
      <color theme="1"/>
      <name val="Roboto"/>
    </font>
    <font>
      <sz val="11"/>
      <color theme="1"/>
      <name val="Eras Medium ITC"/>
      <family val="2"/>
    </font>
    <font>
      <sz val="12"/>
      <color theme="1"/>
      <name val="Roboto"/>
    </font>
    <font>
      <sz val="11"/>
      <color rgb="FFFF0000"/>
      <name val="Times New Roman"/>
      <family val="1"/>
    </font>
    <font>
      <sz val="11"/>
      <color theme="1"/>
      <name val="Lucida Sans Unicode"/>
      <family val="2"/>
    </font>
    <font>
      <sz val="11"/>
      <color rgb="FFFF0000"/>
      <name val="Lucida Sans Unicode"/>
      <family val="2"/>
    </font>
    <font>
      <sz val="11"/>
      <color rgb="FFFF0000"/>
      <name val="Roboto Lt"/>
    </font>
    <font>
      <sz val="11"/>
      <color rgb="FF676666"/>
      <name val="Roboto Lt"/>
    </font>
    <font>
      <sz val="11"/>
      <color rgb="FFFF0000"/>
      <name val="Roboto"/>
    </font>
    <font>
      <b/>
      <sz val="11"/>
      <name val="Roboto Lt"/>
    </font>
    <font>
      <sz val="11"/>
      <name val="Roboto"/>
    </font>
    <font>
      <sz val="11"/>
      <name val="Roboto Lt"/>
    </font>
    <font>
      <b/>
      <sz val="11"/>
      <color rgb="FF333333"/>
      <name val="Roboto"/>
    </font>
    <font>
      <sz val="11"/>
      <color theme="4" tint="-0.499984740745262"/>
      <name val="Calibri"/>
      <family val="2"/>
      <scheme val="minor"/>
    </font>
    <font>
      <b/>
      <u/>
      <sz val="11"/>
      <name val="Roboto"/>
    </font>
    <font>
      <b/>
      <u/>
      <sz val="11"/>
      <color theme="1"/>
      <name val="Roboto"/>
    </font>
    <font>
      <sz val="10"/>
      <color rgb="FFFFFFFF"/>
      <name val="Roboto Lt"/>
    </font>
    <font>
      <sz val="10"/>
      <color rgb="FF000000"/>
      <name val="Roboto"/>
    </font>
    <font>
      <b/>
      <sz val="10"/>
      <color theme="0"/>
      <name val="Roboto"/>
    </font>
    <font>
      <sz val="11"/>
      <color rgb="FF000000"/>
      <name val="Calibri"/>
      <family val="2"/>
    </font>
    <font>
      <sz val="11"/>
      <color theme="4"/>
      <name val="Roboto"/>
    </font>
    <font>
      <sz val="10.5"/>
      <color theme="1"/>
      <name val="Calibri"/>
      <family val="2"/>
      <scheme val="minor"/>
    </font>
    <font>
      <b/>
      <sz val="13"/>
      <color theme="1"/>
      <name val="Calibri"/>
      <family val="2"/>
      <scheme val="minor"/>
    </font>
    <font>
      <b/>
      <sz val="12"/>
      <name val="Calibri"/>
      <family val="2"/>
      <scheme val="minor"/>
    </font>
    <font>
      <b/>
      <sz val="13"/>
      <name val="Roboto"/>
    </font>
    <font>
      <b/>
      <sz val="13"/>
      <color theme="1"/>
      <name val="Roboto"/>
    </font>
    <font>
      <sz val="8"/>
      <color indexed="52"/>
      <name val="Tahoma"/>
      <family val="2"/>
    </font>
  </fonts>
  <fills count="45">
    <fill>
      <patternFill patternType="none"/>
    </fill>
    <fill>
      <patternFill patternType="gray125"/>
    </fill>
    <fill>
      <patternFill patternType="solid">
        <fgColor rgb="FF002E5E"/>
        <bgColor indexed="64"/>
      </patternFill>
    </fill>
    <fill>
      <patternFill patternType="solid">
        <fgColor rgb="FFFF0000"/>
        <bgColor indexed="64"/>
      </patternFill>
    </fill>
    <fill>
      <patternFill patternType="solid">
        <fgColor theme="5"/>
        <bgColor indexed="64"/>
      </patternFill>
    </fill>
    <fill>
      <patternFill patternType="solid">
        <fgColor rgb="FF00B050"/>
        <bgColor indexed="64"/>
      </patternFill>
    </fill>
    <fill>
      <patternFill patternType="solid">
        <fgColor rgb="FF4B6C8D"/>
        <bgColor indexed="64"/>
      </patternFill>
    </fill>
    <fill>
      <patternFill patternType="solid">
        <fgColor rgb="FF0070C0"/>
        <bgColor indexed="64"/>
      </patternFill>
    </fill>
    <fill>
      <patternFill patternType="solid">
        <fgColor rgb="FFD02334"/>
        <bgColor indexed="64"/>
      </patternFill>
    </fill>
    <fill>
      <patternFill patternType="solid">
        <fgColor rgb="FFE96620"/>
        <bgColor indexed="64"/>
      </patternFill>
    </fill>
    <fill>
      <patternFill patternType="solid">
        <fgColor rgb="FF04CC7E"/>
        <bgColor indexed="64"/>
      </patternFill>
    </fill>
    <fill>
      <patternFill patternType="solid">
        <fgColor rgb="FF5DCCCC"/>
        <bgColor indexed="64"/>
      </patternFill>
    </fill>
    <fill>
      <patternFill patternType="solid">
        <fgColor rgb="FFB1BFCE"/>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bgColor indexed="64"/>
      </patternFill>
    </fill>
    <fill>
      <patternFill patternType="solid">
        <fgColor rgb="FF00206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2"/>
        <bgColor indexed="64"/>
      </patternFill>
    </fill>
    <fill>
      <patternFill patternType="solid">
        <fgColor rgb="FFFF8B8B"/>
        <bgColor indexed="64"/>
      </patternFill>
    </fill>
    <fill>
      <patternFill patternType="solid">
        <fgColor theme="8"/>
        <bgColor indexed="64"/>
      </patternFill>
    </fill>
    <fill>
      <patternFill patternType="solid">
        <fgColor theme="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theme="1" tint="0.34998626667073579"/>
        <bgColor indexed="64"/>
      </patternFill>
    </fill>
    <fill>
      <patternFill patternType="solid">
        <fgColor theme="3" tint="0.79998168889431442"/>
        <bgColor indexed="64"/>
      </patternFill>
    </fill>
    <fill>
      <patternFill patternType="solid">
        <fgColor theme="1" tint="0.249977111117893"/>
        <bgColor indexed="64"/>
      </patternFill>
    </fill>
    <fill>
      <patternFill patternType="solid">
        <fgColor theme="3" tint="0.39997558519241921"/>
        <bgColor indexed="64"/>
      </patternFill>
    </fill>
    <fill>
      <patternFill patternType="solid">
        <fgColor rgb="FF009A46"/>
        <bgColor indexed="64"/>
      </patternFill>
    </fill>
    <fill>
      <patternFill patternType="solid">
        <fgColor rgb="FFC00000"/>
        <bgColor indexed="64"/>
      </patternFill>
    </fill>
    <fill>
      <patternFill patternType="solid">
        <fgColor theme="4" tint="-0.499984740745262"/>
        <bgColor indexed="64"/>
      </patternFill>
    </fill>
    <fill>
      <patternFill patternType="solid">
        <fgColor rgb="FFFFFFFF"/>
        <bgColor indexed="64"/>
      </patternFill>
    </fill>
    <fill>
      <patternFill patternType="solid">
        <fgColor rgb="FF7030A0"/>
        <bgColor indexed="64"/>
      </patternFill>
    </fill>
    <fill>
      <patternFill patternType="solid">
        <fgColor theme="9" tint="0.39997558519241921"/>
        <bgColor indexed="64"/>
      </patternFill>
    </fill>
    <fill>
      <patternFill patternType="solid">
        <fgColor rgb="FF4B6C8D"/>
        <bgColor rgb="FF000000"/>
      </patternFill>
    </fill>
    <fill>
      <patternFill patternType="solid">
        <fgColor rgb="FF27BF6F"/>
        <bgColor indexed="64"/>
      </patternFill>
    </fill>
    <fill>
      <patternFill patternType="solid">
        <fgColor rgb="FFE2EFDA"/>
        <bgColor indexed="64"/>
      </patternFill>
    </fill>
    <fill>
      <patternFill patternType="solid">
        <fgColor rgb="FFFFC409"/>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333333"/>
      </bottom>
      <diagonal/>
    </border>
    <border>
      <left/>
      <right style="medium">
        <color rgb="FF333333"/>
      </right>
      <top/>
      <bottom style="medium">
        <color rgb="FF333333"/>
      </bottom>
      <diagonal/>
    </border>
    <border>
      <left style="thin">
        <color indexed="64"/>
      </left>
      <right style="thin">
        <color indexed="64"/>
      </right>
      <top/>
      <bottom/>
      <diagonal/>
    </border>
    <border>
      <left style="medium">
        <color rgb="FF333333"/>
      </left>
      <right/>
      <top/>
      <bottom style="medium">
        <color rgb="FF33333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right style="thin">
        <color indexed="64"/>
      </right>
      <top/>
      <bottom/>
      <diagonal/>
    </border>
    <border>
      <left style="thin">
        <color indexed="64"/>
      </left>
      <right style="medium">
        <color indexed="64"/>
      </right>
      <top/>
      <bottom/>
      <diagonal/>
    </border>
    <border>
      <left style="thin">
        <color indexed="64"/>
      </left>
      <right style="thin">
        <color theme="0"/>
      </right>
      <top style="thin">
        <color theme="0"/>
      </top>
      <bottom style="thin">
        <color theme="0"/>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thick">
        <color theme="0"/>
      </left>
      <right/>
      <top/>
      <bottom/>
      <diagonal/>
    </border>
    <border>
      <left/>
      <right style="thick">
        <color theme="0"/>
      </right>
      <top/>
      <bottom/>
      <diagonal/>
    </border>
    <border>
      <left/>
      <right style="thick">
        <color theme="0"/>
      </right>
      <top style="thick">
        <color theme="0"/>
      </top>
      <bottom/>
      <diagonal/>
    </border>
    <border>
      <left/>
      <right/>
      <top/>
      <bottom style="thick">
        <color theme="0"/>
      </bottom>
      <diagonal/>
    </border>
    <border>
      <left style="thick">
        <color theme="0"/>
      </left>
      <right/>
      <top style="thin">
        <color theme="0"/>
      </top>
      <bottom/>
      <diagonal/>
    </border>
    <border>
      <left style="thin">
        <color theme="0"/>
      </left>
      <right style="thin">
        <color theme="0"/>
      </right>
      <top style="thin">
        <color theme="0"/>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dashDotDot">
        <color theme="7" tint="0.59996337778862885"/>
      </left>
      <right style="dashDotDot">
        <color theme="7" tint="0.59996337778862885"/>
      </right>
      <top style="dashDotDot">
        <color theme="7" tint="0.59996337778862885"/>
      </top>
      <bottom/>
      <diagonal/>
    </border>
    <border>
      <left style="dashDotDot">
        <color theme="7" tint="0.59996337778862885"/>
      </left>
      <right style="dashDotDot">
        <color theme="7" tint="0.59996337778862885"/>
      </right>
      <top/>
      <bottom/>
      <diagonal/>
    </border>
    <border>
      <left style="dashDotDot">
        <color theme="7" tint="0.59996337778862885"/>
      </left>
      <right style="dashDotDot">
        <color theme="7" tint="0.59996337778862885"/>
      </right>
      <top/>
      <bottom style="dashDotDot">
        <color theme="7" tint="0.59996337778862885"/>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style="dashDotDot">
        <color theme="7" tint="0.59996337778862885"/>
      </left>
      <right/>
      <top style="thin">
        <color theme="0"/>
      </top>
      <bottom/>
      <diagonal/>
    </border>
    <border>
      <left style="dashDotDot">
        <color theme="7" tint="0.59996337778862885"/>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style="thin">
        <color indexed="64"/>
      </top>
      <bottom style="thin">
        <color indexed="64"/>
      </bottom>
      <diagonal/>
    </border>
  </borders>
  <cellStyleXfs count="4">
    <xf numFmtId="0" fontId="0" fillId="0" borderId="0"/>
    <xf numFmtId="9" fontId="26" fillId="0" borderId="0" applyFont="0" applyFill="0" applyBorder="0" applyAlignment="0" applyProtection="0"/>
    <xf numFmtId="164" fontId="26" fillId="0" borderId="0" applyFont="0" applyFill="0" applyBorder="0" applyAlignment="0" applyProtection="0"/>
    <xf numFmtId="0" fontId="52" fillId="0" borderId="0" applyNumberFormat="0" applyFill="0" applyBorder="0" applyAlignment="0" applyProtection="0"/>
  </cellStyleXfs>
  <cellXfs count="588">
    <xf numFmtId="0" fontId="0" fillId="0" borderId="0" xfId="0"/>
    <xf numFmtId="0" fontId="2" fillId="0" borderId="0" xfId="0" applyFont="1" applyAlignment="1">
      <alignment vertical="center" wrapText="1"/>
    </xf>
    <xf numFmtId="0" fontId="0" fillId="0" borderId="0" xfId="0" applyAlignment="1">
      <alignment horizontal="center"/>
    </xf>
    <xf numFmtId="0" fontId="4" fillId="2"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7" fillId="6" borderId="1" xfId="0" applyFont="1" applyFill="1" applyBorder="1" applyAlignment="1">
      <alignment horizontal="center" vertical="center" wrapText="1"/>
    </xf>
    <xf numFmtId="0" fontId="3" fillId="0" borderId="0" xfId="0" applyFont="1" applyAlignment="1">
      <alignment horizontal="center" vertical="center" wrapText="1"/>
    </xf>
    <xf numFmtId="0" fontId="9"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8" fillId="0" borderId="0" xfId="0" applyFont="1" applyAlignment="1">
      <alignment horizontal="center" vertical="center" wrapText="1"/>
    </xf>
    <xf numFmtId="0" fontId="16" fillId="2" borderId="1" xfId="0" applyFont="1" applyFill="1" applyBorder="1" applyAlignment="1">
      <alignment horizontal="center" vertical="center" wrapText="1"/>
    </xf>
    <xf numFmtId="0" fontId="18" fillId="2" borderId="1" xfId="0" applyFont="1" applyFill="1" applyBorder="1" applyAlignment="1">
      <alignment horizontal="center" vertical="center" textRotation="90" wrapText="1"/>
    </xf>
    <xf numFmtId="0" fontId="19" fillId="0" borderId="0" xfId="0" applyFont="1" applyAlignment="1">
      <alignment vertical="center" wrapText="1"/>
    </xf>
    <xf numFmtId="0" fontId="0" fillId="13" borderId="0" xfId="0" applyFill="1"/>
    <xf numFmtId="0" fontId="17" fillId="0" borderId="0" xfId="0" applyFont="1" applyAlignment="1">
      <alignment horizontal="center" vertical="center" wrapText="1"/>
    </xf>
    <xf numFmtId="0" fontId="20" fillId="0" borderId="0" xfId="0" applyFont="1" applyAlignment="1">
      <alignment vertical="center" wrapText="1"/>
    </xf>
    <xf numFmtId="0" fontId="21" fillId="0" borderId="1" xfId="0" applyFont="1" applyBorder="1" applyAlignment="1">
      <alignment horizontal="center" vertical="center" wrapText="1"/>
    </xf>
    <xf numFmtId="0" fontId="21" fillId="0" borderId="0" xfId="0" applyFont="1" applyAlignment="1">
      <alignment horizontal="center" vertical="center" wrapText="1"/>
    </xf>
    <xf numFmtId="0" fontId="8" fillId="0" borderId="0" xfId="0" applyFont="1" applyAlignment="1">
      <alignment horizontal="left" vertical="center" wrapText="1" indent="1"/>
    </xf>
    <xf numFmtId="0" fontId="24" fillId="2" borderId="1" xfId="0" applyFont="1" applyFill="1" applyBorder="1" applyAlignment="1">
      <alignment horizontal="center" vertical="center" wrapText="1"/>
    </xf>
    <xf numFmtId="0" fontId="6" fillId="0" borderId="0" xfId="0" applyFont="1" applyAlignment="1">
      <alignment wrapText="1"/>
    </xf>
    <xf numFmtId="0" fontId="30" fillId="0" borderId="0" xfId="0" applyFont="1"/>
    <xf numFmtId="0" fontId="23" fillId="0" borderId="1" xfId="0" applyFont="1" applyBorder="1" applyAlignment="1">
      <alignment horizontal="center" vertical="center" wrapText="1"/>
    </xf>
    <xf numFmtId="0" fontId="6" fillId="0" borderId="1" xfId="0" applyFont="1" applyBorder="1" applyAlignment="1">
      <alignment vertical="center" wrapText="1"/>
    </xf>
    <xf numFmtId="166" fontId="0" fillId="0" borderId="0" xfId="0" applyNumberFormat="1" applyAlignment="1">
      <alignment horizontal="center"/>
    </xf>
    <xf numFmtId="0" fontId="0" fillId="16" borderId="0" xfId="0" applyFill="1"/>
    <xf numFmtId="0" fontId="31" fillId="0" borderId="1" xfId="0" applyFont="1" applyBorder="1" applyAlignment="1">
      <alignment horizontal="center" vertical="center" wrapText="1"/>
    </xf>
    <xf numFmtId="0" fontId="3" fillId="16" borderId="1" xfId="0" applyFont="1" applyFill="1" applyBorder="1" applyAlignment="1">
      <alignment horizontal="center" vertical="center" wrapText="1"/>
    </xf>
    <xf numFmtId="0" fontId="31" fillId="16"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0" fillId="16" borderId="0" xfId="0" applyFill="1" applyAlignment="1">
      <alignment wrapText="1"/>
    </xf>
    <xf numFmtId="0" fontId="7" fillId="6" borderId="1" xfId="0" applyFont="1" applyFill="1" applyBorder="1" applyAlignment="1">
      <alignment horizontal="left" vertical="center" wrapText="1"/>
    </xf>
    <xf numFmtId="0" fontId="3" fillId="16" borderId="2" xfId="0" applyFont="1" applyFill="1" applyBorder="1" applyAlignment="1">
      <alignment horizontal="center" vertical="center" wrapText="1"/>
    </xf>
    <xf numFmtId="0" fontId="3" fillId="16" borderId="5" xfId="0" applyFont="1" applyFill="1" applyBorder="1" applyAlignment="1">
      <alignment vertical="center" wrapText="1"/>
    </xf>
    <xf numFmtId="0" fontId="32" fillId="0" borderId="1" xfId="0" applyFont="1" applyBorder="1" applyAlignment="1">
      <alignment horizontal="center" vertical="center" wrapText="1"/>
    </xf>
    <xf numFmtId="0" fontId="32" fillId="16" borderId="1" xfId="0" applyFont="1" applyFill="1" applyBorder="1" applyAlignment="1">
      <alignment horizontal="center" vertical="center" wrapText="1"/>
    </xf>
    <xf numFmtId="0" fontId="1" fillId="0" borderId="0" xfId="0" applyFont="1" applyAlignment="1">
      <alignment horizontal="center" wrapText="1"/>
    </xf>
    <xf numFmtId="0" fontId="4" fillId="0" borderId="0" xfId="0" applyFont="1" applyAlignment="1">
      <alignment horizontal="center" vertical="center" wrapText="1"/>
    </xf>
    <xf numFmtId="165" fontId="15" fillId="0" borderId="23" xfId="0" applyNumberFormat="1" applyFont="1" applyBorder="1" applyAlignment="1">
      <alignment horizontal="center" vertical="center" wrapText="1"/>
    </xf>
    <xf numFmtId="0" fontId="0" fillId="0" borderId="0" xfId="0" applyAlignment="1">
      <alignment horizontal="center" vertical="center" wrapText="1"/>
    </xf>
    <xf numFmtId="164" fontId="0" fillId="0" borderId="0" xfId="2" applyFont="1" applyAlignment="1">
      <alignment wrapText="1"/>
    </xf>
    <xf numFmtId="0" fontId="0" fillId="0" borderId="1" xfId="0" applyBorder="1" applyAlignment="1">
      <alignment wrapText="1"/>
    </xf>
    <xf numFmtId="164" fontId="0" fillId="0" borderId="1" xfId="2" applyFont="1" applyBorder="1" applyAlignment="1">
      <alignment wrapText="1"/>
    </xf>
    <xf numFmtId="164" fontId="0" fillId="0" borderId="1" xfId="2" applyFont="1" applyBorder="1" applyAlignment="1">
      <alignment horizontal="center" vertical="center" wrapText="1"/>
    </xf>
    <xf numFmtId="0" fontId="32" fillId="16" borderId="4" xfId="0" applyFont="1" applyFill="1" applyBorder="1" applyAlignment="1">
      <alignment horizontal="center" vertical="center" wrapText="1"/>
    </xf>
    <xf numFmtId="0" fontId="0" fillId="0" borderId="4" xfId="0" applyBorder="1" applyAlignment="1">
      <alignment wrapText="1"/>
    </xf>
    <xf numFmtId="0" fontId="11" fillId="16" borderId="5" xfId="0" applyFont="1" applyFill="1" applyBorder="1" applyAlignment="1">
      <alignment horizontal="center" vertical="center"/>
    </xf>
    <xf numFmtId="0" fontId="11" fillId="16" borderId="5" xfId="0" applyFont="1" applyFill="1" applyBorder="1" applyAlignment="1">
      <alignment vertical="center"/>
    </xf>
    <xf numFmtId="164" fontId="3" fillId="0" borderId="1" xfId="0" applyNumberFormat="1" applyFont="1" applyBorder="1" applyAlignment="1">
      <alignment horizontal="center" vertical="center" wrapText="1"/>
    </xf>
    <xf numFmtId="0" fontId="3" fillId="0" borderId="2" xfId="0" applyFont="1" applyBorder="1" applyAlignment="1">
      <alignment horizontal="center" vertical="center" wrapText="1"/>
    </xf>
    <xf numFmtId="0" fontId="32" fillId="16" borderId="2" xfId="0" applyFont="1" applyFill="1" applyBorder="1" applyAlignment="1">
      <alignment horizontal="center" vertical="center" wrapText="1"/>
    </xf>
    <xf numFmtId="0" fontId="32" fillId="0" borderId="4" xfId="0" applyFont="1" applyBorder="1" applyAlignment="1">
      <alignment horizontal="center" vertical="center" wrapText="1"/>
    </xf>
    <xf numFmtId="164" fontId="0" fillId="0" borderId="1" xfId="2" applyFont="1" applyFill="1" applyBorder="1" applyAlignment="1">
      <alignment vertical="center" wrapText="1"/>
    </xf>
    <xf numFmtId="0" fontId="22" fillId="0" borderId="1" xfId="0" applyFont="1" applyBorder="1" applyAlignment="1">
      <alignment horizontal="center" vertical="center" wrapText="1"/>
    </xf>
    <xf numFmtId="0" fontId="0" fillId="0" borderId="5" xfId="0" applyBorder="1"/>
    <xf numFmtId="0" fontId="0" fillId="0" borderId="6" xfId="0" applyBorder="1"/>
    <xf numFmtId="0" fontId="3" fillId="16" borderId="6" xfId="0" applyFont="1" applyFill="1" applyBorder="1" applyAlignment="1">
      <alignment horizontal="center" vertical="center" wrapText="1"/>
    </xf>
    <xf numFmtId="0" fontId="32" fillId="0" borderId="2" xfId="0" applyFont="1" applyBorder="1" applyAlignment="1">
      <alignment horizontal="center" vertical="center" wrapText="1"/>
    </xf>
    <xf numFmtId="0" fontId="0" fillId="0" borderId="1" xfId="0" applyBorder="1"/>
    <xf numFmtId="164" fontId="32" fillId="0" borderId="1" xfId="0" applyNumberFormat="1" applyFont="1" applyBorder="1" applyAlignment="1">
      <alignment horizontal="center" vertical="center" wrapText="1"/>
    </xf>
    <xf numFmtId="164" fontId="0" fillId="0" borderId="0" xfId="0" applyNumberFormat="1" applyAlignment="1">
      <alignment wrapText="1"/>
    </xf>
    <xf numFmtId="0" fontId="33" fillId="0" borderId="0" xfId="0" applyFont="1" applyAlignment="1">
      <alignment wrapText="1"/>
    </xf>
    <xf numFmtId="0" fontId="1" fillId="0" borderId="30" xfId="0" applyFont="1" applyBorder="1" applyAlignment="1">
      <alignment wrapText="1"/>
    </xf>
    <xf numFmtId="0" fontId="29" fillId="2" borderId="13" xfId="0" applyFont="1" applyFill="1" applyBorder="1" applyAlignment="1">
      <alignment horizontal="center" vertical="center" wrapText="1"/>
    </xf>
    <xf numFmtId="0" fontId="29" fillId="2" borderId="1" xfId="0" applyFont="1" applyFill="1" applyBorder="1" applyAlignment="1">
      <alignment horizontal="center" vertical="center" wrapText="1"/>
    </xf>
    <xf numFmtId="0" fontId="32" fillId="16" borderId="16" xfId="0" applyFont="1" applyFill="1" applyBorder="1" applyAlignment="1">
      <alignment horizontal="center" vertical="center" wrapText="1"/>
    </xf>
    <xf numFmtId="0" fontId="5" fillId="16" borderId="1" xfId="0" applyFont="1" applyFill="1" applyBorder="1" applyAlignment="1">
      <alignment horizontal="center" vertical="center" wrapText="1"/>
    </xf>
    <xf numFmtId="0" fontId="5" fillId="16" borderId="2" xfId="0" applyFont="1" applyFill="1" applyBorder="1" applyAlignment="1">
      <alignment horizontal="center" vertical="center" wrapText="1"/>
    </xf>
    <xf numFmtId="0" fontId="0" fillId="0" borderId="1" xfId="0" applyBorder="1" applyAlignment="1">
      <alignment horizontal="center" vertical="center" wrapText="1"/>
    </xf>
    <xf numFmtId="0" fontId="0" fillId="23" borderId="0" xfId="0" applyFill="1"/>
    <xf numFmtId="0" fontId="41" fillId="23" borderId="0" xfId="0" applyFont="1" applyFill="1" applyAlignment="1">
      <alignment vertical="center"/>
    </xf>
    <xf numFmtId="0" fontId="40" fillId="23" borderId="0" xfId="0" applyFont="1" applyFill="1" applyAlignment="1">
      <alignment vertical="center"/>
    </xf>
    <xf numFmtId="0" fontId="40" fillId="23" borderId="0" xfId="0" applyFont="1" applyFill="1"/>
    <xf numFmtId="0" fontId="44" fillId="0" borderId="0" xfId="0" applyFont="1" applyAlignment="1">
      <alignment vertical="center"/>
    </xf>
    <xf numFmtId="0" fontId="7" fillId="6" borderId="16" xfId="0" applyFont="1" applyFill="1" applyBorder="1" applyAlignment="1">
      <alignment horizontal="center" vertical="center" wrapText="1"/>
    </xf>
    <xf numFmtId="0" fontId="7" fillId="6" borderId="2" xfId="0" applyFont="1" applyFill="1" applyBorder="1" applyAlignment="1">
      <alignment horizontal="center" vertical="center" wrapText="1"/>
    </xf>
    <xf numFmtId="0" fontId="37" fillId="22" borderId="6" xfId="0" applyFont="1" applyFill="1" applyBorder="1" applyAlignment="1">
      <alignment horizontal="center" vertical="center" wrapText="1"/>
    </xf>
    <xf numFmtId="0" fontId="0" fillId="0" borderId="4" xfId="0" applyBorder="1" applyAlignment="1">
      <alignment horizontal="center" vertical="center" wrapText="1"/>
    </xf>
    <xf numFmtId="0" fontId="37" fillId="21" borderId="30" xfId="0" applyFont="1" applyFill="1" applyBorder="1" applyAlignment="1">
      <alignment horizontal="center" vertical="center" wrapText="1"/>
    </xf>
    <xf numFmtId="0" fontId="37" fillId="21" borderId="3" xfId="0" applyFont="1" applyFill="1" applyBorder="1" applyAlignment="1">
      <alignment horizontal="center" vertical="center" wrapText="1"/>
    </xf>
    <xf numFmtId="0" fontId="37" fillId="21" borderId="17" xfId="0" applyFont="1" applyFill="1" applyBorder="1" applyAlignment="1">
      <alignment horizontal="center" vertical="center" wrapText="1"/>
    </xf>
    <xf numFmtId="0" fontId="37" fillId="22" borderId="27" xfId="0" applyFont="1" applyFill="1" applyBorder="1" applyAlignment="1">
      <alignment horizontal="center" vertical="center" wrapText="1"/>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32" fillId="24" borderId="1" xfId="0" applyFont="1" applyFill="1" applyBorder="1" applyAlignment="1">
      <alignment horizontal="center" vertical="center" wrapText="1"/>
    </xf>
    <xf numFmtId="0" fontId="3" fillId="24" borderId="1" xfId="0" applyFont="1" applyFill="1" applyBorder="1" applyAlignment="1">
      <alignment horizontal="center" vertical="center" wrapText="1"/>
    </xf>
    <xf numFmtId="0" fontId="32" fillId="18" borderId="2" xfId="0" applyFont="1" applyFill="1" applyBorder="1" applyAlignment="1">
      <alignment horizontal="center" vertical="center" wrapText="1"/>
    </xf>
    <xf numFmtId="0" fontId="32" fillId="18" borderId="1" xfId="0" applyFont="1" applyFill="1" applyBorder="1" applyAlignment="1">
      <alignment horizontal="center" vertical="center" wrapText="1"/>
    </xf>
    <xf numFmtId="0" fontId="32" fillId="19" borderId="2" xfId="0" applyFont="1" applyFill="1" applyBorder="1" applyAlignment="1">
      <alignment horizontal="center" vertical="center" wrapText="1"/>
    </xf>
    <xf numFmtId="0" fontId="32" fillId="19" borderId="1"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32" fillId="16" borderId="3" xfId="0" applyFont="1" applyFill="1" applyBorder="1" applyAlignment="1">
      <alignment horizontal="center" vertical="center" wrapText="1"/>
    </xf>
    <xf numFmtId="0" fontId="32" fillId="16" borderId="17" xfId="0" applyFont="1" applyFill="1" applyBorder="1" applyAlignment="1">
      <alignment horizontal="center" vertical="center" wrapText="1"/>
    </xf>
    <xf numFmtId="0" fontId="4" fillId="0" borderId="1" xfId="0" applyFont="1" applyBorder="1" applyAlignment="1">
      <alignment horizontal="center" vertical="center" wrapText="1"/>
    </xf>
    <xf numFmtId="0" fontId="5" fillId="18"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2" fillId="24" borderId="2" xfId="0" applyFont="1" applyFill="1" applyBorder="1" applyAlignment="1">
      <alignment horizontal="center" vertical="center" wrapText="1"/>
    </xf>
    <xf numFmtId="0" fontId="0" fillId="24" borderId="1" xfId="0" applyFill="1" applyBorder="1" applyAlignment="1">
      <alignment horizontal="center" vertical="center"/>
    </xf>
    <xf numFmtId="0" fontId="0" fillId="19" borderId="1" xfId="0" applyFill="1" applyBorder="1" applyAlignment="1">
      <alignment horizontal="center" vertical="center"/>
    </xf>
    <xf numFmtId="0" fontId="0" fillId="18" borderId="1" xfId="0" applyFill="1" applyBorder="1" applyAlignment="1">
      <alignment horizontal="center" vertical="center"/>
    </xf>
    <xf numFmtId="0" fontId="0" fillId="25" borderId="0" xfId="0" applyFill="1"/>
    <xf numFmtId="0" fontId="48" fillId="25" borderId="0" xfId="0" applyFont="1" applyFill="1" applyAlignment="1">
      <alignment horizontal="center" vertical="center"/>
    </xf>
    <xf numFmtId="0" fontId="50" fillId="0" borderId="0" xfId="0" applyFont="1" applyAlignment="1">
      <alignment horizontal="center" vertical="center" wrapText="1"/>
    </xf>
    <xf numFmtId="0" fontId="49" fillId="0" borderId="1" xfId="0" applyFont="1" applyBorder="1" applyAlignment="1">
      <alignment horizontal="center" vertical="center" wrapText="1"/>
    </xf>
    <xf numFmtId="0" fontId="50" fillId="0" borderId="1" xfId="0" applyFont="1" applyBorder="1" applyAlignment="1">
      <alignment horizontal="center" vertical="center" wrapText="1"/>
    </xf>
    <xf numFmtId="0" fontId="37" fillId="20" borderId="1" xfId="0" applyFont="1" applyFill="1" applyBorder="1" applyAlignment="1">
      <alignment horizontal="center" vertical="center" wrapText="1"/>
    </xf>
    <xf numFmtId="0" fontId="0" fillId="29" borderId="31" xfId="0" applyFill="1" applyBorder="1"/>
    <xf numFmtId="0" fontId="0" fillId="29" borderId="31" xfId="0" applyFill="1" applyBorder="1" applyAlignment="1">
      <alignment horizontal="left" vertical="center"/>
    </xf>
    <xf numFmtId="0" fontId="0" fillId="29" borderId="31" xfId="0" applyFill="1" applyBorder="1" applyAlignment="1">
      <alignment vertical="center"/>
    </xf>
    <xf numFmtId="0" fontId="0" fillId="31" borderId="0" xfId="0" applyFill="1"/>
    <xf numFmtId="0" fontId="53" fillId="0" borderId="0" xfId="0" applyFont="1" applyAlignment="1">
      <alignment vertical="center"/>
    </xf>
    <xf numFmtId="20" fontId="30" fillId="0" borderId="0" xfId="0" applyNumberFormat="1" applyFont="1"/>
    <xf numFmtId="0" fontId="0" fillId="33" borderId="0" xfId="0" applyFill="1"/>
    <xf numFmtId="0" fontId="0" fillId="34" borderId="0" xfId="0" applyFill="1"/>
    <xf numFmtId="0" fontId="0" fillId="0" borderId="0" xfId="0" applyAlignment="1">
      <alignment vertical="top" wrapText="1"/>
    </xf>
    <xf numFmtId="0" fontId="0" fillId="0" borderId="0" xfId="0" applyAlignment="1">
      <alignment vertical="center"/>
    </xf>
    <xf numFmtId="0" fontId="46" fillId="0" borderId="5" xfId="0" applyFont="1" applyBorder="1" applyAlignment="1">
      <alignment vertical="center"/>
    </xf>
    <xf numFmtId="0" fontId="59" fillId="0" borderId="4" xfId="0" applyFont="1" applyBorder="1" applyAlignment="1">
      <alignment vertical="center"/>
    </xf>
    <xf numFmtId="0" fontId="43" fillId="0" borderId="0" xfId="0" applyFont="1" applyAlignment="1">
      <alignment horizontal="justify" vertical="center"/>
    </xf>
    <xf numFmtId="0" fontId="45" fillId="0" borderId="0" xfId="0" applyFont="1" applyAlignment="1">
      <alignment vertical="top" wrapText="1"/>
    </xf>
    <xf numFmtId="0" fontId="51" fillId="26" borderId="4" xfId="0" applyFont="1" applyFill="1" applyBorder="1" applyAlignment="1">
      <alignment horizontal="center" vertical="center"/>
    </xf>
    <xf numFmtId="0" fontId="51" fillId="8" borderId="4" xfId="0" applyFont="1" applyFill="1" applyBorder="1" applyAlignment="1">
      <alignment horizontal="center" vertical="center"/>
    </xf>
    <xf numFmtId="0" fontId="51" fillId="27" borderId="4" xfId="0" applyFont="1" applyFill="1" applyBorder="1" applyAlignment="1">
      <alignment horizontal="center" vertical="center"/>
    </xf>
    <xf numFmtId="0" fontId="37" fillId="20" borderId="2" xfId="0" applyFont="1" applyFill="1" applyBorder="1" applyAlignment="1">
      <alignment wrapText="1"/>
    </xf>
    <xf numFmtId="0" fontId="61" fillId="6" borderId="18" xfId="0" applyFont="1" applyFill="1" applyBorder="1" applyAlignment="1">
      <alignment horizontal="center" vertical="center" wrapText="1"/>
    </xf>
    <xf numFmtId="0" fontId="61" fillId="6" borderId="15" xfId="0" applyFont="1" applyFill="1" applyBorder="1" applyAlignment="1">
      <alignment horizontal="center" vertical="center" wrapText="1"/>
    </xf>
    <xf numFmtId="0" fontId="61" fillId="6" borderId="21" xfId="0" applyFont="1" applyFill="1" applyBorder="1" applyAlignment="1">
      <alignment horizontal="center" vertical="center" wrapText="1"/>
    </xf>
    <xf numFmtId="0" fontId="61" fillId="6" borderId="14" xfId="0" applyFont="1" applyFill="1" applyBorder="1" applyAlignment="1">
      <alignment horizontal="center" vertical="center" wrapText="1"/>
    </xf>
    <xf numFmtId="0" fontId="62" fillId="11" borderId="17" xfId="0" applyFont="1" applyFill="1" applyBorder="1" applyAlignment="1">
      <alignment horizontal="center" vertical="center" wrapText="1"/>
    </xf>
    <xf numFmtId="0" fontId="62" fillId="11" borderId="2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38" xfId="0" applyFont="1" applyFill="1" applyBorder="1" applyAlignment="1">
      <alignment horizontal="center" vertical="center" wrapText="1"/>
    </xf>
    <xf numFmtId="0" fontId="0" fillId="29" borderId="39" xfId="0" applyFill="1" applyBorder="1"/>
    <xf numFmtId="0" fontId="0" fillId="0" borderId="0" xfId="0" applyAlignment="1">
      <alignment horizontal="left" vertical="center" wrapText="1" indent="5"/>
    </xf>
    <xf numFmtId="0" fontId="0" fillId="0" borderId="0" xfId="0" applyAlignment="1">
      <alignment horizontal="left" vertical="center" indent="5"/>
    </xf>
    <xf numFmtId="0" fontId="63" fillId="0" borderId="1" xfId="0" applyFont="1" applyBorder="1" applyAlignment="1">
      <alignment horizontal="center" vertical="center" wrapText="1"/>
    </xf>
    <xf numFmtId="0" fontId="64" fillId="0" borderId="1" xfId="0" applyFont="1" applyBorder="1" applyAlignment="1">
      <alignment horizontal="center" vertical="center" wrapText="1"/>
    </xf>
    <xf numFmtId="0" fontId="0" fillId="0" borderId="0" xfId="0" applyAlignment="1">
      <alignment horizontal="left" vertical="top" wrapText="1"/>
    </xf>
    <xf numFmtId="165" fontId="44" fillId="0" borderId="20" xfId="0" applyNumberFormat="1" applyFont="1" applyBorder="1" applyAlignment="1">
      <alignment horizontal="center" vertical="center" wrapText="1"/>
    </xf>
    <xf numFmtId="165" fontId="44" fillId="0" borderId="41" xfId="0" applyNumberFormat="1" applyFont="1" applyBorder="1" applyAlignment="1">
      <alignment horizontal="center" vertical="center" wrapText="1"/>
    </xf>
    <xf numFmtId="164" fontId="44" fillId="0" borderId="41" xfId="0" applyNumberFormat="1" applyFont="1" applyBorder="1" applyAlignment="1">
      <alignment horizontal="center" vertical="center" wrapText="1"/>
    </xf>
    <xf numFmtId="165" fontId="0" fillId="0" borderId="41" xfId="0" applyNumberFormat="1" applyBorder="1" applyAlignment="1">
      <alignment horizontal="center" vertical="center" wrapText="1"/>
    </xf>
    <xf numFmtId="0" fontId="62" fillId="8" borderId="20" xfId="0" applyFont="1" applyFill="1" applyBorder="1" applyAlignment="1">
      <alignment vertical="center" wrapText="1"/>
    </xf>
    <xf numFmtId="0" fontId="62" fillId="9" borderId="19" xfId="0" applyFont="1" applyFill="1" applyBorder="1" applyAlignment="1">
      <alignment vertical="center" wrapText="1"/>
    </xf>
    <xf numFmtId="0" fontId="62" fillId="10" borderId="19" xfId="0" applyFont="1" applyFill="1" applyBorder="1" applyAlignment="1">
      <alignment vertical="center" wrapText="1"/>
    </xf>
    <xf numFmtId="0" fontId="61" fillId="6" borderId="47" xfId="0" applyFont="1" applyFill="1" applyBorder="1" applyAlignment="1">
      <alignment vertical="top" wrapText="1"/>
    </xf>
    <xf numFmtId="0" fontId="44" fillId="0" borderId="48" xfId="0" applyFont="1" applyBorder="1" applyAlignment="1">
      <alignment vertical="center" wrapText="1"/>
    </xf>
    <xf numFmtId="0" fontId="44" fillId="0" borderId="46" xfId="0" applyFont="1" applyBorder="1" applyAlignment="1">
      <alignment vertical="center" wrapText="1"/>
    </xf>
    <xf numFmtId="165" fontId="44" fillId="0" borderId="49" xfId="0" applyNumberFormat="1" applyFont="1" applyBorder="1" applyAlignment="1">
      <alignment horizontal="center" vertical="center" wrapText="1"/>
    </xf>
    <xf numFmtId="0" fontId="61" fillId="6" borderId="41" xfId="0" applyFont="1" applyFill="1" applyBorder="1" applyAlignment="1">
      <alignment vertical="center" wrapText="1"/>
    </xf>
    <xf numFmtId="165" fontId="15" fillId="0" borderId="24" xfId="0" applyNumberFormat="1" applyFont="1" applyBorder="1" applyAlignment="1">
      <alignment horizontal="center" vertical="center" wrapText="1"/>
    </xf>
    <xf numFmtId="165" fontId="15" fillId="0" borderId="25" xfId="0" applyNumberFormat="1" applyFont="1" applyBorder="1" applyAlignment="1">
      <alignment horizontal="center" vertical="center" wrapText="1"/>
    </xf>
    <xf numFmtId="165" fontId="15" fillId="0" borderId="43" xfId="0" applyNumberFormat="1" applyFont="1" applyBorder="1" applyAlignment="1">
      <alignment horizontal="center" vertical="center" wrapText="1"/>
    </xf>
    <xf numFmtId="0" fontId="0" fillId="0" borderId="0" xfId="0" applyAlignment="1">
      <alignment horizontal="left" vertical="top"/>
    </xf>
    <xf numFmtId="0" fontId="0" fillId="0" borderId="0" xfId="0" applyAlignment="1">
      <alignment horizontal="center" vertical="center"/>
    </xf>
    <xf numFmtId="0" fontId="3" fillId="0" borderId="6" xfId="0" applyFont="1" applyBorder="1" applyAlignment="1">
      <alignment horizontal="center" vertical="center" wrapText="1"/>
    </xf>
    <xf numFmtId="0" fontId="1" fillId="0" borderId="0" xfId="0" applyFont="1"/>
    <xf numFmtId="0" fontId="1" fillId="37" borderId="1" xfId="0" applyFont="1" applyFill="1" applyBorder="1" applyAlignment="1">
      <alignment horizontal="center" vertical="center"/>
    </xf>
    <xf numFmtId="0" fontId="0" fillId="0" borderId="0" xfId="0" applyAlignment="1">
      <alignment vertical="center" wrapText="1"/>
    </xf>
    <xf numFmtId="0" fontId="29" fillId="2" borderId="9" xfId="0" applyFont="1" applyFill="1" applyBorder="1" applyAlignment="1">
      <alignment horizontal="center" vertical="center" wrapText="1"/>
    </xf>
    <xf numFmtId="0" fontId="29" fillId="2" borderId="38" xfId="0" applyFont="1" applyFill="1" applyBorder="1" applyAlignment="1">
      <alignment horizontal="center" vertical="center" wrapText="1"/>
    </xf>
    <xf numFmtId="0" fontId="0" fillId="0" borderId="4" xfId="0" applyBorder="1"/>
    <xf numFmtId="165" fontId="0" fillId="0" borderId="4" xfId="0" applyNumberFormat="1" applyBorder="1"/>
    <xf numFmtId="0" fontId="61" fillId="6" borderId="3" xfId="0" applyFont="1" applyFill="1" applyBorder="1" applyAlignment="1">
      <alignment horizontal="left" vertical="center" wrapText="1" indent="1"/>
    </xf>
    <xf numFmtId="0" fontId="61" fillId="6" borderId="17" xfId="0" applyFont="1" applyFill="1" applyBorder="1" applyAlignment="1">
      <alignment horizontal="left" vertical="center" wrapText="1" indent="1"/>
    </xf>
    <xf numFmtId="165" fontId="0" fillId="0" borderId="5" xfId="0" applyNumberFormat="1" applyBorder="1"/>
    <xf numFmtId="0" fontId="0" fillId="0" borderId="1" xfId="0" applyBorder="1" applyAlignment="1">
      <alignment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37" xfId="0" applyBorder="1" applyAlignment="1">
      <alignment horizontal="left" vertical="center"/>
    </xf>
    <xf numFmtId="0" fontId="0" fillId="0" borderId="0" xfId="0" applyAlignment="1">
      <alignment horizontal="left" vertical="center"/>
    </xf>
    <xf numFmtId="0" fontId="67" fillId="0" borderId="1" xfId="0" applyFont="1" applyBorder="1" applyAlignment="1">
      <alignment horizontal="center" vertical="center" wrapText="1"/>
    </xf>
    <xf numFmtId="0" fontId="0" fillId="0" borderId="0" xfId="0" applyAlignment="1">
      <alignment horizontal="left"/>
    </xf>
    <xf numFmtId="0" fontId="68" fillId="0" borderId="0" xfId="0" applyFont="1" applyAlignment="1">
      <alignment horizontal="left" vertical="center"/>
    </xf>
    <xf numFmtId="165" fontId="6" fillId="14" borderId="1" xfId="0" applyNumberFormat="1" applyFont="1" applyFill="1" applyBorder="1" applyAlignment="1">
      <alignment horizontal="center" vertical="center" wrapText="1"/>
    </xf>
    <xf numFmtId="165" fontId="15" fillId="14" borderId="1" xfId="0" applyNumberFormat="1" applyFont="1" applyFill="1" applyBorder="1" applyAlignment="1">
      <alignment horizontal="center" vertical="center" wrapText="1"/>
    </xf>
    <xf numFmtId="0" fontId="43" fillId="38" borderId="54" xfId="0" applyFont="1" applyFill="1" applyBorder="1" applyAlignment="1">
      <alignment vertical="center" wrapText="1"/>
    </xf>
    <xf numFmtId="0" fontId="70" fillId="38" borderId="23" xfId="0" applyFont="1" applyFill="1" applyBorder="1" applyAlignment="1">
      <alignment horizontal="center" vertical="center" wrapText="1"/>
    </xf>
    <xf numFmtId="0" fontId="43" fillId="38" borderId="42" xfId="0" applyFont="1" applyFill="1" applyBorder="1" applyAlignment="1">
      <alignment vertical="center" wrapText="1"/>
    </xf>
    <xf numFmtId="0" fontId="70" fillId="38" borderId="47" xfId="0" applyFont="1" applyFill="1" applyBorder="1" applyAlignment="1">
      <alignment vertical="center" wrapText="1"/>
    </xf>
    <xf numFmtId="0" fontId="43" fillId="38" borderId="47" xfId="0" applyFont="1" applyFill="1" applyBorder="1" applyAlignment="1">
      <alignment vertical="center" wrapText="1"/>
    </xf>
    <xf numFmtId="0" fontId="72" fillId="38" borderId="47" xfId="0" applyFont="1" applyFill="1" applyBorder="1" applyAlignment="1">
      <alignment vertical="center" wrapText="1"/>
    </xf>
    <xf numFmtId="0" fontId="0" fillId="0" borderId="0" xfId="0" applyAlignment="1">
      <alignment vertical="top"/>
    </xf>
    <xf numFmtId="0" fontId="37" fillId="0" borderId="0" xfId="0" applyFont="1" applyAlignment="1">
      <alignment vertical="top" wrapText="1"/>
    </xf>
    <xf numFmtId="0" fontId="37" fillId="0" borderId="0" xfId="0" applyFont="1" applyAlignment="1">
      <alignment vertical="top"/>
    </xf>
    <xf numFmtId="0" fontId="45" fillId="0" borderId="0" xfId="0" applyFont="1"/>
    <xf numFmtId="0" fontId="0" fillId="30" borderId="0" xfId="0" applyFill="1"/>
    <xf numFmtId="0" fontId="0" fillId="0" borderId="4" xfId="0" applyBorder="1" applyAlignment="1">
      <alignment vertical="center"/>
    </xf>
    <xf numFmtId="22" fontId="0" fillId="0" borderId="0" xfId="0" applyNumberFormat="1"/>
    <xf numFmtId="0" fontId="37" fillId="0" borderId="0" xfId="0" applyFont="1" applyAlignment="1">
      <alignment vertical="center"/>
    </xf>
    <xf numFmtId="0" fontId="77" fillId="0" borderId="0" xfId="0" applyFont="1" applyAlignment="1">
      <alignment horizontal="left" vertical="top" wrapText="1"/>
    </xf>
    <xf numFmtId="0" fontId="1" fillId="36" borderId="0" xfId="0" applyFont="1" applyFill="1"/>
    <xf numFmtId="0" fontId="1" fillId="15" borderId="0" xfId="0" applyFont="1" applyFill="1"/>
    <xf numFmtId="0" fontId="1" fillId="35" borderId="0" xfId="0" applyFont="1" applyFill="1"/>
    <xf numFmtId="0" fontId="1" fillId="39" borderId="0" xfId="0" applyFont="1" applyFill="1"/>
    <xf numFmtId="0" fontId="1" fillId="17" borderId="0" xfId="0" applyFont="1" applyFill="1"/>
    <xf numFmtId="0" fontId="0" fillId="0" borderId="0" xfId="0" applyAlignment="1">
      <alignment horizontal="left" wrapText="1"/>
    </xf>
    <xf numFmtId="0" fontId="79" fillId="0" borderId="0" xfId="0" applyFont="1" applyAlignment="1">
      <alignment horizontal="center" vertical="center" wrapText="1"/>
    </xf>
    <xf numFmtId="14" fontId="0" fillId="0" borderId="0" xfId="0" applyNumberFormat="1" applyAlignment="1">
      <alignment horizontal="left" vertical="top" wrapText="1"/>
    </xf>
    <xf numFmtId="0" fontId="28" fillId="0" borderId="0" xfId="0" applyFont="1" applyAlignment="1">
      <alignment vertical="top" wrapText="1"/>
    </xf>
    <xf numFmtId="0" fontId="80" fillId="0" borderId="0" xfId="0" applyFont="1" applyAlignment="1">
      <alignment vertical="top" wrapText="1"/>
    </xf>
    <xf numFmtId="0" fontId="51" fillId="0" borderId="0" xfId="0" applyFont="1" applyAlignment="1">
      <alignment vertical="center"/>
    </xf>
    <xf numFmtId="0" fontId="83" fillId="0" borderId="0" xfId="0" applyFont="1" applyAlignment="1">
      <alignment vertical="center"/>
    </xf>
    <xf numFmtId="0" fontId="51" fillId="0" borderId="0" xfId="0" applyFont="1" applyAlignment="1">
      <alignment vertical="center" wrapText="1"/>
    </xf>
    <xf numFmtId="0" fontId="0" fillId="29" borderId="62" xfId="0" applyFill="1" applyBorder="1"/>
    <xf numFmtId="0" fontId="0" fillId="29" borderId="63" xfId="0" applyFill="1" applyBorder="1"/>
    <xf numFmtId="0" fontId="0" fillId="28" borderId="31" xfId="0" applyFill="1" applyBorder="1" applyProtection="1">
      <protection locked="0"/>
    </xf>
    <xf numFmtId="0" fontId="52" fillId="28" borderId="31" xfId="3" applyFill="1" applyBorder="1" applyProtection="1">
      <protection locked="0"/>
    </xf>
    <xf numFmtId="0" fontId="0" fillId="28" borderId="33" xfId="0" applyFill="1" applyBorder="1" applyProtection="1">
      <protection locked="0"/>
    </xf>
    <xf numFmtId="14" fontId="0" fillId="28" borderId="31" xfId="0" applyNumberFormat="1" applyFill="1" applyBorder="1" applyAlignment="1" applyProtection="1">
      <alignment horizontal="left" indent="1"/>
      <protection locked="0"/>
    </xf>
    <xf numFmtId="14" fontId="0" fillId="28" borderId="31" xfId="0" applyNumberFormat="1" applyFill="1" applyBorder="1" applyAlignment="1" applyProtection="1">
      <alignment horizontal="left" indent="1" readingOrder="1"/>
      <protection locked="0"/>
    </xf>
    <xf numFmtId="0" fontId="0" fillId="28" borderId="64" xfId="0" applyFill="1" applyBorder="1" applyProtection="1">
      <protection locked="0"/>
    </xf>
    <xf numFmtId="0" fontId="74" fillId="17" borderId="59" xfId="3" applyFont="1" applyFill="1" applyBorder="1" applyAlignment="1" applyProtection="1">
      <alignment horizontal="left" indent="1"/>
      <protection locked="0"/>
    </xf>
    <xf numFmtId="0" fontId="74" fillId="17" borderId="55" xfId="3" applyFont="1" applyFill="1" applyBorder="1" applyAlignment="1" applyProtection="1">
      <alignment horizontal="left" indent="1"/>
      <protection locked="0"/>
    </xf>
    <xf numFmtId="0" fontId="0" fillId="17" borderId="55" xfId="0" applyFill="1" applyBorder="1" applyProtection="1">
      <protection locked="0"/>
    </xf>
    <xf numFmtId="0" fontId="0" fillId="34" borderId="0" xfId="0" applyFill="1" applyProtection="1">
      <protection locked="0"/>
    </xf>
    <xf numFmtId="0" fontId="0" fillId="0" borderId="0" xfId="0" applyAlignment="1">
      <alignment horizontal="left" indent="1"/>
    </xf>
    <xf numFmtId="0" fontId="63" fillId="16" borderId="2" xfId="0" applyFont="1" applyFill="1" applyBorder="1" applyAlignment="1">
      <alignment horizontal="center" vertical="center" wrapText="1"/>
    </xf>
    <xf numFmtId="0" fontId="89" fillId="40" borderId="55" xfId="3" applyFont="1" applyFill="1" applyBorder="1" applyAlignment="1" applyProtection="1">
      <alignment horizontal="left" vertical="center"/>
      <protection locked="0"/>
    </xf>
    <xf numFmtId="0" fontId="89" fillId="18" borderId="58" xfId="3" applyFont="1" applyFill="1" applyBorder="1" applyAlignment="1" applyProtection="1">
      <alignment horizontal="left" vertical="center"/>
      <protection locked="0"/>
    </xf>
    <xf numFmtId="0" fontId="22" fillId="0" borderId="1" xfId="0" applyFont="1" applyBorder="1" applyAlignment="1">
      <alignment vertical="center" wrapText="1"/>
    </xf>
    <xf numFmtId="165" fontId="15" fillId="15" borderId="1" xfId="0" applyNumberFormat="1" applyFont="1" applyFill="1" applyBorder="1" applyAlignment="1">
      <alignment horizontal="center" vertical="center" wrapText="1"/>
    </xf>
    <xf numFmtId="2" fontId="6" fillId="14" borderId="1" xfId="0" applyNumberFormat="1" applyFont="1" applyFill="1" applyBorder="1" applyAlignment="1">
      <alignment horizontal="center" vertical="center" wrapText="1"/>
    </xf>
    <xf numFmtId="9" fontId="6" fillId="14" borderId="1" xfId="1" applyFont="1" applyFill="1" applyBorder="1" applyAlignment="1">
      <alignment horizontal="center" vertical="center" wrapText="1"/>
    </xf>
    <xf numFmtId="165" fontId="91" fillId="14" borderId="1" xfId="0" applyNumberFormat="1" applyFont="1" applyFill="1" applyBorder="1" applyAlignment="1">
      <alignment horizontal="center" vertical="center" wrapText="1"/>
    </xf>
    <xf numFmtId="165" fontId="63" fillId="14" borderId="1" xfId="0" applyNumberFormat="1" applyFont="1" applyFill="1" applyBorder="1" applyAlignment="1">
      <alignment horizontal="center" vertical="center" wrapText="1"/>
    </xf>
    <xf numFmtId="1" fontId="3" fillId="0" borderId="6" xfId="0" applyNumberFormat="1" applyFont="1" applyBorder="1" applyAlignment="1">
      <alignment horizontal="center" vertical="center" wrapText="1"/>
    </xf>
    <xf numFmtId="0" fontId="81" fillId="0" borderId="0" xfId="0" applyFont="1" applyAlignment="1">
      <alignment horizontal="left" wrapText="1"/>
    </xf>
    <xf numFmtId="0" fontId="41" fillId="0" borderId="0" xfId="0" applyFont="1"/>
    <xf numFmtId="0" fontId="42" fillId="0" borderId="0" xfId="0" applyFont="1"/>
    <xf numFmtId="0" fontId="54" fillId="0" borderId="0" xfId="0" applyFont="1" applyAlignment="1">
      <alignment horizontal="center" vertical="center"/>
    </xf>
    <xf numFmtId="0" fontId="58" fillId="0" borderId="0" xfId="0" applyFont="1" applyAlignment="1">
      <alignment horizontal="center" vertical="center" wrapText="1"/>
    </xf>
    <xf numFmtId="0" fontId="0" fillId="40" borderId="69" xfId="0" applyFill="1" applyBorder="1"/>
    <xf numFmtId="0" fontId="0" fillId="40" borderId="0" xfId="0" applyFill="1"/>
    <xf numFmtId="0" fontId="0" fillId="40" borderId="70" xfId="0" applyFill="1" applyBorder="1"/>
    <xf numFmtId="0" fontId="0" fillId="40" borderId="71" xfId="0" applyFill="1" applyBorder="1"/>
    <xf numFmtId="0" fontId="0" fillId="40" borderId="32" xfId="0" applyFill="1" applyBorder="1"/>
    <xf numFmtId="0" fontId="0" fillId="40" borderId="72" xfId="0" applyFill="1" applyBorder="1"/>
    <xf numFmtId="0" fontId="0" fillId="0" borderId="0" xfId="0" applyAlignment="1">
      <alignment vertical="justify" wrapText="1"/>
    </xf>
    <xf numFmtId="0" fontId="75" fillId="0" borderId="0" xfId="0" applyFont="1" applyAlignment="1">
      <alignment horizontal="left" vertical="center"/>
    </xf>
    <xf numFmtId="0" fontId="0" fillId="28" borderId="33" xfId="0" applyFill="1" applyBorder="1" applyAlignment="1" applyProtection="1">
      <alignment horizontal="left"/>
      <protection locked="0"/>
    </xf>
    <xf numFmtId="0" fontId="13" fillId="0" borderId="0" xfId="0" applyFont="1" applyAlignment="1">
      <alignment vertical="center" wrapText="1"/>
    </xf>
    <xf numFmtId="0" fontId="49" fillId="0" borderId="0" xfId="0" applyFont="1" applyAlignment="1">
      <alignment vertical="center"/>
    </xf>
    <xf numFmtId="0" fontId="88" fillId="23" borderId="0" xfId="0" applyFont="1" applyFill="1"/>
    <xf numFmtId="0" fontId="93" fillId="23" borderId="0" xfId="0" applyFont="1" applyFill="1"/>
    <xf numFmtId="0" fontId="88" fillId="23" borderId="0" xfId="0" applyFont="1" applyFill="1" applyAlignment="1">
      <alignment vertical="center"/>
    </xf>
    <xf numFmtId="0" fontId="88" fillId="23" borderId="0" xfId="0" applyFont="1" applyFill="1" applyAlignment="1">
      <alignment vertical="top"/>
    </xf>
    <xf numFmtId="0" fontId="39" fillId="23" borderId="0" xfId="0" applyFont="1" applyFill="1"/>
    <xf numFmtId="0" fontId="88" fillId="23" borderId="0" xfId="0" applyFont="1" applyFill="1" applyAlignment="1">
      <alignment horizontal="left" vertical="center" wrapText="1"/>
    </xf>
    <xf numFmtId="14" fontId="0" fillId="0" borderId="0" xfId="0" applyNumberFormat="1"/>
    <xf numFmtId="0" fontId="28" fillId="0" borderId="0" xfId="0" applyFont="1" applyAlignment="1">
      <alignment vertical="justify" wrapText="1"/>
    </xf>
    <xf numFmtId="0" fontId="0" fillId="0" borderId="0" xfId="0" applyAlignment="1">
      <alignment horizontal="justify"/>
    </xf>
    <xf numFmtId="0" fontId="94" fillId="0" borderId="0" xfId="0" applyFont="1" applyAlignment="1">
      <alignment vertical="justify" wrapText="1" readingOrder="1"/>
    </xf>
    <xf numFmtId="0" fontId="94" fillId="0" borderId="0" xfId="0" applyFont="1" applyAlignment="1">
      <alignment horizontal="justify" vertical="justify" wrapText="1"/>
    </xf>
    <xf numFmtId="0" fontId="76" fillId="0" borderId="0" xfId="0" applyFont="1" applyAlignment="1">
      <alignment vertical="top"/>
    </xf>
    <xf numFmtId="0" fontId="63" fillId="16" borderId="1" xfId="0" applyFont="1" applyFill="1" applyBorder="1" applyAlignment="1">
      <alignment horizontal="center" vertical="center" wrapText="1"/>
    </xf>
    <xf numFmtId="0" fontId="39" fillId="0" borderId="0" xfId="0" applyFont="1"/>
    <xf numFmtId="0" fontId="63" fillId="16" borderId="16" xfId="0" applyFont="1" applyFill="1" applyBorder="1" applyAlignment="1">
      <alignment horizontal="center" vertical="center" wrapText="1"/>
    </xf>
    <xf numFmtId="0" fontId="63" fillId="0" borderId="2" xfId="0" applyFont="1" applyBorder="1" applyAlignment="1">
      <alignment horizontal="center" vertical="center" wrapText="1"/>
    </xf>
    <xf numFmtId="0" fontId="39" fillId="0" borderId="1" xfId="0" applyFont="1" applyBorder="1" applyAlignment="1">
      <alignment vertical="center"/>
    </xf>
    <xf numFmtId="0" fontId="39" fillId="0" borderId="1" xfId="0" applyFont="1" applyBorder="1" applyAlignment="1">
      <alignment vertical="center" wrapText="1"/>
    </xf>
    <xf numFmtId="164" fontId="0" fillId="0" borderId="0" xfId="2" applyFont="1"/>
    <xf numFmtId="0" fontId="37" fillId="0" borderId="0" xfId="0" applyFont="1"/>
    <xf numFmtId="0" fontId="94" fillId="0" borderId="0" xfId="0" applyFont="1" applyAlignment="1">
      <alignment horizontal="justify" wrapText="1"/>
    </xf>
    <xf numFmtId="0" fontId="99" fillId="0" borderId="0" xfId="0" applyFont="1"/>
    <xf numFmtId="0" fontId="29" fillId="2" borderId="29" xfId="0" applyFont="1" applyFill="1" applyBorder="1" applyAlignment="1">
      <alignment horizontal="center" vertical="center" wrapText="1"/>
    </xf>
    <xf numFmtId="0" fontId="9" fillId="2" borderId="29" xfId="0" applyFont="1" applyFill="1" applyBorder="1" applyAlignment="1">
      <alignment horizontal="center" vertical="center" wrapText="1"/>
    </xf>
    <xf numFmtId="170" fontId="29" fillId="2" borderId="9" xfId="0" applyNumberFormat="1" applyFont="1" applyFill="1" applyBorder="1" applyAlignment="1">
      <alignment horizontal="center" vertical="center" wrapText="1"/>
    </xf>
    <xf numFmtId="0" fontId="69" fillId="43" borderId="75"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67" fillId="0" borderId="37" xfId="0" applyFont="1" applyBorder="1" applyAlignment="1">
      <alignment horizontal="center" vertical="center" wrapText="1"/>
    </xf>
    <xf numFmtId="0" fontId="67" fillId="0" borderId="1" xfId="0" applyFont="1" applyBorder="1" applyAlignment="1">
      <alignment horizontal="left" vertical="top" wrapText="1"/>
    </xf>
    <xf numFmtId="171" fontId="67" fillId="0" borderId="1" xfId="2" applyNumberFormat="1" applyFont="1" applyFill="1" applyBorder="1" applyAlignment="1">
      <alignment horizontal="center" vertical="center" wrapText="1"/>
    </xf>
    <xf numFmtId="0" fontId="44" fillId="0" borderId="0" xfId="0" applyFont="1" applyAlignment="1">
      <alignment horizontal="justify" vertical="justify" wrapText="1"/>
    </xf>
    <xf numFmtId="0" fontId="13" fillId="0" borderId="9" xfId="0" applyFont="1" applyBorder="1" applyAlignment="1">
      <alignment horizontal="center" vertical="center" wrapText="1"/>
    </xf>
    <xf numFmtId="0" fontId="104" fillId="0" borderId="1" xfId="0" applyFont="1" applyBorder="1" applyAlignment="1">
      <alignment horizontal="center" vertical="center" wrapText="1"/>
    </xf>
    <xf numFmtId="0" fontId="105" fillId="0" borderId="9"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2" fillId="0" borderId="1" xfId="0" applyFont="1" applyBorder="1" applyAlignment="1">
      <alignment horizontal="center" vertical="center" wrapText="1"/>
    </xf>
    <xf numFmtId="0" fontId="80" fillId="0" borderId="0" xfId="0" applyFont="1" applyAlignment="1">
      <alignment vertical="center"/>
    </xf>
    <xf numFmtId="0" fontId="80" fillId="0" borderId="0" xfId="0" applyFont="1" applyAlignment="1">
      <alignment vertical="center" wrapText="1"/>
    </xf>
    <xf numFmtId="0" fontId="107" fillId="0" borderId="2" xfId="0" applyFont="1" applyBorder="1" applyAlignment="1">
      <alignment horizontal="center" vertical="center" wrapText="1"/>
    </xf>
    <xf numFmtId="0" fontId="109" fillId="0" borderId="9" xfId="0" applyFont="1" applyBorder="1" applyAlignment="1">
      <alignment horizontal="center" vertical="center" wrapText="1"/>
    </xf>
    <xf numFmtId="0" fontId="107" fillId="0" borderId="3" xfId="0" applyFont="1" applyBorder="1" applyAlignment="1">
      <alignment horizontal="center" vertical="center" wrapText="1"/>
    </xf>
    <xf numFmtId="0" fontId="107" fillId="0" borderId="9" xfId="0" applyFont="1" applyBorder="1" applyAlignment="1">
      <alignment horizontal="center" vertical="center" wrapText="1"/>
    </xf>
    <xf numFmtId="0" fontId="109" fillId="0" borderId="1" xfId="0" applyFont="1" applyBorder="1" applyAlignment="1">
      <alignment horizontal="center" vertical="center" wrapText="1"/>
    </xf>
    <xf numFmtId="0" fontId="109" fillId="0" borderId="1" xfId="0" applyFont="1" applyBorder="1" applyAlignment="1">
      <alignment horizontal="left" vertical="center" wrapText="1" indent="1"/>
    </xf>
    <xf numFmtId="0" fontId="104" fillId="0" borderId="1" xfId="0" applyFont="1" applyBorder="1" applyAlignment="1">
      <alignment vertical="center" wrapText="1"/>
    </xf>
    <xf numFmtId="0" fontId="2" fillId="0" borderId="1" xfId="0" applyFont="1" applyBorder="1" applyAlignment="1">
      <alignment horizontal="left" vertical="center" wrapText="1" indent="1"/>
    </xf>
    <xf numFmtId="0" fontId="110" fillId="0" borderId="0" xfId="0" applyFont="1" applyAlignment="1">
      <alignment vertical="center"/>
    </xf>
    <xf numFmtId="0" fontId="94" fillId="0" borderId="0" xfId="0" applyFont="1" applyAlignment="1">
      <alignment vertical="justify" wrapText="1"/>
    </xf>
    <xf numFmtId="170" fontId="69" fillId="43" borderId="75" xfId="0" applyNumberFormat="1" applyFont="1" applyFill="1" applyBorder="1" applyAlignment="1">
      <alignment horizontal="center" vertical="center" wrapText="1"/>
    </xf>
    <xf numFmtId="169" fontId="69" fillId="43" borderId="75" xfId="0" applyNumberFormat="1" applyFont="1" applyFill="1" applyBorder="1" applyAlignment="1">
      <alignment horizontal="center" vertical="center" wrapText="1"/>
    </xf>
    <xf numFmtId="168" fontId="69" fillId="43" borderId="75" xfId="0" applyNumberFormat="1" applyFont="1" applyFill="1" applyBorder="1" applyAlignment="1">
      <alignment horizontal="center" vertical="center" wrapText="1"/>
    </xf>
    <xf numFmtId="0" fontId="38" fillId="0" borderId="0" xfId="0" applyFont="1" applyAlignment="1">
      <alignment vertical="top"/>
    </xf>
    <xf numFmtId="0" fontId="98" fillId="0" borderId="0" xfId="0" applyFont="1" applyAlignment="1">
      <alignment vertical="center"/>
    </xf>
    <xf numFmtId="14" fontId="94" fillId="0" borderId="0" xfId="0" applyNumberFormat="1" applyFont="1" applyAlignment="1">
      <alignment vertical="justify" wrapText="1"/>
    </xf>
    <xf numFmtId="0" fontId="78" fillId="42" borderId="0" xfId="0" applyFont="1" applyFill="1" applyAlignment="1">
      <alignment vertical="center" wrapText="1"/>
    </xf>
    <xf numFmtId="0" fontId="71" fillId="0" borderId="0" xfId="0" applyFont="1" applyAlignment="1">
      <alignment horizontal="center" vertical="center" wrapText="1"/>
    </xf>
    <xf numFmtId="0" fontId="35" fillId="0" borderId="0" xfId="0" applyFont="1" applyAlignment="1">
      <alignment horizontal="center" vertical="center" wrapText="1"/>
    </xf>
    <xf numFmtId="0" fontId="36" fillId="0" borderId="0" xfId="0" applyFont="1" applyAlignment="1">
      <alignment horizontal="center" vertical="center" wrapText="1"/>
    </xf>
    <xf numFmtId="0" fontId="60" fillId="0" borderId="0" xfId="0" applyFont="1" applyAlignment="1">
      <alignment horizontal="center" vertical="center" wrapText="1"/>
    </xf>
    <xf numFmtId="0" fontId="22" fillId="0" borderId="0" xfId="0" applyFont="1" applyAlignment="1">
      <alignment horizontal="center" vertical="center" wrapText="1"/>
    </xf>
    <xf numFmtId="0" fontId="34" fillId="0" borderId="0" xfId="0" applyFont="1" applyAlignment="1">
      <alignment horizontal="center" vertical="center" wrapText="1"/>
    </xf>
    <xf numFmtId="0" fontId="116" fillId="0" borderId="0" xfId="0" applyFont="1" applyAlignment="1">
      <alignment horizontal="center" vertical="center" wrapText="1"/>
    </xf>
    <xf numFmtId="0" fontId="109" fillId="0" borderId="16" xfId="0" applyFont="1" applyBorder="1" applyAlignment="1">
      <alignment horizontal="center" vertical="center" wrapText="1"/>
    </xf>
    <xf numFmtId="0" fontId="107" fillId="0" borderId="0" xfId="0" applyFont="1" applyAlignment="1">
      <alignment horizontal="center" vertical="center" wrapText="1"/>
    </xf>
    <xf numFmtId="0" fontId="101" fillId="0" borderId="0" xfId="0" applyFont="1" applyAlignment="1">
      <alignment horizontal="center" vertical="center" wrapText="1"/>
    </xf>
    <xf numFmtId="0" fontId="102" fillId="0" borderId="0" xfId="0" applyFont="1" applyAlignment="1">
      <alignment horizontal="center" vertical="center" wrapText="1"/>
    </xf>
    <xf numFmtId="0" fontId="104" fillId="0" borderId="0" xfId="0" applyFont="1" applyAlignment="1">
      <alignment horizontal="center" vertical="center" wrapText="1"/>
    </xf>
    <xf numFmtId="0" fontId="13" fillId="0" borderId="0" xfId="0" applyFont="1" applyAlignment="1">
      <alignment horizontal="center" vertical="center" wrapText="1"/>
    </xf>
    <xf numFmtId="0" fontId="101" fillId="0" borderId="0" xfId="0" applyFont="1" applyAlignment="1">
      <alignment vertical="center" wrapText="1"/>
    </xf>
    <xf numFmtId="0" fontId="106" fillId="0" borderId="0" xfId="0" applyFont="1" applyAlignment="1">
      <alignment horizontal="center" vertical="center" wrapText="1"/>
    </xf>
    <xf numFmtId="0" fontId="69" fillId="43" borderId="75" xfId="0" applyFont="1" applyFill="1" applyBorder="1" applyAlignment="1">
      <alignment horizontal="left" vertical="center" wrapText="1"/>
    </xf>
    <xf numFmtId="0" fontId="0" fillId="28" borderId="31" xfId="0" applyFill="1" applyBorder="1" applyAlignment="1" applyProtection="1">
      <alignment horizontal="left" indent="1"/>
      <protection locked="0"/>
    </xf>
    <xf numFmtId="0" fontId="96" fillId="0" borderId="0" xfId="0" applyFont="1" applyAlignment="1">
      <alignment horizontal="justify" vertical="justify" wrapText="1" readingOrder="1"/>
    </xf>
    <xf numFmtId="0" fontId="44" fillId="0" borderId="0" xfId="0" applyFont="1" applyAlignment="1">
      <alignment horizontal="left" vertical="justify" wrapText="1"/>
    </xf>
    <xf numFmtId="0" fontId="44" fillId="0" borderId="0" xfId="0" applyFont="1" applyAlignment="1">
      <alignment vertical="justify" wrapText="1"/>
    </xf>
    <xf numFmtId="0" fontId="39" fillId="0" borderId="4" xfId="0" applyFont="1" applyBorder="1" applyAlignment="1">
      <alignment vertical="center"/>
    </xf>
    <xf numFmtId="0" fontId="39" fillId="0" borderId="5" xfId="0" applyFont="1" applyBorder="1" applyAlignment="1">
      <alignment vertical="center"/>
    </xf>
    <xf numFmtId="0" fontId="39" fillId="0" borderId="5" xfId="0" applyFont="1" applyBorder="1"/>
    <xf numFmtId="0" fontId="39" fillId="0" borderId="6" xfId="0" applyFont="1" applyBorder="1"/>
    <xf numFmtId="0" fontId="39" fillId="0" borderId="6" xfId="0" applyFont="1" applyBorder="1" applyAlignment="1">
      <alignment vertical="center"/>
    </xf>
    <xf numFmtId="14" fontId="94" fillId="0" borderId="0" xfId="0" applyNumberFormat="1" applyFont="1" applyAlignment="1">
      <alignment horizontal="left" wrapText="1"/>
    </xf>
    <xf numFmtId="0" fontId="6" fillId="0" borderId="6" xfId="0" applyFont="1" applyBorder="1" applyAlignment="1">
      <alignment horizontal="center" vertical="center" wrapText="1"/>
    </xf>
    <xf numFmtId="0" fontId="6" fillId="0" borderId="1" xfId="0" applyFont="1" applyBorder="1" applyAlignment="1">
      <alignment horizontal="center" vertical="center" wrapText="1"/>
    </xf>
    <xf numFmtId="0" fontId="69" fillId="0" borderId="1" xfId="0" applyFont="1" applyBorder="1" applyAlignment="1">
      <alignment horizontal="center" vertical="center" wrapText="1"/>
    </xf>
    <xf numFmtId="0" fontId="6" fillId="16" borderId="1" xfId="0" applyFont="1" applyFill="1" applyBorder="1" applyAlignment="1">
      <alignment horizontal="center" vertical="center" wrapText="1"/>
    </xf>
    <xf numFmtId="170" fontId="69" fillId="16" borderId="1" xfId="0" applyNumberFormat="1" applyFont="1" applyFill="1" applyBorder="1" applyAlignment="1">
      <alignment horizontal="center" vertical="center" wrapText="1"/>
    </xf>
    <xf numFmtId="164" fontId="49" fillId="16" borderId="1" xfId="2" applyFont="1" applyFill="1" applyBorder="1" applyAlignment="1">
      <alignment vertical="center" wrapText="1"/>
    </xf>
    <xf numFmtId="0" fontId="25" fillId="0" borderId="0" xfId="0" applyFont="1" applyAlignment="1">
      <alignment horizontal="left" indent="3"/>
    </xf>
    <xf numFmtId="0" fontId="82" fillId="0" borderId="0" xfId="0" applyFont="1" applyAlignment="1">
      <alignment horizontal="left" vertical="center" wrapText="1" indent="2"/>
    </xf>
    <xf numFmtId="0" fontId="38" fillId="0" borderId="0" xfId="0" applyFont="1" applyAlignment="1">
      <alignment vertical="center"/>
    </xf>
    <xf numFmtId="0" fontId="37" fillId="0" borderId="0" xfId="0" applyFont="1" applyAlignment="1">
      <alignment horizontal="left"/>
    </xf>
    <xf numFmtId="0" fontId="38" fillId="0" borderId="0" xfId="0" applyFont="1" applyAlignment="1">
      <alignment horizontal="left"/>
    </xf>
    <xf numFmtId="0" fontId="38" fillId="0" borderId="0" xfId="0" applyFont="1" applyAlignment="1">
      <alignment horizontal="right"/>
    </xf>
    <xf numFmtId="0" fontId="0" fillId="23" borderId="0" xfId="0" applyFill="1" applyAlignment="1">
      <alignment horizontal="left"/>
    </xf>
    <xf numFmtId="0" fontId="0" fillId="0" borderId="0" xfId="0" applyAlignment="1">
      <alignment horizontal="right"/>
    </xf>
    <xf numFmtId="0" fontId="0" fillId="23" borderId="0" xfId="0" applyFill="1" applyAlignment="1">
      <alignment horizontal="right"/>
    </xf>
    <xf numFmtId="0" fontId="39" fillId="23" borderId="0" xfId="0" applyFont="1" applyFill="1" applyAlignment="1">
      <alignment horizontal="right"/>
    </xf>
    <xf numFmtId="0" fontId="0" fillId="0" borderId="0" xfId="0" applyAlignment="1">
      <alignment horizontal="right" vertical="center"/>
    </xf>
    <xf numFmtId="0" fontId="58" fillId="0" borderId="0" xfId="0" applyFont="1" applyAlignment="1">
      <alignment horizontal="right" vertical="center" wrapText="1"/>
    </xf>
    <xf numFmtId="0" fontId="81" fillId="0" borderId="0" xfId="0" applyFont="1" applyAlignment="1">
      <alignment horizontal="right" wrapText="1"/>
    </xf>
    <xf numFmtId="0" fontId="96" fillId="0" borderId="0" xfId="0" applyFont="1" applyAlignment="1">
      <alignment horizontal="right" vertical="justify" wrapText="1" readingOrder="1"/>
    </xf>
    <xf numFmtId="0" fontId="28" fillId="0" borderId="0" xfId="0" applyFont="1" applyAlignment="1">
      <alignment horizontal="right" vertical="top" wrapText="1"/>
    </xf>
    <xf numFmtId="0" fontId="94" fillId="0" borderId="0" xfId="0" applyFont="1" applyAlignment="1">
      <alignment horizontal="right" vertical="justify" wrapText="1" readingOrder="1"/>
    </xf>
    <xf numFmtId="0" fontId="28" fillId="0" borderId="0" xfId="0" applyFont="1" applyAlignment="1">
      <alignment horizontal="right" vertical="justify" wrapText="1"/>
    </xf>
    <xf numFmtId="0" fontId="0" fillId="0" borderId="0" xfId="0" applyAlignment="1">
      <alignment horizontal="right" vertical="justify" wrapText="1"/>
    </xf>
    <xf numFmtId="0" fontId="0" fillId="22" borderId="34" xfId="0" applyFill="1" applyBorder="1" applyAlignment="1" applyProtection="1">
      <alignment horizontal="left"/>
      <protection locked="0"/>
    </xf>
    <xf numFmtId="0" fontId="88" fillId="23" borderId="0" xfId="0" applyFont="1" applyFill="1" applyAlignment="1">
      <alignment horizontal="left" vertical="center"/>
    </xf>
    <xf numFmtId="0" fontId="93" fillId="23" borderId="0" xfId="0" applyFont="1" applyFill="1" applyAlignment="1">
      <alignment horizontal="left" vertical="center"/>
    </xf>
    <xf numFmtId="0" fontId="41" fillId="23" borderId="0" xfId="0" applyFont="1" applyFill="1" applyAlignment="1">
      <alignment horizontal="left" vertical="center"/>
    </xf>
    <xf numFmtId="0" fontId="42" fillId="0" borderId="0" xfId="0" applyFont="1" applyAlignment="1">
      <alignment vertical="center"/>
    </xf>
    <xf numFmtId="0" fontId="45" fillId="0" borderId="0" xfId="0" applyFont="1" applyAlignment="1">
      <alignment horizontal="right"/>
    </xf>
    <xf numFmtId="14" fontId="66" fillId="0" borderId="0" xfId="0" applyNumberFormat="1" applyFont="1" applyAlignment="1">
      <alignment horizontal="left" vertical="center" indent="1"/>
    </xf>
    <xf numFmtId="0" fontId="29" fillId="2" borderId="3" xfId="0" applyFont="1" applyFill="1" applyBorder="1" applyAlignment="1">
      <alignment horizontal="center" vertical="center" wrapText="1"/>
    </xf>
    <xf numFmtId="0" fontId="111" fillId="37" borderId="9" xfId="0" applyFont="1" applyFill="1" applyBorder="1" applyAlignment="1">
      <alignment horizontal="center" vertical="center"/>
    </xf>
    <xf numFmtId="0" fontId="111" fillId="37" borderId="9" xfId="0" applyFont="1" applyFill="1" applyBorder="1"/>
    <xf numFmtId="0" fontId="121" fillId="20" borderId="0" xfId="0" applyFont="1" applyFill="1"/>
    <xf numFmtId="0" fontId="0" fillId="44" borderId="0" xfId="0" applyFill="1" applyAlignment="1">
      <alignment horizontal="left" vertical="center"/>
    </xf>
    <xf numFmtId="0" fontId="0" fillId="44" borderId="0" xfId="0" applyFill="1" applyAlignment="1">
      <alignment vertical="top" wrapText="1"/>
    </xf>
    <xf numFmtId="0" fontId="122" fillId="0" borderId="0" xfId="0" applyFont="1" applyAlignment="1">
      <alignment vertical="center"/>
    </xf>
    <xf numFmtId="0" fontId="122" fillId="0" borderId="0" xfId="0" applyFont="1" applyAlignment="1">
      <alignment horizontal="left" vertical="center" indent="3"/>
    </xf>
    <xf numFmtId="0" fontId="0" fillId="22" borderId="35" xfId="0" applyFill="1" applyBorder="1" applyAlignment="1" applyProtection="1">
      <alignment horizontal="left"/>
      <protection locked="0"/>
    </xf>
    <xf numFmtId="0" fontId="23" fillId="0" borderId="4" xfId="0" applyFont="1" applyBorder="1" applyAlignment="1">
      <alignment horizontal="left" vertical="center" wrapText="1"/>
    </xf>
    <xf numFmtId="0" fontId="23" fillId="0" borderId="1" xfId="0" applyFont="1" applyBorder="1" applyAlignment="1">
      <alignment horizontal="left" vertical="center" wrapText="1" indent="1"/>
    </xf>
    <xf numFmtId="0" fontId="69" fillId="16" borderId="6" xfId="0" applyFont="1" applyFill="1" applyBorder="1" applyAlignment="1">
      <alignment horizontal="center" vertical="center" wrapText="1"/>
    </xf>
    <xf numFmtId="172" fontId="69" fillId="0" borderId="1" xfId="0" applyNumberFormat="1" applyFont="1" applyBorder="1" applyAlignment="1">
      <alignment horizontal="center" vertical="center" wrapText="1"/>
    </xf>
    <xf numFmtId="0" fontId="23" fillId="0" borderId="4" xfId="0" applyFont="1" applyBorder="1" applyAlignment="1">
      <alignment horizontal="center" vertical="center" wrapText="1"/>
    </xf>
    <xf numFmtId="0" fontId="6" fillId="0" borderId="76" xfId="0" applyFont="1" applyBorder="1" applyAlignment="1">
      <alignment horizontal="center" vertical="center" wrapText="1"/>
    </xf>
    <xf numFmtId="0" fontId="1" fillId="4" borderId="4" xfId="0" applyFont="1" applyFill="1" applyBorder="1" applyAlignment="1">
      <alignment horizontal="center" wrapText="1"/>
    </xf>
    <xf numFmtId="0" fontId="1" fillId="4" borderId="5" xfId="0" applyFont="1" applyFill="1" applyBorder="1" applyAlignment="1">
      <alignment horizontal="center" wrapText="1"/>
    </xf>
    <xf numFmtId="0" fontId="6" fillId="0" borderId="2" xfId="0" applyFont="1" applyBorder="1" applyAlignment="1">
      <alignment vertical="center" wrapText="1"/>
    </xf>
    <xf numFmtId="0" fontId="6" fillId="0" borderId="3" xfId="0" applyFont="1" applyBorder="1" applyAlignment="1">
      <alignment vertical="center" wrapText="1"/>
    </xf>
    <xf numFmtId="0" fontId="1" fillId="5" borderId="17" xfId="0" applyFont="1" applyFill="1" applyBorder="1" applyAlignment="1">
      <alignment horizontal="center" wrapText="1"/>
    </xf>
    <xf numFmtId="0" fontId="1" fillId="5" borderId="26" xfId="0" applyFont="1" applyFill="1" applyBorder="1" applyAlignment="1">
      <alignment horizontal="center" wrapText="1"/>
    </xf>
    <xf numFmtId="0" fontId="65" fillId="20" borderId="0" xfId="0" applyFont="1" applyFill="1" applyAlignment="1">
      <alignment horizontal="center"/>
    </xf>
    <xf numFmtId="0" fontId="65" fillId="0" borderId="0" xfId="0" applyFont="1" applyAlignment="1">
      <alignment horizontal="center"/>
    </xf>
    <xf numFmtId="0" fontId="7" fillId="6" borderId="4"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41" borderId="4" xfId="0" applyFont="1" applyFill="1" applyBorder="1" applyAlignment="1">
      <alignment horizontal="center" vertical="center" wrapText="1"/>
    </xf>
    <xf numFmtId="0" fontId="7" fillId="41" borderId="6" xfId="0" applyFont="1" applyFill="1" applyBorder="1" applyAlignment="1">
      <alignment horizontal="center" vertical="center" wrapText="1"/>
    </xf>
    <xf numFmtId="0" fontId="59" fillId="16" borderId="4" xfId="0" applyFont="1" applyFill="1" applyBorder="1" applyAlignment="1">
      <alignment horizontal="right" vertical="center" wrapText="1"/>
    </xf>
    <xf numFmtId="0" fontId="59" fillId="16" borderId="5" xfId="0" applyFont="1" applyFill="1" applyBorder="1" applyAlignment="1">
      <alignment horizontal="right" vertical="center" wrapText="1"/>
    </xf>
    <xf numFmtId="0" fontId="10" fillId="7"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9" fillId="11" borderId="4" xfId="0" applyFont="1" applyFill="1" applyBorder="1" applyAlignment="1">
      <alignment horizontal="center" vertical="center" wrapText="1"/>
    </xf>
    <xf numFmtId="0" fontId="9" fillId="11" borderId="6" xfId="0" applyFont="1" applyFill="1" applyBorder="1" applyAlignment="1">
      <alignment horizontal="center" vertical="center" wrapText="1"/>
    </xf>
    <xf numFmtId="0" fontId="10" fillId="5" borderId="1"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38" fillId="20" borderId="0" xfId="0" applyFont="1" applyFill="1" applyAlignment="1">
      <alignment horizontal="center"/>
    </xf>
    <xf numFmtId="0" fontId="47" fillId="32" borderId="32" xfId="0" applyFont="1" applyFill="1" applyBorder="1" applyAlignment="1">
      <alignment horizontal="left"/>
    </xf>
    <xf numFmtId="0" fontId="0" fillId="22" borderId="33" xfId="0" applyFill="1" applyBorder="1" applyAlignment="1" applyProtection="1">
      <alignment horizontal="left" vertical="center"/>
      <protection locked="0"/>
    </xf>
    <xf numFmtId="0" fontId="0" fillId="22" borderId="35" xfId="0" applyFill="1" applyBorder="1" applyAlignment="1" applyProtection="1">
      <alignment horizontal="left" vertical="center"/>
      <protection locked="0"/>
    </xf>
    <xf numFmtId="0" fontId="0" fillId="30" borderId="73" xfId="0" applyFill="1" applyBorder="1" applyAlignment="1">
      <alignment horizontal="center"/>
    </xf>
    <xf numFmtId="0" fontId="0" fillId="30" borderId="36" xfId="0" applyFill="1" applyBorder="1" applyAlignment="1">
      <alignment horizontal="center"/>
    </xf>
    <xf numFmtId="0" fontId="0" fillId="30" borderId="74" xfId="0" applyFill="1" applyBorder="1" applyAlignment="1">
      <alignment horizontal="center"/>
    </xf>
    <xf numFmtId="0" fontId="0" fillId="30" borderId="0" xfId="0" applyFill="1" applyAlignment="1">
      <alignment horizontal="center"/>
    </xf>
    <xf numFmtId="0" fontId="47" fillId="32" borderId="36" xfId="0" applyFont="1" applyFill="1" applyBorder="1" applyAlignment="1">
      <alignment horizontal="left"/>
    </xf>
    <xf numFmtId="0" fontId="47" fillId="32" borderId="68" xfId="0" applyFont="1" applyFill="1" applyBorder="1" applyAlignment="1">
      <alignment horizontal="left"/>
    </xf>
    <xf numFmtId="0" fontId="0" fillId="29" borderId="31" xfId="0" applyFill="1" applyBorder="1" applyAlignment="1">
      <alignment horizontal="left" vertical="center"/>
    </xf>
    <xf numFmtId="167" fontId="0" fillId="28" borderId="33" xfId="0" applyNumberFormat="1" applyFill="1" applyBorder="1" applyAlignment="1" applyProtection="1">
      <alignment horizontal="left"/>
      <protection locked="0"/>
    </xf>
    <xf numFmtId="167" fontId="0" fillId="28" borderId="35" xfId="0" applyNumberFormat="1" applyFill="1" applyBorder="1" applyAlignment="1" applyProtection="1">
      <alignment horizontal="left"/>
      <protection locked="0"/>
    </xf>
    <xf numFmtId="0" fontId="0" fillId="28" borderId="31" xfId="0" applyFill="1" applyBorder="1" applyAlignment="1" applyProtection="1">
      <alignment horizontal="center"/>
      <protection locked="0"/>
    </xf>
    <xf numFmtId="20" fontId="0" fillId="30" borderId="0" xfId="0" applyNumberFormat="1" applyFill="1" applyAlignment="1">
      <alignment horizontal="center"/>
    </xf>
    <xf numFmtId="0" fontId="89" fillId="40" borderId="55" xfId="3" applyFont="1" applyFill="1" applyBorder="1" applyAlignment="1" applyProtection="1">
      <alignment horizontal="center" vertical="center"/>
      <protection locked="0"/>
    </xf>
    <xf numFmtId="0" fontId="0" fillId="37" borderId="61" xfId="0" applyFill="1" applyBorder="1" applyAlignment="1">
      <alignment horizontal="center"/>
    </xf>
    <xf numFmtId="0" fontId="0" fillId="37" borderId="57" xfId="0" applyFill="1" applyBorder="1" applyAlignment="1">
      <alignment horizontal="center"/>
    </xf>
    <xf numFmtId="0" fontId="0" fillId="21" borderId="0" xfId="0" applyFill="1" applyAlignment="1">
      <alignment horizontal="center"/>
    </xf>
    <xf numFmtId="0" fontId="47" fillId="32" borderId="0" xfId="0" applyFont="1" applyFill="1" applyAlignment="1">
      <alignment horizontal="left"/>
    </xf>
    <xf numFmtId="0" fontId="0" fillId="30" borderId="65" xfId="0" applyFill="1" applyBorder="1" applyAlignment="1">
      <alignment horizontal="center"/>
    </xf>
    <xf numFmtId="0" fontId="0" fillId="30" borderId="66" xfId="0" applyFill="1" applyBorder="1" applyAlignment="1">
      <alignment horizontal="center"/>
    </xf>
    <xf numFmtId="0" fontId="0" fillId="30" borderId="67" xfId="0" applyFill="1" applyBorder="1" applyAlignment="1">
      <alignment horizontal="center"/>
    </xf>
    <xf numFmtId="0" fontId="0" fillId="17" borderId="0" xfId="0" applyFill="1" applyAlignment="1">
      <alignment horizontal="center"/>
    </xf>
    <xf numFmtId="0" fontId="0" fillId="17" borderId="55" xfId="0" applyFill="1" applyBorder="1" applyAlignment="1" applyProtection="1">
      <alignment horizontal="center"/>
      <protection locked="0"/>
    </xf>
    <xf numFmtId="0" fontId="0" fillId="17" borderId="56" xfId="0" applyFill="1" applyBorder="1" applyAlignment="1" applyProtection="1">
      <alignment horizontal="center"/>
      <protection locked="0"/>
    </xf>
    <xf numFmtId="0" fontId="0" fillId="21" borderId="57" xfId="0" applyFill="1" applyBorder="1" applyAlignment="1">
      <alignment horizontal="center"/>
    </xf>
    <xf numFmtId="0" fontId="0" fillId="39" borderId="0" xfId="0" applyFill="1" applyAlignment="1">
      <alignment horizontal="center"/>
    </xf>
    <xf numFmtId="0" fontId="0" fillId="17" borderId="60" xfId="0" applyFill="1" applyBorder="1" applyAlignment="1">
      <alignment horizontal="center"/>
    </xf>
    <xf numFmtId="0" fontId="58" fillId="17" borderId="0" xfId="0" applyFont="1" applyFill="1" applyAlignment="1">
      <alignment horizontal="center" vertical="center"/>
    </xf>
    <xf numFmtId="0" fontId="58" fillId="17" borderId="32" xfId="0" applyFont="1" applyFill="1" applyBorder="1" applyAlignment="1">
      <alignment horizontal="center" vertical="center"/>
    </xf>
    <xf numFmtId="0" fontId="38" fillId="0" borderId="0" xfId="0" applyFont="1" applyAlignment="1">
      <alignment horizontal="left"/>
    </xf>
    <xf numFmtId="0" fontId="45" fillId="0" borderId="0" xfId="0" applyFont="1" applyAlignment="1">
      <alignment horizontal="left"/>
    </xf>
    <xf numFmtId="0" fontId="38" fillId="0" borderId="0" xfId="0" applyFont="1" applyAlignment="1">
      <alignment horizontal="left" wrapText="1"/>
    </xf>
    <xf numFmtId="0" fontId="38" fillId="0" borderId="0" xfId="0" applyFont="1" applyAlignment="1">
      <alignment horizontal="right"/>
    </xf>
    <xf numFmtId="0" fontId="0" fillId="0" borderId="0" xfId="0" applyAlignment="1">
      <alignment horizontal="left"/>
    </xf>
    <xf numFmtId="0" fontId="44" fillId="0" borderId="0" xfId="0" applyFont="1" applyAlignment="1">
      <alignment horizontal="justify" vertical="justify" wrapText="1" readingOrder="1"/>
    </xf>
    <xf numFmtId="0" fontId="37" fillId="0" borderId="0" xfId="0" applyFont="1" applyAlignment="1">
      <alignment horizontal="left" wrapText="1"/>
    </xf>
    <xf numFmtId="0" fontId="37" fillId="0" borderId="0" xfId="0" applyFont="1" applyAlignment="1">
      <alignment horizontal="left"/>
    </xf>
    <xf numFmtId="0" fontId="0" fillId="0" borderId="1"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58" fillId="42" borderId="0" xfId="0" applyFont="1" applyFill="1" applyAlignment="1">
      <alignment horizontal="center" vertical="center" wrapText="1"/>
    </xf>
    <xf numFmtId="0" fontId="97" fillId="0" borderId="0" xfId="0" applyFont="1" applyAlignment="1">
      <alignment horizontal="left" wrapText="1"/>
    </xf>
    <xf numFmtId="0" fontId="58" fillId="42" borderId="0" xfId="0" applyFont="1" applyFill="1" applyAlignment="1">
      <alignment horizontal="center" vertical="center"/>
    </xf>
    <xf numFmtId="0" fontId="75" fillId="0" borderId="4" xfId="0" applyFont="1" applyBorder="1" applyAlignment="1">
      <alignment horizontal="left" vertical="center"/>
    </xf>
    <xf numFmtId="0" fontId="75" fillId="0" borderId="6" xfId="0" applyFont="1" applyBorder="1" applyAlignment="1">
      <alignment horizontal="left" vertical="center"/>
    </xf>
    <xf numFmtId="0" fontId="75" fillId="0" borderId="4" xfId="0" applyFont="1" applyBorder="1" applyAlignment="1">
      <alignment horizontal="left" vertical="top"/>
    </xf>
    <xf numFmtId="0" fontId="75" fillId="0" borderId="6" xfId="0" applyFont="1" applyBorder="1" applyAlignment="1">
      <alignment horizontal="left" vertical="top"/>
    </xf>
    <xf numFmtId="0" fontId="0" fillId="0" borderId="0" xfId="0" applyAlignment="1">
      <alignment horizontal="left" wrapText="1"/>
    </xf>
    <xf numFmtId="0" fontId="96" fillId="0" borderId="0" xfId="0" applyFont="1" applyAlignment="1">
      <alignment horizontal="justify" vertical="justify" wrapText="1" readingOrder="1"/>
    </xf>
    <xf numFmtId="0" fontId="0" fillId="0" borderId="0" xfId="0" applyAlignment="1">
      <alignment horizontal="left" vertical="top" wrapText="1"/>
    </xf>
    <xf numFmtId="0" fontId="94" fillId="0" borderId="0" xfId="0" applyFont="1" applyAlignment="1">
      <alignment horizontal="justify" vertical="justify" wrapText="1" readingOrder="1"/>
    </xf>
    <xf numFmtId="0" fontId="85" fillId="42" borderId="0" xfId="0" applyFont="1" applyFill="1" applyAlignment="1">
      <alignment horizontal="center" vertical="center" wrapText="1"/>
    </xf>
    <xf numFmtId="0" fontId="0" fillId="42" borderId="0" xfId="0" applyFill="1" applyAlignment="1">
      <alignment horizontal="center" vertical="center"/>
    </xf>
    <xf numFmtId="0" fontId="79" fillId="42" borderId="0" xfId="0" applyFont="1" applyFill="1" applyAlignment="1">
      <alignment horizontal="center" vertical="top" wrapText="1"/>
    </xf>
    <xf numFmtId="0" fontId="37" fillId="0" borderId="0" xfId="0" applyFont="1" applyAlignment="1">
      <alignment horizontal="center" vertical="center"/>
    </xf>
    <xf numFmtId="0" fontId="119" fillId="0" borderId="5" xfId="0" applyFont="1" applyBorder="1" applyAlignment="1">
      <alignment horizontal="center" vertical="center" wrapText="1"/>
    </xf>
    <xf numFmtId="0" fontId="38" fillId="0" borderId="0" xfId="0" applyFont="1" applyAlignment="1">
      <alignment horizontal="center" vertical="center" wrapText="1"/>
    </xf>
    <xf numFmtId="0" fontId="93" fillId="23" borderId="0" xfId="0" applyFont="1" applyFill="1" applyAlignment="1">
      <alignment horizontal="left" vertical="top" wrapText="1"/>
    </xf>
    <xf numFmtId="0" fontId="88" fillId="23" borderId="0" xfId="0" applyFont="1" applyFill="1" applyAlignment="1">
      <alignment horizontal="left"/>
    </xf>
    <xf numFmtId="0" fontId="0" fillId="42" borderId="0" xfId="0" applyFill="1" applyAlignment="1">
      <alignment horizontal="center"/>
    </xf>
    <xf numFmtId="0" fontId="39" fillId="23" borderId="0" xfId="0" applyFont="1" applyFill="1" applyAlignment="1">
      <alignment horizontal="center" vertical="center"/>
    </xf>
    <xf numFmtId="0" fontId="42" fillId="0" borderId="0" xfId="0" applyFont="1" applyAlignment="1">
      <alignment horizontal="left" vertical="center"/>
    </xf>
    <xf numFmtId="0" fontId="42" fillId="0" borderId="0" xfId="0" applyFont="1" applyAlignment="1">
      <alignment horizontal="left" vertical="top"/>
    </xf>
    <xf numFmtId="0" fontId="88" fillId="23" borderId="0" xfId="0" applyFont="1" applyFill="1" applyAlignment="1">
      <alignment horizontal="right" vertical="center" wrapText="1"/>
    </xf>
    <xf numFmtId="0" fontId="78" fillId="42" borderId="0" xfId="0" applyFont="1" applyFill="1" applyAlignment="1">
      <alignment horizontal="center" vertical="center" wrapText="1"/>
    </xf>
    <xf numFmtId="0" fontId="38" fillId="0" borderId="0" xfId="0" applyFont="1" applyAlignment="1">
      <alignment horizontal="left" vertical="top" wrapText="1"/>
    </xf>
    <xf numFmtId="0" fontId="38" fillId="0" borderId="0" xfId="0" applyFont="1" applyAlignment="1">
      <alignment horizontal="left" vertical="top"/>
    </xf>
    <xf numFmtId="0" fontId="44" fillId="0" borderId="0" xfId="0" applyFont="1" applyAlignment="1">
      <alignment horizontal="justify" vertical="justify" wrapText="1"/>
    </xf>
    <xf numFmtId="0" fontId="45" fillId="0" borderId="0" xfId="0" applyFont="1" applyAlignment="1">
      <alignment horizontal="left" vertical="top"/>
    </xf>
    <xf numFmtId="0" fontId="44" fillId="0" borderId="0" xfId="0" applyFont="1" applyAlignment="1">
      <alignment horizontal="left" vertical="justify" wrapText="1" indent="1"/>
    </xf>
    <xf numFmtId="0" fontId="25" fillId="0" borderId="0" xfId="0" applyFont="1" applyAlignment="1">
      <alignment horizontal="left" vertical="center"/>
    </xf>
    <xf numFmtId="0" fontId="100" fillId="0" borderId="0" xfId="0" applyFont="1" applyAlignment="1">
      <alignment horizontal="justify" vertical="center" wrapText="1"/>
    </xf>
    <xf numFmtId="0" fontId="120" fillId="0" borderId="0" xfId="0" applyFont="1" applyAlignment="1">
      <alignment horizontal="left" indent="3"/>
    </xf>
    <xf numFmtId="11" fontId="100" fillId="0" borderId="0" xfId="0" applyNumberFormat="1" applyFont="1" applyAlignment="1">
      <alignment horizontal="justify" vertical="justify" wrapText="1"/>
    </xf>
    <xf numFmtId="0" fontId="123" fillId="0" borderId="0" xfId="0" applyFont="1" applyAlignment="1">
      <alignment horizontal="left" vertical="top" wrapText="1" indent="2"/>
    </xf>
    <xf numFmtId="0" fontId="44" fillId="0" borderId="0" xfId="0" applyFont="1" applyAlignment="1">
      <alignment horizontal="left" vertical="justify" wrapText="1"/>
    </xf>
    <xf numFmtId="0" fontId="116" fillId="0" borderId="2" xfId="0" applyFont="1" applyBorder="1" applyAlignment="1">
      <alignment horizontal="center" vertical="center" wrapText="1"/>
    </xf>
    <xf numFmtId="0" fontId="116" fillId="0" borderId="9" xfId="0" applyFont="1" applyBorder="1" applyAlignment="1">
      <alignment horizontal="center" vertical="center" wrapText="1"/>
    </xf>
    <xf numFmtId="0" fontId="116" fillId="0" borderId="3" xfId="0" applyFont="1" applyBorder="1" applyAlignment="1">
      <alignment horizontal="center" vertical="center" wrapText="1"/>
    </xf>
    <xf numFmtId="0" fontId="107" fillId="0" borderId="9" xfId="0" applyFont="1" applyBorder="1" applyAlignment="1">
      <alignment horizontal="center" vertical="center" wrapText="1"/>
    </xf>
    <xf numFmtId="0" fontId="107" fillId="0" borderId="3" xfId="0" applyFont="1" applyBorder="1" applyAlignment="1">
      <alignment horizontal="center" vertical="center" wrapText="1"/>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01" fillId="0" borderId="2" xfId="0" applyFont="1" applyBorder="1" applyAlignment="1">
      <alignment horizontal="center" vertical="center" wrapText="1"/>
    </xf>
    <xf numFmtId="0" fontId="101" fillId="0" borderId="9" xfId="0" applyFont="1" applyBorder="1" applyAlignment="1">
      <alignment horizontal="center" vertical="center" wrapText="1"/>
    </xf>
    <xf numFmtId="0" fontId="101" fillId="0" borderId="3" xfId="0" applyFont="1" applyBorder="1" applyAlignment="1">
      <alignment horizontal="center" vertical="center" wrapText="1"/>
    </xf>
    <xf numFmtId="0" fontId="102" fillId="0" borderId="2" xfId="0" applyFont="1" applyBorder="1" applyAlignment="1">
      <alignment horizontal="center" vertical="center" wrapText="1"/>
    </xf>
    <xf numFmtId="0" fontId="102" fillId="0" borderId="9" xfId="0" applyFont="1" applyBorder="1" applyAlignment="1">
      <alignment horizontal="center" vertical="center" wrapText="1"/>
    </xf>
    <xf numFmtId="0" fontId="102" fillId="0" borderId="3" xfId="0" applyFont="1" applyBorder="1" applyAlignment="1">
      <alignment horizontal="center" vertical="center" wrapText="1"/>
    </xf>
    <xf numFmtId="0" fontId="104" fillId="0" borderId="2" xfId="0" applyFont="1" applyBorder="1" applyAlignment="1">
      <alignment horizontal="center" vertical="center" wrapText="1"/>
    </xf>
    <xf numFmtId="0" fontId="104" fillId="0" borderId="9" xfId="0" applyFont="1" applyBorder="1" applyAlignment="1">
      <alignment horizontal="center" vertical="center" wrapText="1"/>
    </xf>
    <xf numFmtId="0" fontId="104" fillId="0" borderId="3" xfId="0" applyFont="1" applyBorder="1" applyAlignment="1">
      <alignment horizontal="center" vertical="center" wrapText="1"/>
    </xf>
    <xf numFmtId="0" fontId="79" fillId="42" borderId="0" xfId="0" applyFont="1" applyFill="1" applyAlignment="1">
      <alignment horizontal="center" vertical="center" wrapText="1"/>
    </xf>
    <xf numFmtId="0" fontId="53" fillId="0" borderId="0" xfId="0" applyFont="1" applyAlignment="1">
      <alignment horizontal="left" vertical="center"/>
    </xf>
    <xf numFmtId="0" fontId="0" fillId="0" borderId="1" xfId="0" applyBorder="1" applyAlignment="1">
      <alignment horizontal="center"/>
    </xf>
    <xf numFmtId="0" fontId="103" fillId="0" borderId="1" xfId="0" applyFont="1" applyBorder="1" applyAlignment="1">
      <alignment horizontal="center" vertical="center" wrapText="1"/>
    </xf>
    <xf numFmtId="0" fontId="102" fillId="0" borderId="1" xfId="0" applyFont="1" applyBorder="1" applyAlignment="1">
      <alignment horizontal="center" vertical="center" wrapText="1"/>
    </xf>
    <xf numFmtId="0" fontId="101" fillId="0" borderId="1" xfId="0" applyFont="1" applyBorder="1" applyAlignment="1">
      <alignment horizontal="center" vertical="center" wrapText="1"/>
    </xf>
    <xf numFmtId="0" fontId="101" fillId="0" borderId="1" xfId="0" applyFont="1" applyBorder="1" applyAlignment="1">
      <alignment vertical="center" wrapText="1"/>
    </xf>
    <xf numFmtId="0" fontId="3" fillId="0" borderId="10"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104" fillId="0" borderId="1" xfId="0" applyFont="1" applyBorder="1" applyAlignment="1">
      <alignment horizontal="center" vertical="center" wrapText="1"/>
    </xf>
    <xf numFmtId="0" fontId="106" fillId="0" borderId="1" xfId="0" applyFont="1" applyBorder="1" applyAlignment="1">
      <alignment horizontal="center" vertical="center" wrapText="1"/>
    </xf>
    <xf numFmtId="0" fontId="44" fillId="0" borderId="0" xfId="0" applyFont="1" applyAlignment="1">
      <alignment horizontal="left" vertical="top" wrapText="1"/>
    </xf>
    <xf numFmtId="0" fontId="44" fillId="0" borderId="26" xfId="0" applyFont="1" applyBorder="1" applyAlignment="1">
      <alignment horizontal="left" vertical="top" wrapText="1"/>
    </xf>
    <xf numFmtId="0" fontId="66" fillId="0" borderId="0" xfId="0" applyFont="1" applyAlignment="1">
      <alignment horizontal="left" vertical="top" wrapText="1"/>
    </xf>
    <xf numFmtId="0" fontId="66" fillId="0" borderId="26" xfId="0" applyFont="1" applyBorder="1" applyAlignment="1">
      <alignment horizontal="left" vertical="top" wrapText="1"/>
    </xf>
    <xf numFmtId="0" fontId="44" fillId="0" borderId="2" xfId="0" applyFont="1" applyBorder="1" applyAlignment="1">
      <alignment horizontal="center" vertical="center" wrapText="1"/>
    </xf>
    <xf numFmtId="0" fontId="44" fillId="0" borderId="9" xfId="0" applyFont="1" applyBorder="1" applyAlignment="1">
      <alignment horizontal="center" vertical="center" wrapText="1"/>
    </xf>
    <xf numFmtId="0" fontId="44" fillId="0" borderId="3" xfId="0" applyFont="1" applyBorder="1" applyAlignment="1">
      <alignment horizontal="center" vertical="center" wrapText="1"/>
    </xf>
    <xf numFmtId="0" fontId="44" fillId="0" borderId="1" xfId="0" applyFont="1" applyBorder="1" applyAlignment="1">
      <alignment horizontal="center" vertical="center" wrapText="1"/>
    </xf>
    <xf numFmtId="0" fontId="106" fillId="0" borderId="2" xfId="0" applyFont="1" applyBorder="1" applyAlignment="1">
      <alignment horizontal="center" vertical="center" wrapText="1"/>
    </xf>
    <xf numFmtId="0" fontId="101" fillId="0" borderId="2" xfId="0" applyFont="1" applyBorder="1" applyAlignment="1">
      <alignment vertical="center" wrapText="1"/>
    </xf>
    <xf numFmtId="0" fontId="103" fillId="0" borderId="2" xfId="0" applyFont="1" applyBorder="1" applyAlignment="1">
      <alignment horizontal="center" vertical="center" wrapText="1"/>
    </xf>
    <xf numFmtId="0" fontId="2" fillId="0" borderId="1" xfId="0" applyFont="1" applyBorder="1" applyAlignment="1">
      <alignment horizontal="center" vertical="center" wrapText="1"/>
    </xf>
    <xf numFmtId="0" fontId="103" fillId="0" borderId="3" xfId="0" applyFont="1" applyBorder="1" applyAlignment="1">
      <alignment horizontal="center" vertical="center" wrapText="1"/>
    </xf>
    <xf numFmtId="0" fontId="100" fillId="0" borderId="0" xfId="0" applyFont="1" applyAlignment="1">
      <alignment horizontal="justify" vertical="justify" wrapText="1"/>
    </xf>
    <xf numFmtId="0" fontId="44" fillId="0" borderId="0" xfId="0" applyFont="1" applyAlignment="1">
      <alignment horizontal="left" vertical="center" wrapText="1"/>
    </xf>
    <xf numFmtId="0" fontId="61" fillId="2"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12" fillId="6" borderId="1" xfId="0" applyFont="1" applyFill="1" applyBorder="1" applyAlignment="1">
      <alignment horizontal="center" vertical="center" wrapText="1"/>
    </xf>
    <xf numFmtId="0" fontId="18" fillId="6" borderId="4" xfId="0" applyFont="1" applyFill="1" applyBorder="1" applyAlignment="1">
      <alignment horizontal="center" vertical="center" wrapText="1"/>
    </xf>
    <xf numFmtId="0" fontId="18" fillId="6" borderId="5" xfId="0" applyFont="1" applyFill="1" applyBorder="1" applyAlignment="1">
      <alignment horizontal="center" vertical="center" wrapText="1"/>
    </xf>
    <xf numFmtId="0" fontId="18" fillId="6" borderId="6" xfId="0" applyFont="1" applyFill="1" applyBorder="1" applyAlignment="1">
      <alignment horizontal="center" vertical="center" wrapText="1"/>
    </xf>
    <xf numFmtId="0" fontId="92" fillId="0" borderId="0" xfId="0" applyFont="1" applyAlignment="1">
      <alignment horizontal="justify" vertical="justify" wrapText="1"/>
    </xf>
    <xf numFmtId="0" fontId="122" fillId="0" borderId="0" xfId="0" applyFont="1" applyAlignment="1">
      <alignment horizontal="left" vertical="center" wrapText="1" indent="2"/>
    </xf>
    <xf numFmtId="0" fontId="16" fillId="2" borderId="1" xfId="0" applyFont="1" applyFill="1" applyBorder="1" applyAlignment="1">
      <alignment horizontal="center" vertical="center" wrapText="1"/>
    </xf>
    <xf numFmtId="0" fontId="45" fillId="0" borderId="4" xfId="0" applyFont="1" applyBorder="1" applyAlignment="1">
      <alignment horizontal="left"/>
    </xf>
    <xf numFmtId="0" fontId="45" fillId="0" borderId="6" xfId="0" applyFont="1" applyBorder="1" applyAlignment="1">
      <alignment horizontal="left"/>
    </xf>
    <xf numFmtId="0" fontId="14" fillId="12" borderId="44" xfId="0" applyFont="1" applyFill="1" applyBorder="1" applyAlignment="1">
      <alignment horizontal="center" vertical="center" wrapText="1"/>
    </xf>
    <xf numFmtId="0" fontId="14" fillId="12" borderId="53" xfId="0" applyFont="1" applyFill="1" applyBorder="1" applyAlignment="1">
      <alignment horizontal="center" vertical="center" wrapText="1"/>
    </xf>
    <xf numFmtId="0" fontId="14" fillId="12" borderId="47" xfId="0" applyFont="1" applyFill="1" applyBorder="1" applyAlignment="1">
      <alignment horizontal="center" vertical="center" wrapText="1"/>
    </xf>
    <xf numFmtId="0" fontId="44" fillId="0" borderId="40" xfId="0" applyFont="1" applyBorder="1" applyAlignment="1">
      <alignment horizontal="center" vertical="center" wrapText="1"/>
    </xf>
    <xf numFmtId="0" fontId="44" fillId="0" borderId="38" xfId="0" applyFont="1" applyBorder="1" applyAlignment="1">
      <alignment horizontal="center" vertical="center" wrapText="1"/>
    </xf>
    <xf numFmtId="0" fontId="7" fillId="2" borderId="20" xfId="0" applyFont="1" applyFill="1" applyBorder="1" applyAlignment="1">
      <alignment horizontal="center" vertical="center" wrapText="1"/>
    </xf>
    <xf numFmtId="0" fontId="7" fillId="2" borderId="19" xfId="0" applyFont="1" applyFill="1" applyBorder="1" applyAlignment="1">
      <alignment horizontal="center" vertical="center" wrapText="1"/>
    </xf>
    <xf numFmtId="0" fontId="7" fillId="2" borderId="11"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61" fillId="6" borderId="50" xfId="0" applyFont="1" applyFill="1" applyBorder="1" applyAlignment="1">
      <alignment horizontal="center" vertical="center" wrapText="1"/>
    </xf>
    <xf numFmtId="0" fontId="61" fillId="6" borderId="28" xfId="0" applyFont="1" applyFill="1" applyBorder="1" applyAlignment="1">
      <alignment horizontal="center" vertical="center" wrapText="1"/>
    </xf>
    <xf numFmtId="0" fontId="61" fillId="6" borderId="51" xfId="0" applyFont="1" applyFill="1" applyBorder="1" applyAlignment="1">
      <alignment horizontal="center" vertical="center" wrapText="1"/>
    </xf>
    <xf numFmtId="0" fontId="61" fillId="6" borderId="49" xfId="0" applyFont="1" applyFill="1" applyBorder="1" applyAlignment="1">
      <alignment horizontal="center" vertical="center" wrapText="1"/>
    </xf>
    <xf numFmtId="0" fontId="61" fillId="6" borderId="52" xfId="0" applyFont="1" applyFill="1" applyBorder="1" applyAlignment="1">
      <alignment horizontal="center" vertical="center" wrapText="1"/>
    </xf>
    <xf numFmtId="0" fontId="61" fillId="6" borderId="48" xfId="0" applyFont="1" applyFill="1" applyBorder="1" applyAlignment="1">
      <alignment horizontal="center" vertical="center" wrapText="1"/>
    </xf>
    <xf numFmtId="0" fontId="61" fillId="6" borderId="41" xfId="0" applyFont="1" applyFill="1" applyBorder="1" applyAlignment="1">
      <alignment horizontal="center" vertical="center" wrapText="1"/>
    </xf>
    <xf numFmtId="0" fontId="61" fillId="6" borderId="42" xfId="0" applyFont="1" applyFill="1" applyBorder="1" applyAlignment="1">
      <alignment horizontal="center" vertical="center" wrapText="1"/>
    </xf>
    <xf numFmtId="0" fontId="61" fillId="6" borderId="45" xfId="0" applyFont="1" applyFill="1" applyBorder="1" applyAlignment="1">
      <alignment horizontal="center" vertical="center" wrapText="1"/>
    </xf>
    <xf numFmtId="0" fontId="0" fillId="0" borderId="0" xfId="0" applyAlignment="1">
      <alignment horizontal="center"/>
    </xf>
    <xf numFmtId="0" fontId="38" fillId="20" borderId="26" xfId="0" applyFont="1" applyFill="1" applyBorder="1" applyAlignment="1">
      <alignment horizontal="center"/>
    </xf>
    <xf numFmtId="0" fontId="37" fillId="20" borderId="2" xfId="0" applyFont="1" applyFill="1" applyBorder="1" applyAlignment="1">
      <alignment horizontal="center" vertical="center"/>
    </xf>
    <xf numFmtId="0" fontId="37" fillId="20" borderId="3" xfId="0" applyFont="1" applyFill="1" applyBorder="1" applyAlignment="1">
      <alignment horizontal="center" vertical="center"/>
    </xf>
    <xf numFmtId="0" fontId="58" fillId="42" borderId="0" xfId="0" applyFont="1" applyFill="1" applyAlignment="1">
      <alignment horizontal="center" vertical="top"/>
    </xf>
    <xf numFmtId="0" fontId="95" fillId="0" borderId="0" xfId="0" applyFont="1" applyAlignment="1">
      <alignment horizontal="left" vertical="justify" wrapText="1"/>
    </xf>
    <xf numFmtId="0" fontId="108" fillId="0" borderId="0" xfId="0" applyFont="1" applyAlignment="1">
      <alignment horizontal="left" vertical="justify" wrapText="1"/>
    </xf>
    <xf numFmtId="165" fontId="15" fillId="15" borderId="4" xfId="0" applyNumberFormat="1" applyFont="1" applyFill="1" applyBorder="1" applyAlignment="1">
      <alignment horizontal="center" vertical="center" wrapText="1"/>
    </xf>
    <xf numFmtId="165" fontId="15" fillId="15" borderId="5" xfId="0" applyNumberFormat="1" applyFont="1" applyFill="1" applyBorder="1" applyAlignment="1">
      <alignment horizontal="center" vertical="center" wrapText="1"/>
    </xf>
    <xf numFmtId="165" fontId="15" fillId="15" borderId="6" xfId="0" applyNumberFormat="1" applyFont="1" applyFill="1" applyBorder="1" applyAlignment="1">
      <alignment horizontal="center" vertical="center" wrapText="1"/>
    </xf>
    <xf numFmtId="0" fontId="0" fillId="22" borderId="29" xfId="0" applyFill="1" applyBorder="1" applyAlignment="1">
      <alignment horizontal="center"/>
    </xf>
    <xf numFmtId="0" fontId="0" fillId="22" borderId="0" xfId="0" applyFill="1" applyAlignment="1">
      <alignment horizontal="center"/>
    </xf>
    <xf numFmtId="0" fontId="115" fillId="0" borderId="3" xfId="0" applyFont="1" applyBorder="1" applyAlignment="1">
      <alignment horizontal="left" vertical="center" wrapText="1" indent="1"/>
    </xf>
    <xf numFmtId="0" fontId="115" fillId="0" borderId="1" xfId="0" applyFont="1" applyBorder="1" applyAlignment="1">
      <alignment horizontal="left" vertical="center" wrapText="1" indent="1"/>
    </xf>
    <xf numFmtId="0" fontId="24" fillId="2" borderId="1" xfId="0" applyFont="1" applyFill="1" applyBorder="1" applyAlignment="1">
      <alignment horizontal="center" vertical="center" wrapText="1"/>
    </xf>
    <xf numFmtId="0" fontId="115" fillId="0" borderId="15" xfId="0" applyFont="1" applyBorder="1" applyAlignment="1">
      <alignment horizontal="left" vertical="center" wrapText="1" indent="1"/>
    </xf>
    <xf numFmtId="0" fontId="115" fillId="0" borderId="11" xfId="0" applyFont="1" applyBorder="1" applyAlignment="1">
      <alignment horizontal="left" vertical="center" wrapText="1" indent="1"/>
    </xf>
    <xf numFmtId="0" fontId="115" fillId="0" borderId="15" xfId="0" applyFont="1" applyBorder="1" applyAlignment="1">
      <alignment horizontal="center" vertical="center" wrapText="1"/>
    </xf>
    <xf numFmtId="0" fontId="114" fillId="6" borderId="1" xfId="0" applyFont="1" applyFill="1" applyBorder="1" applyAlignment="1">
      <alignment horizontal="center" vertical="center" wrapText="1"/>
    </xf>
    <xf numFmtId="0" fontId="115" fillId="0" borderId="11" xfId="0" applyFont="1" applyBorder="1" applyAlignment="1">
      <alignment horizontal="center" vertical="center" wrapText="1"/>
    </xf>
    <xf numFmtId="0" fontId="115" fillId="0" borderId="3" xfId="0" applyFont="1" applyBorder="1" applyAlignment="1">
      <alignment horizontal="center" vertical="center" wrapText="1"/>
    </xf>
    <xf numFmtId="0" fontId="115" fillId="0" borderId="1" xfId="0" applyFont="1" applyBorder="1" applyAlignment="1">
      <alignment horizontal="center" vertical="center" wrapText="1"/>
    </xf>
    <xf numFmtId="0" fontId="64" fillId="0" borderId="15" xfId="0" applyFont="1" applyBorder="1" applyAlignment="1">
      <alignment horizontal="center" vertical="center" wrapText="1"/>
    </xf>
    <xf numFmtId="0" fontId="78" fillId="42" borderId="0" xfId="0" applyFont="1" applyFill="1" applyAlignment="1">
      <alignment horizontal="center" vertical="center"/>
    </xf>
    <xf numFmtId="0" fontId="1" fillId="42" borderId="0" xfId="0" applyFont="1" applyFill="1" applyAlignment="1">
      <alignment horizontal="center" vertical="center"/>
    </xf>
    <xf numFmtId="0" fontId="108" fillId="0" borderId="0" xfId="0" applyFont="1" applyAlignment="1">
      <alignment horizontal="justify" vertical="justify" wrapText="1"/>
    </xf>
    <xf numFmtId="0" fontId="108" fillId="0" borderId="0" xfId="0" applyFont="1" applyAlignment="1">
      <alignment horizontal="justify" wrapText="1"/>
    </xf>
    <xf numFmtId="0" fontId="72" fillId="38" borderId="44" xfId="0" applyFont="1" applyFill="1" applyBorder="1" applyAlignment="1">
      <alignment horizontal="center" vertical="center" wrapText="1"/>
    </xf>
    <xf numFmtId="0" fontId="72" fillId="38" borderId="23" xfId="0" applyFont="1" applyFill="1" applyBorder="1" applyAlignment="1">
      <alignment horizontal="center" vertical="center" wrapText="1"/>
    </xf>
    <xf numFmtId="0" fontId="66" fillId="0" borderId="0" xfId="0" applyFont="1" applyAlignment="1">
      <alignment horizontal="left"/>
    </xf>
    <xf numFmtId="0" fontId="42" fillId="38" borderId="41" xfId="0" applyFont="1" applyFill="1" applyBorder="1" applyAlignment="1">
      <alignment vertical="center" wrapText="1"/>
    </xf>
    <xf numFmtId="0" fontId="43" fillId="38" borderId="42" xfId="0" applyFont="1" applyFill="1" applyBorder="1" applyAlignment="1">
      <alignment vertical="center" wrapText="1"/>
    </xf>
    <xf numFmtId="0" fontId="45" fillId="0" borderId="0" xfId="0" applyFont="1" applyAlignment="1">
      <alignment horizontal="left" vertical="top" wrapText="1"/>
    </xf>
    <xf numFmtId="0" fontId="94" fillId="0" borderId="0" xfId="0" applyFont="1" applyAlignment="1">
      <alignment horizontal="left" vertical="top" wrapText="1"/>
    </xf>
    <xf numFmtId="0" fontId="53" fillId="0" borderId="0" xfId="0" applyFont="1" applyAlignment="1">
      <alignment horizontal="left"/>
    </xf>
  </cellXfs>
  <cellStyles count="4">
    <cellStyle name="Lien hypertexte" xfId="3" builtinId="8"/>
    <cellStyle name="Monétaire" xfId="2" builtinId="4"/>
    <cellStyle name="Normal" xfId="0" builtinId="0"/>
    <cellStyle name="Pourcentage" xfId="1" builtinId="5"/>
  </cellStyles>
  <dxfs count="184">
    <dxf>
      <font>
        <strike val="0"/>
        <outline val="0"/>
        <shadow val="0"/>
        <u val="none"/>
        <vertAlign val="baseline"/>
        <sz val="9"/>
        <color auto="1"/>
        <name val="Roboto"/>
        <scheme val="none"/>
      </font>
      <numFmt numFmtId="168" formatCode="#,##0.00\ [$€-40C];[Red]#,##0.00\ [$€-40C]"/>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numFmt numFmtId="169" formatCode="#,##0.00\ [$€-40C];\-#,##0.00\ [$€-40C]"/>
      <fill>
        <patternFill patternType="solid">
          <fgColor indexed="64"/>
          <bgColor rgb="FFFCE4D6"/>
        </patternFill>
      </fill>
      <alignment horizontal="center" vertic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numFmt numFmtId="170" formatCode="#,##0.00\ [$€-40C]"/>
      <fill>
        <patternFill patternType="solid">
          <fgColor indexed="64"/>
          <bgColor rgb="FFFCE4D6"/>
        </patternFill>
      </fill>
      <alignment horizontal="center" vertic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fill>
        <patternFill patternType="solid">
          <fgColor indexed="64"/>
          <bgColor rgb="FFFCE4D6"/>
        </patternFill>
      </fill>
      <alignment horizontal="left"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fill>
        <patternFill patternType="none">
          <fgColor indexed="64"/>
          <bgColor rgb="FFFCE4D6"/>
        </patternFill>
      </fill>
      <alignment horizontal="center" vertic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strike val="0"/>
        <outline val="0"/>
        <shadow val="0"/>
        <u val="none"/>
        <vertAlign val="baseline"/>
        <sz val="9"/>
        <color theme="1"/>
        <name val="Roboto"/>
        <scheme val="none"/>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rgb="FF000000"/>
        </right>
        <top style="thin">
          <color indexed="64"/>
        </top>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horizontal/>
      </border>
    </dxf>
    <dxf>
      <border outline="0">
        <top style="thin">
          <color indexed="64"/>
        </top>
      </border>
    </dxf>
    <dxf>
      <font>
        <strike val="0"/>
        <outline val="0"/>
        <shadow val="0"/>
        <u val="none"/>
        <vertAlign val="baseline"/>
        <sz val="9"/>
        <color auto="1"/>
        <name val="Roboto"/>
        <scheme val="none"/>
      </font>
      <fill>
        <patternFill patternType="none">
          <fgColor indexed="64"/>
          <bgColor indexed="65"/>
        </patternFill>
      </fill>
      <alignment horizontal="center" vertical="center" textRotation="0" indent="0" justifyLastLine="0" shrinkToFit="0" readingOrder="0"/>
    </dxf>
    <dxf>
      <font>
        <b val="0"/>
        <i val="0"/>
        <strike val="0"/>
        <condense val="0"/>
        <extend val="0"/>
        <outline val="0"/>
        <shadow val="0"/>
        <u val="none"/>
        <vertAlign val="baseline"/>
        <sz val="8.5"/>
        <color rgb="FFFFFFFF"/>
        <name val="Roboto"/>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fill>
        <patternFill>
          <bgColor rgb="FFC00000"/>
        </patternFill>
      </fill>
    </dxf>
    <dxf>
      <font>
        <color auto="1"/>
      </font>
      <fill>
        <patternFill>
          <bgColor theme="5"/>
        </patternFill>
      </fill>
    </dxf>
    <dxf>
      <font>
        <color theme="0"/>
      </font>
      <fill>
        <patternFill>
          <bgColor rgb="FF00B05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numFmt numFmtId="165" formatCode="#,##0.00\ &quot;€&quot;"/>
      <border diagonalUp="0" diagonalDown="0">
        <left style="thin">
          <color indexed="64"/>
        </left>
        <right/>
        <top style="thin">
          <color indexed="64"/>
        </top>
        <bottom style="thin">
          <color indexed="64"/>
        </bottom>
        <vertical/>
        <horizontal/>
      </border>
    </dxf>
    <dxf>
      <alignment vertical="center" textRotation="0" indent="0" justifyLastLine="0" shrinkToFit="0" readingOrder="0"/>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rgb="FFFFFFFF"/>
        <name val="Roboto Lt"/>
        <scheme val="none"/>
      </font>
      <fill>
        <patternFill patternType="solid">
          <fgColor indexed="64"/>
          <bgColor rgb="FF4B6C8D"/>
        </patternFill>
      </fill>
      <alignment horizontal="lef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Roboto"/>
        <scheme val="none"/>
      </font>
      <numFmt numFmtId="165" formatCode="#,##0.00\ &quot;€&quot;"/>
      <alignment horizontal="center" vertical="center" textRotation="0" wrapText="1"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1"/>
        <color theme="1"/>
        <name val="Roboto"/>
        <scheme val="none"/>
      </font>
      <numFmt numFmtId="165" formatCode="#,##0.00\ &quot;€&quot;"/>
      <alignment horizontal="center" vertical="center" textRotation="0" wrapText="1" indent="0" justifyLastLine="0" shrinkToFit="0" readingOrder="0"/>
      <border diagonalUp="0" diagonalDown="0">
        <left style="medium">
          <color indexed="64"/>
        </left>
        <right style="medium">
          <color indexed="64"/>
        </right>
        <top style="medium">
          <color indexed="64"/>
        </top>
        <bottom/>
        <vertical/>
        <horizontal/>
      </border>
    </dxf>
    <dxf>
      <font>
        <b val="0"/>
        <i val="0"/>
        <strike val="0"/>
        <condense val="0"/>
        <extend val="0"/>
        <outline val="0"/>
        <shadow val="0"/>
        <u val="none"/>
        <vertAlign val="baseline"/>
        <sz val="11"/>
        <color theme="1"/>
        <name val="Roboto"/>
        <scheme val="none"/>
      </font>
      <numFmt numFmtId="165" formatCode="#,##0.00\ &quot;€&quot;"/>
      <alignment horizontal="center" vertical="center" textRotation="0" wrapText="1" indent="0" justifyLastLine="0" shrinkToFit="0" readingOrder="0"/>
      <border diagonalUp="0" diagonalDown="0">
        <left style="medium">
          <color indexed="64"/>
        </left>
        <right style="medium">
          <color indexed="64"/>
        </right>
        <top style="medium">
          <color indexed="64"/>
        </top>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5DCCCC"/>
        </patternFill>
      </fill>
      <alignment horizontal="center" vertical="center" textRotation="0" wrapText="1" indent="0" justifyLastLine="0" shrinkToFit="0" readingOrder="0"/>
      <border diagonalUp="0" diagonalDown="0">
        <left style="thin">
          <color indexed="64"/>
        </left>
        <right/>
        <top style="medium">
          <color indexed="64"/>
        </top>
        <bottom style="thin">
          <color indexed="64"/>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04CC7E"/>
        </patternFill>
      </fill>
      <alignment horizontal="general" vertical="center" textRotation="0" wrapText="1" indent="0" justifyLastLine="0" shrinkToFit="0" readingOrder="0"/>
      <border diagonalUp="0" diagonalDown="0">
        <left style="thin">
          <color indexed="64"/>
        </left>
        <right style="thin">
          <color indexed="64"/>
        </right>
        <top style="medium">
          <color indexed="64"/>
        </top>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E96620"/>
        </patternFill>
      </fill>
      <alignment horizontal="general" vertical="center" textRotation="0" wrapText="1" indent="0" justifyLastLine="0" shrinkToFit="0" readingOrder="0"/>
      <border diagonalUp="0" diagonalDown="0">
        <left style="thin">
          <color indexed="64"/>
        </left>
        <right style="thin">
          <color indexed="64"/>
        </right>
        <top style="medium">
          <color indexed="64"/>
        </top>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D02334"/>
        </patternFill>
      </fill>
      <alignment horizontal="general" vertical="center" textRotation="0" wrapText="1" indent="0" justifyLastLine="0" shrinkToFit="0" readingOrder="0"/>
      <border diagonalUp="0" diagonalDown="0">
        <left style="medium">
          <color indexed="64"/>
        </left>
        <right style="thin">
          <color indexed="64"/>
        </right>
        <top style="medium">
          <color indexed="64"/>
        </top>
        <bottom/>
        <vertical/>
        <horizontal/>
      </border>
    </dxf>
    <dxf>
      <font>
        <b val="0"/>
        <i val="0"/>
        <strike val="0"/>
        <condense val="0"/>
        <extend val="0"/>
        <outline val="0"/>
        <shadow val="0"/>
        <u val="none"/>
        <vertAlign val="baseline"/>
        <sz val="11"/>
        <color theme="1"/>
        <name val="Roboto"/>
        <scheme val="none"/>
      </font>
      <alignment horizontal="general" vertical="center" textRotation="0" wrapText="1" indent="0" justifyLastLine="0" shrinkToFit="0" readingOrder="0"/>
      <border diagonalUp="0" diagonalDown="0">
        <left/>
        <right style="medium">
          <color indexed="64"/>
        </right>
        <top style="medium">
          <color indexed="64"/>
        </top>
        <bottom/>
        <vertical/>
        <horizontal/>
      </border>
    </dxf>
    <dxf>
      <border outline="0">
        <left style="medium">
          <color indexed="64"/>
        </left>
        <right style="medium">
          <color indexed="64"/>
        </right>
        <top style="thin">
          <color indexed="64"/>
        </top>
        <bottom style="medium">
          <color indexed="64"/>
        </bottom>
      </border>
    </dxf>
    <dxf>
      <border outline="0">
        <bottom style="medium">
          <color indexed="64"/>
        </bottom>
      </border>
    </dxf>
    <dxf>
      <font>
        <b val="0"/>
        <i val="0"/>
        <strike val="0"/>
        <condense val="0"/>
        <extend val="0"/>
        <outline val="0"/>
        <shadow val="0"/>
        <u val="none"/>
        <vertAlign val="baseline"/>
        <sz val="11"/>
        <color rgb="FFFFFFFF"/>
        <name val="Roboto Lt"/>
        <scheme val="none"/>
      </font>
      <fill>
        <patternFill patternType="solid">
          <fgColor indexed="64"/>
          <bgColor rgb="FF4B6C8D"/>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color theme="0"/>
      </font>
      <fill>
        <patternFill>
          <bgColor rgb="FF009A46"/>
        </patternFill>
      </fill>
    </dxf>
    <dxf>
      <font>
        <b/>
        <i val="0"/>
        <color theme="0"/>
      </font>
      <fill>
        <patternFill>
          <bgColor rgb="FFC00000"/>
        </patternFill>
      </fill>
    </dxf>
    <dxf>
      <font>
        <b/>
        <i val="0"/>
      </font>
      <fill>
        <patternFill>
          <bgColor theme="0" tint="-0.24994659260841701"/>
        </patternFill>
      </fill>
    </dxf>
    <dxf>
      <fill>
        <patternFill>
          <bgColor rgb="FF00B050"/>
        </patternFill>
      </fill>
    </dxf>
    <dxf>
      <fill>
        <patternFill>
          <bgColor rgb="FF00B050"/>
        </patternFill>
      </fill>
    </dxf>
    <dxf>
      <fill>
        <patternFill>
          <bgColor rgb="FFC00000"/>
        </patternFill>
      </fill>
    </dxf>
    <dxf>
      <font>
        <b/>
        <i val="0"/>
        <color theme="0"/>
      </font>
      <fill>
        <patternFill>
          <bgColor theme="0" tint="-0.34998626667073579"/>
        </patternFill>
      </fill>
    </dxf>
    <dxf>
      <fill>
        <patternFill>
          <bgColor rgb="FF00B050"/>
        </patternFill>
      </fill>
    </dxf>
    <dxf>
      <fill>
        <patternFill>
          <bgColor rgb="FFC00000"/>
        </patternFill>
      </fill>
    </dxf>
    <dxf>
      <font>
        <b/>
        <i val="0"/>
        <color theme="0"/>
      </font>
      <fill>
        <patternFill>
          <bgColor theme="0" tint="-0.34998626667073579"/>
        </patternFill>
      </fill>
    </dxf>
    <dxf>
      <fill>
        <patternFill>
          <bgColor rgb="FFC00000"/>
        </patternFill>
      </fill>
    </dxf>
    <dxf>
      <fill>
        <patternFill>
          <bgColor rgb="FF00B050"/>
        </patternFill>
      </fill>
    </dxf>
    <dxf>
      <font>
        <strike val="0"/>
        <outline val="0"/>
        <shadow val="0"/>
        <u val="none"/>
        <vertAlign val="baseline"/>
        <sz val="10"/>
        <color auto="1"/>
        <name val="Roboto Lt"/>
        <scheme val="none"/>
      </font>
      <numFmt numFmtId="171" formatCode="_-* #,##0.00\ [$€-1]_-;\-* #,##0.00\ [$€-1]_-;_-* &quot;-&quot;??\ [$€-1]_-;_-@_-"/>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top style="medium">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ill>
        <patternFill>
          <bgColor rgb="FFED7D31"/>
        </patternFill>
      </fill>
    </dxf>
    <dxf>
      <font>
        <color theme="0"/>
      </font>
      <fill>
        <patternFill>
          <bgColor rgb="FF00B050"/>
        </patternFill>
      </fill>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border diagonalUp="0" diagonalDown="0" outline="0">
        <left/>
        <right style="thin">
          <color indexed="64"/>
        </right>
        <top style="thin">
          <color indexed="64"/>
        </top>
        <bottom style="thin">
          <color indexed="64"/>
        </bottom>
      </border>
    </dxf>
    <dxf>
      <font>
        <strike val="0"/>
        <outline val="0"/>
        <shadow val="0"/>
        <u val="none"/>
        <vertAlign val="baseline"/>
        <sz val="9"/>
        <color auto="1"/>
      </font>
      <fill>
        <patternFill patternType="none">
          <fgColor indexed="64"/>
          <bgColor auto="1"/>
        </patternFill>
      </fill>
      <alignment horizontal="left" vertical="center" textRotation="0" wrapText="1" relativeIndent="1"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font>
      <fill>
        <patternFill patternType="none">
          <fgColor indexed="64"/>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9"/>
        <color auto="1"/>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9"/>
      </font>
    </dxf>
    <dxf>
      <border outline="0">
        <bottom style="thin">
          <color indexed="64"/>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outline="0">
        <left/>
        <right/>
        <top style="thin">
          <color indexed="64"/>
        </top>
        <bottom/>
      </border>
    </dxf>
    <dxf>
      <font>
        <strike val="0"/>
        <outline val="0"/>
        <shadow val="0"/>
        <u val="none"/>
        <vertAlign val="baseline"/>
        <sz val="9"/>
        <color auto="1"/>
        <name val="Roboto"/>
        <scheme val="none"/>
      </font>
      <numFmt numFmtId="172" formatCode="#,##0.00\ [$EUR]"/>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font>
      <alignment vertical="center" textRotation="0" indent="0" justifyLastLine="0" shrinkToFit="0" readingOrder="0"/>
      <border diagonalUp="0" diagonalDown="0" outline="0">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horizontal="left" vertical="center" textRotation="0" wrapText="1" relativeIndent="1"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horizontal="left" vertical="center" textRotation="0" indent="0" justifyLastLine="0" shrinkToFit="0" readingOrder="0"/>
      <border diagonalUp="0" diagonalDown="0" outline="0">
        <left style="thin">
          <color indexed="64"/>
        </left>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9"/>
      </font>
      <alignment vertical="center" textRotation="0" indent="0" justifyLastLine="0" shrinkToFit="0" readingOrder="0"/>
    </dxf>
    <dxf>
      <border outline="0">
        <bottom style="thin">
          <color indexed="64"/>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Roboto"/>
        <scheme val="none"/>
      </font>
      <numFmt numFmtId="172" formatCode="#,##0.00\ [$EUR]"/>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auto="1"/>
        <name val="Roboto Lt"/>
        <scheme val="none"/>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dxf>
    <dxf>
      <border outline="0">
        <bottom style="thin">
          <color indexed="64"/>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b/>
        <strike val="0"/>
        <outline val="0"/>
        <shadow val="0"/>
        <u val="none"/>
        <vertAlign val="baseline"/>
        <sz val="16"/>
        <color theme="1"/>
        <name val="Calibri"/>
        <family val="2"/>
        <scheme val="minor"/>
      </font>
      <alignment horizontal="general" vertical="center" textRotation="0" wrapText="0"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506C61"/>
      <color rgb="FFB29A9A"/>
      <color rgb="FFEAEAEA"/>
      <color rgb="FFFFC409"/>
      <color rgb="FF00B050"/>
      <color rgb="FF808080"/>
      <color rgb="FF3247E5"/>
      <color rgb="FFFFF2CC"/>
      <color rgb="FFFCE4D6"/>
      <color rgb="FFED7D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8BD21D6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8BD21D6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5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8BD21D5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fr-FR" sz="1400"/>
              <a:t>NOMBRE DE CONTROLE PAR TYPOLOGIE</a:t>
            </a:r>
          </a:p>
        </c:rich>
      </c:tx>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9.5787948192956815E-2"/>
          <c:y val="9.4042032554893851E-2"/>
          <c:w val="0.81621425671008996"/>
          <c:h val="0.73735526858729439"/>
        </c:manualLayout>
      </c:layout>
      <c:pie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306-4846-A787-D0513156534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1CE-4E8E-9E7B-016216936E72}"/>
              </c:ext>
            </c:extLst>
          </c:dPt>
          <c:dPt>
            <c:idx val="2"/>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E306-4846-A787-D0513156534C}"/>
              </c:ext>
            </c:extLst>
          </c:dPt>
          <c:dLbls>
            <c:spPr>
              <a:noFill/>
              <a:ln>
                <a:noFill/>
              </a:ln>
              <a:effectLst/>
            </c:spPr>
            <c:txPr>
              <a:bodyPr rot="0" spcFirstLastPara="1" vertOverflow="ellipsis" vert="horz" wrap="square" anchor="ctr" anchorCtr="1"/>
              <a:lstStyle/>
              <a:p>
                <a:pPr>
                  <a:defRPr lang="en-US" sz="1400" b="0" i="0" u="none" strike="noStrike" kern="1200" baseline="0">
                    <a:solidFill>
                      <a:schemeClr val="bg1"/>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Ref>
              <c:f>'Récap chiffrage'!$C$20:$C$22</c:f>
              <c:numCache>
                <c:formatCode>General</c:formatCode>
                <c:ptCount val="3"/>
              </c:numCache>
            </c:numRef>
          </c:cat>
          <c:val>
            <c:numRef>
              <c:f>'Récap chiffrage'!$D$20:$D$22</c:f>
              <c:numCache>
                <c:formatCode>General</c:formatCode>
                <c:ptCount val="3"/>
                <c:pt idx="0">
                  <c:v>0</c:v>
                </c:pt>
                <c:pt idx="1">
                  <c:v>0</c:v>
                </c:pt>
                <c:pt idx="2">
                  <c:v>0</c:v>
                </c:pt>
              </c:numCache>
            </c:numRef>
          </c:val>
          <c:extLst>
            <c:ext xmlns:c16="http://schemas.microsoft.com/office/drawing/2014/chart" uri="{C3380CC4-5D6E-409C-BE32-E72D297353CC}">
              <c16:uniqueId val="{00000000-E306-4846-A787-D0513156534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6.1696597653037748E-2"/>
          <c:y val="0.85016348374231665"/>
          <c:w val="0.8402537110620133"/>
          <c:h val="5.835137608205699E-2"/>
        </c:manualLayout>
      </c:layout>
      <c:overlay val="0"/>
      <c:spPr>
        <a:solidFill>
          <a:schemeClr val="lt1">
            <a:alpha val="78000"/>
          </a:schemeClr>
        </a:solid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026982961397106"/>
          <c:y val="0.9056935043444436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24496004300986263"/>
          <c:y val="0.21177598567940231"/>
          <c:w val="0.30467813777495451"/>
          <c:h val="0.75848483705246506"/>
        </c:manualLayout>
      </c:layout>
      <c:pieChart>
        <c:varyColors val="1"/>
        <c:ser>
          <c:idx val="0"/>
          <c:order val="0"/>
          <c:tx>
            <c:strRef>
              <c:f>'Récap chiffrage'!$B$40</c:f>
              <c:strCache>
                <c:ptCount val="1"/>
                <c:pt idx="0">
                  <c:v>Prix</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3-4F2F-4B56-84E9-C5FEAA1FE354}"/>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2-4F2F-4B56-84E9-C5FEAA1FE354}"/>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1-4F2F-4B56-84E9-C5FEAA1FE354}"/>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6-E029-439E-9969-ABCE2CF76842}"/>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A-2867-4036-B663-F036C9DDCF9A}"/>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9-2867-4036-B663-F036C9DDCF9A}"/>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8-2867-4036-B663-F036C9DDCF9A}"/>
              </c:ext>
            </c:extLst>
          </c:dPt>
          <c:dLbls>
            <c:dLbl>
              <c:idx val="0"/>
              <c:layout>
                <c:manualLayout>
                  <c:x val="0.24731392162113069"/>
                  <c:y val="-6.452829059573321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F2F-4B56-84E9-C5FEAA1FE354}"/>
                </c:ext>
              </c:extLst>
            </c:dLbl>
            <c:dLbl>
              <c:idx val="1"/>
              <c:layout>
                <c:manualLayout>
                  <c:x val="-0.19814940116249538"/>
                  <c:y val="4.6361504027017636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1"/>
              <c:showBubbleSize val="0"/>
              <c:extLst>
                <c:ext xmlns:c15="http://schemas.microsoft.com/office/drawing/2012/chart" uri="{CE6537A1-D6FC-4f65-9D91-7224C49458BB}">
                  <c15:layout>
                    <c:manualLayout>
                      <c:w val="0.180033252376297"/>
                      <c:h val="5.612456630366483E-2"/>
                    </c:manualLayout>
                  </c15:layout>
                </c:ext>
                <c:ext xmlns:c16="http://schemas.microsoft.com/office/drawing/2014/chart" uri="{C3380CC4-5D6E-409C-BE32-E72D297353CC}">
                  <c16:uniqueId val="{00000002-4F2F-4B56-84E9-C5FEAA1FE354}"/>
                </c:ext>
              </c:extLst>
            </c:dLbl>
            <c:dLbl>
              <c:idx val="2"/>
              <c:layout>
                <c:manualLayout>
                  <c:x val="-3.6525461123795705E-2"/>
                  <c:y val="-6.7634642629016126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F2F-4B56-84E9-C5FEAA1FE354}"/>
                </c:ext>
              </c:extLst>
            </c:dLbl>
            <c:dLbl>
              <c:idx val="3"/>
              <c:layout>
                <c:manualLayout>
                  <c:x val="-0.20188454519097854"/>
                  <c:y val="-1.0969931688355293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1"/>
              <c:showBubbleSize val="0"/>
              <c:extLst>
                <c:ext xmlns:c15="http://schemas.microsoft.com/office/drawing/2012/chart" uri="{CE6537A1-D6FC-4f65-9D91-7224C49458BB}">
                  <c15:layout>
                    <c:manualLayout>
                      <c:w val="0.24273659866317421"/>
                      <c:h val="5.6074870915578987E-2"/>
                    </c:manualLayout>
                  </c15:layout>
                </c:ext>
                <c:ext xmlns:c16="http://schemas.microsoft.com/office/drawing/2014/chart" uri="{C3380CC4-5D6E-409C-BE32-E72D297353CC}">
                  <c16:uniqueId val="{00000006-E029-439E-9969-ABCE2CF76842}"/>
                </c:ext>
              </c:extLst>
            </c:dLbl>
            <c:dLbl>
              <c:idx val="4"/>
              <c:layout>
                <c:manualLayout>
                  <c:x val="-4.8801436616367953E-2"/>
                  <c:y val="-0.10817385059901156"/>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1"/>
              <c:showBubbleSize val="0"/>
              <c:extLst>
                <c:ext xmlns:c15="http://schemas.microsoft.com/office/drawing/2012/chart" uri="{CE6537A1-D6FC-4f65-9D91-7224C49458BB}">
                  <c15:layout>
                    <c:manualLayout>
                      <c:w val="0.25883049377521283"/>
                      <c:h val="5.9379223945371498E-2"/>
                    </c:manualLayout>
                  </c15:layout>
                </c:ext>
                <c:ext xmlns:c16="http://schemas.microsoft.com/office/drawing/2014/chart" uri="{C3380CC4-5D6E-409C-BE32-E72D297353CC}">
                  <c16:uniqueId val="{0000000A-2867-4036-B663-F036C9DDCF9A}"/>
                </c:ext>
              </c:extLst>
            </c:dLbl>
            <c:dLbl>
              <c:idx val="5"/>
              <c:layout>
                <c:manualLayout>
                  <c:x val="0.19271558077005965"/>
                  <c:y val="-7.3132877922368594E-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867-4036-B663-F036C9DDCF9A}"/>
                </c:ext>
              </c:extLst>
            </c:dLbl>
            <c:dLbl>
              <c:idx val="6"/>
              <c:layout>
                <c:manualLayout>
                  <c:x val="0.14337275834397814"/>
                  <c:y val="-5.6869216569118884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867-4036-B663-F036C9DDCF9A}"/>
                </c:ext>
              </c:extLst>
            </c:dLbl>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'Récap chiffrage'!$A$41:$A$47</c:f>
              <c:strCache>
                <c:ptCount val="7"/>
                <c:pt idx="0">
                  <c:v>CVC / PLOMBERIE</c:v>
                </c:pt>
                <c:pt idx="1">
                  <c:v>PARTIES COMMUNES</c:v>
                </c:pt>
                <c:pt idx="2">
                  <c:v>FAÇADES</c:v>
                </c:pt>
                <c:pt idx="3">
                  <c:v>ETANCHÉITÉ / COUVERTURE</c:v>
                </c:pt>
                <c:pt idx="4">
                  <c:v>COURANTS FORTS / COURANTS FAIBLES</c:v>
                </c:pt>
                <c:pt idx="5">
                  <c:v>SÉCURITÉ INCENDIE</c:v>
                </c:pt>
                <c:pt idx="6">
                  <c:v>ESPACES EXTÉRIEURS</c:v>
                </c:pt>
              </c:strCache>
            </c:strRef>
          </c:cat>
          <c:val>
            <c:numRef>
              <c:f>'Récap chiffrage'!$B$41:$B$47</c:f>
              <c:numCache>
                <c:formatCode>#,##0.00\ "€"</c:formatCode>
                <c:ptCount val="7"/>
                <c:pt idx="0">
                  <c:v>0</c:v>
                </c:pt>
                <c:pt idx="1">
                  <c:v>4</c:v>
                </c:pt>
                <c:pt idx="2">
                  <c:v>3</c:v>
                </c:pt>
                <c:pt idx="3">
                  <c:v>0</c:v>
                </c:pt>
                <c:pt idx="4">
                  <c:v>2</c:v>
                </c:pt>
                <c:pt idx="5">
                  <c:v>0</c:v>
                </c:pt>
                <c:pt idx="6">
                  <c:v>1</c:v>
                </c:pt>
              </c:numCache>
            </c:numRef>
          </c:val>
          <c:extLst>
            <c:ext xmlns:c16="http://schemas.microsoft.com/office/drawing/2014/chart" uri="{C3380CC4-5D6E-409C-BE32-E72D297353CC}">
              <c16:uniqueId val="{00000000-4F2F-4B56-84E9-C5FEAA1FE35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734285754299903"/>
          <c:y val="7.3679267006034999E-2"/>
          <c:w val="0.21469312726391768"/>
          <c:h val="0.390329433589659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fr-FR" sz="1400"/>
              <a:t>NOMBRE DE CONTROLE PAR TYPOLOGIE</a:t>
            </a:r>
          </a:p>
        </c:rich>
      </c:tx>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0.19244007289786455"/>
          <c:y val="0.18324387268492848"/>
          <c:w val="0.39436698319686786"/>
          <c:h val="0.7604180991460574"/>
        </c:manualLayout>
      </c:layout>
      <c:pie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4F7-40F4-A5B5-06512E9244F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4F7-40F4-A5B5-06512E9244F7}"/>
              </c:ext>
            </c:extLst>
          </c:dPt>
          <c:dPt>
            <c:idx val="2"/>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4F7-40F4-A5B5-06512E9244F7}"/>
              </c:ext>
            </c:extLst>
          </c:dPt>
          <c:dLbls>
            <c:spPr>
              <a:noFill/>
              <a:ln>
                <a:noFill/>
              </a:ln>
              <a:effectLst/>
            </c:spPr>
            <c:txPr>
              <a:bodyPr rot="0" spcFirstLastPara="1" vertOverflow="ellipsis" vert="horz" wrap="square" anchor="ctr" anchorCtr="1"/>
              <a:lstStyle/>
              <a:p>
                <a:pPr>
                  <a:defRPr lang="en-US" sz="1400" b="0" i="0" u="none" strike="noStrike" kern="1200" baseline="0">
                    <a:solidFill>
                      <a:schemeClr val="bg1"/>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Ref>
              <c:f>'Récap chiffrage'!$C$20:$C$22</c:f>
              <c:numCache>
                <c:formatCode>General</c:formatCode>
                <c:ptCount val="3"/>
              </c:numCache>
            </c:numRef>
          </c:cat>
          <c:val>
            <c:numRef>
              <c:f>'Récap chiffrage'!$D$20:$D$22</c:f>
              <c:numCache>
                <c:formatCode>General</c:formatCode>
                <c:ptCount val="3"/>
                <c:pt idx="0">
                  <c:v>0</c:v>
                </c:pt>
                <c:pt idx="1">
                  <c:v>0</c:v>
                </c:pt>
                <c:pt idx="2">
                  <c:v>0</c:v>
                </c:pt>
              </c:numCache>
            </c:numRef>
          </c:val>
          <c:extLst>
            <c:ext xmlns:c16="http://schemas.microsoft.com/office/drawing/2014/chart" uri="{C3380CC4-5D6E-409C-BE32-E72D297353CC}">
              <c16:uniqueId val="{00000006-64F7-40F4-A5B5-06512E9244F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5218929029220183"/>
          <c:y val="0.38330930464677826"/>
          <c:w val="3.9231825537291612E-2"/>
          <c:h val="0.24860221140595493"/>
        </c:manualLayout>
      </c:layout>
      <c:overlay val="0"/>
      <c:spPr>
        <a:solidFill>
          <a:schemeClr val="lt1">
            <a:alpha val="78000"/>
          </a:schemeClr>
        </a:solid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fr-F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image" Target="../media/image66.png"/><Relationship Id="rId3" Type="http://schemas.openxmlformats.org/officeDocument/2006/relationships/image" Target="../media/image62.png"/><Relationship Id="rId7" Type="http://schemas.openxmlformats.org/officeDocument/2006/relationships/image" Target="../media/image65.png"/><Relationship Id="rId2" Type="http://schemas.microsoft.com/office/2007/relationships/hdphoto" Target="../media/hdphoto1.wdp"/><Relationship Id="rId1" Type="http://schemas.openxmlformats.org/officeDocument/2006/relationships/image" Target="../media/image61.png"/><Relationship Id="rId6" Type="http://schemas.openxmlformats.org/officeDocument/2006/relationships/image" Target="../media/image64.png"/><Relationship Id="rId11" Type="http://schemas.microsoft.com/office/2007/relationships/hdphoto" Target="../media/hdphoto4.wdp"/><Relationship Id="rId5" Type="http://schemas.openxmlformats.org/officeDocument/2006/relationships/image" Target="../media/image63.png"/><Relationship Id="rId10" Type="http://schemas.openxmlformats.org/officeDocument/2006/relationships/image" Target="../media/image67.png"/><Relationship Id="rId4" Type="http://schemas.microsoft.com/office/2007/relationships/hdphoto" Target="../media/hdphoto2.wdp"/><Relationship Id="rId9" Type="http://schemas.microsoft.com/office/2007/relationships/hdphoto" Target="../media/hdphoto3.wdp"/></Relationships>
</file>

<file path=xl/drawings/_rels/drawing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62.png"/><Relationship Id="rId7" Type="http://schemas.openxmlformats.org/officeDocument/2006/relationships/image" Target="../media/image67.png"/><Relationship Id="rId2" Type="http://schemas.microsoft.com/office/2007/relationships/hdphoto" Target="../media/hdphoto1.wdp"/><Relationship Id="rId1" Type="http://schemas.openxmlformats.org/officeDocument/2006/relationships/image" Target="../media/image61.png"/><Relationship Id="rId6" Type="http://schemas.microsoft.com/office/2007/relationships/hdphoto" Target="../media/hdphoto3.wdp"/><Relationship Id="rId5" Type="http://schemas.openxmlformats.org/officeDocument/2006/relationships/image" Target="../media/image66.png"/><Relationship Id="rId4" Type="http://schemas.microsoft.com/office/2007/relationships/hdphoto" Target="../media/hdphoto2.wdp"/></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0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0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05.jpeg"/><Relationship Id="rId1" Type="http://schemas.openxmlformats.org/officeDocument/2006/relationships/image" Target="../media/image104.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04.png"/><Relationship Id="rId2" Type="http://schemas.openxmlformats.org/officeDocument/2006/relationships/chart" Target="../charts/chart2.xml"/><Relationship Id="rId1" Type="http://schemas.openxmlformats.org/officeDocument/2006/relationships/chart" Target="../charts/chart1.xml"/></Relationships>
</file>

<file path=xl/drawings/_rels/drawing23.xml.rels><?xml version="1.0" encoding="UTF-8" standalone="yes"?>
<Relationships xmlns="http://schemas.openxmlformats.org/package/2006/relationships"><Relationship Id="rId1" Type="http://schemas.openxmlformats.org/officeDocument/2006/relationships/image" Target="../media/image10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04.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08.png"/><Relationship Id="rId2" Type="http://schemas.openxmlformats.org/officeDocument/2006/relationships/image" Target="../media/image104.png"/><Relationship Id="rId1" Type="http://schemas.openxmlformats.org/officeDocument/2006/relationships/image" Target="../media/image107.png"/><Relationship Id="rId4" Type="http://schemas.openxmlformats.org/officeDocument/2006/relationships/image" Target="../media/image109.png"/></Relationships>
</file>

<file path=xl/drawings/_rels/drawing2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10.png"/><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image" Target="../media/image8.emf"/><Relationship Id="rId26" Type="http://schemas.openxmlformats.org/officeDocument/2006/relationships/image" Target="../media/image30.emf"/><Relationship Id="rId39" Type="http://schemas.openxmlformats.org/officeDocument/2006/relationships/image" Target="../media/image43.emf"/><Relationship Id="rId21" Type="http://schemas.openxmlformats.org/officeDocument/2006/relationships/image" Target="../media/image5.emf"/><Relationship Id="rId34" Type="http://schemas.openxmlformats.org/officeDocument/2006/relationships/image" Target="../media/image38.emf"/><Relationship Id="rId42" Type="http://schemas.openxmlformats.org/officeDocument/2006/relationships/image" Target="../media/image46.emf"/><Relationship Id="rId47" Type="http://schemas.openxmlformats.org/officeDocument/2006/relationships/image" Target="../media/image51.emf"/><Relationship Id="rId50" Type="http://schemas.openxmlformats.org/officeDocument/2006/relationships/image" Target="../media/image54.emf"/><Relationship Id="rId55" Type="http://schemas.openxmlformats.org/officeDocument/2006/relationships/image" Target="../media/image4.emf"/><Relationship Id="rId7" Type="http://schemas.openxmlformats.org/officeDocument/2006/relationships/image" Target="../media/image18.emf"/><Relationship Id="rId2" Type="http://schemas.openxmlformats.org/officeDocument/2006/relationships/image" Target="../media/image16.emf"/><Relationship Id="rId16" Type="http://schemas.openxmlformats.org/officeDocument/2006/relationships/image" Target="../media/image25.emf"/><Relationship Id="rId29" Type="http://schemas.openxmlformats.org/officeDocument/2006/relationships/image" Target="../media/image33.emf"/><Relationship Id="rId11" Type="http://schemas.openxmlformats.org/officeDocument/2006/relationships/image" Target="../media/image12.emf"/><Relationship Id="rId24" Type="http://schemas.openxmlformats.org/officeDocument/2006/relationships/image" Target="../media/image28.emf"/><Relationship Id="rId32" Type="http://schemas.openxmlformats.org/officeDocument/2006/relationships/image" Target="../media/image36.emf"/><Relationship Id="rId37" Type="http://schemas.openxmlformats.org/officeDocument/2006/relationships/image" Target="../media/image41.emf"/><Relationship Id="rId40" Type="http://schemas.openxmlformats.org/officeDocument/2006/relationships/image" Target="../media/image44.emf"/><Relationship Id="rId45" Type="http://schemas.openxmlformats.org/officeDocument/2006/relationships/image" Target="../media/image49.emf"/><Relationship Id="rId53" Type="http://schemas.openxmlformats.org/officeDocument/2006/relationships/image" Target="../media/image57.emf"/><Relationship Id="rId5" Type="http://schemas.openxmlformats.org/officeDocument/2006/relationships/image" Target="../media/image20.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39.emf"/><Relationship Id="rId43" Type="http://schemas.openxmlformats.org/officeDocument/2006/relationships/image" Target="../media/image47.emf"/><Relationship Id="rId48" Type="http://schemas.openxmlformats.org/officeDocument/2006/relationships/image" Target="../media/image52.emf"/><Relationship Id="rId56" Type="http://schemas.openxmlformats.org/officeDocument/2006/relationships/image" Target="../media/image59.emf"/><Relationship Id="rId8" Type="http://schemas.openxmlformats.org/officeDocument/2006/relationships/image" Target="../media/image17.emf"/><Relationship Id="rId51" Type="http://schemas.openxmlformats.org/officeDocument/2006/relationships/image" Target="../media/image55.emf"/><Relationship Id="rId3" Type="http://schemas.openxmlformats.org/officeDocument/2006/relationships/image" Target="../media/image22.emf"/><Relationship Id="rId12" Type="http://schemas.openxmlformats.org/officeDocument/2006/relationships/image" Target="../media/image24.emf"/><Relationship Id="rId17" Type="http://schemas.openxmlformats.org/officeDocument/2006/relationships/image" Target="../media/image14.emf"/><Relationship Id="rId25" Type="http://schemas.openxmlformats.org/officeDocument/2006/relationships/image" Target="../media/image29.emf"/><Relationship Id="rId33" Type="http://schemas.openxmlformats.org/officeDocument/2006/relationships/image" Target="../media/image37.emf"/><Relationship Id="rId38" Type="http://schemas.openxmlformats.org/officeDocument/2006/relationships/image" Target="../media/image42.emf"/><Relationship Id="rId46" Type="http://schemas.openxmlformats.org/officeDocument/2006/relationships/image" Target="../media/image50.emf"/><Relationship Id="rId20" Type="http://schemas.openxmlformats.org/officeDocument/2006/relationships/image" Target="../media/image6.emf"/><Relationship Id="rId41" Type="http://schemas.openxmlformats.org/officeDocument/2006/relationships/image" Target="../media/image45.emf"/><Relationship Id="rId54" Type="http://schemas.openxmlformats.org/officeDocument/2006/relationships/image" Target="../media/image58.emf"/><Relationship Id="rId1" Type="http://schemas.openxmlformats.org/officeDocument/2006/relationships/image" Target="../media/image23.emf"/><Relationship Id="rId6" Type="http://schemas.openxmlformats.org/officeDocument/2006/relationships/image" Target="../media/image19.emf"/><Relationship Id="rId15" Type="http://schemas.openxmlformats.org/officeDocument/2006/relationships/image" Target="../media/image9.emf"/><Relationship Id="rId23" Type="http://schemas.openxmlformats.org/officeDocument/2006/relationships/image" Target="../media/image27.emf"/><Relationship Id="rId28" Type="http://schemas.openxmlformats.org/officeDocument/2006/relationships/image" Target="../media/image32.emf"/><Relationship Id="rId36" Type="http://schemas.openxmlformats.org/officeDocument/2006/relationships/image" Target="../media/image40.emf"/><Relationship Id="rId49" Type="http://schemas.openxmlformats.org/officeDocument/2006/relationships/image" Target="../media/image53.emf"/><Relationship Id="rId57" Type="http://schemas.openxmlformats.org/officeDocument/2006/relationships/image" Target="../media/image60.emf"/><Relationship Id="rId10" Type="http://schemas.openxmlformats.org/officeDocument/2006/relationships/image" Target="../media/image13.emf"/><Relationship Id="rId31" Type="http://schemas.openxmlformats.org/officeDocument/2006/relationships/image" Target="../media/image35.emf"/><Relationship Id="rId44" Type="http://schemas.openxmlformats.org/officeDocument/2006/relationships/image" Target="../media/image48.emf"/><Relationship Id="rId52" Type="http://schemas.openxmlformats.org/officeDocument/2006/relationships/image" Target="../media/image56.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77.emf"/><Relationship Id="rId18" Type="http://schemas.openxmlformats.org/officeDocument/2006/relationships/image" Target="../media/image82.emf"/><Relationship Id="rId26" Type="http://schemas.openxmlformats.org/officeDocument/2006/relationships/image" Target="../media/image89.emf"/><Relationship Id="rId3" Type="http://schemas.openxmlformats.org/officeDocument/2006/relationships/image" Target="../media/image69.emf"/><Relationship Id="rId21" Type="http://schemas.openxmlformats.org/officeDocument/2006/relationships/image" Target="../media/image32.emf"/><Relationship Id="rId7" Type="http://schemas.openxmlformats.org/officeDocument/2006/relationships/image" Target="../media/image73.emf"/><Relationship Id="rId12" Type="http://schemas.openxmlformats.org/officeDocument/2006/relationships/image" Target="../media/image6.emf"/><Relationship Id="rId17" Type="http://schemas.openxmlformats.org/officeDocument/2006/relationships/image" Target="../media/image81.emf"/><Relationship Id="rId25" Type="http://schemas.openxmlformats.org/officeDocument/2006/relationships/image" Target="../media/image88.emf"/><Relationship Id="rId2" Type="http://schemas.openxmlformats.org/officeDocument/2006/relationships/image" Target="../media/image16.emf"/><Relationship Id="rId16" Type="http://schemas.openxmlformats.org/officeDocument/2006/relationships/image" Target="../media/image80.emf"/><Relationship Id="rId20" Type="http://schemas.openxmlformats.org/officeDocument/2006/relationships/image" Target="../media/image84.emf"/><Relationship Id="rId29" Type="http://schemas.openxmlformats.org/officeDocument/2006/relationships/image" Target="../media/image92.emf"/><Relationship Id="rId1" Type="http://schemas.openxmlformats.org/officeDocument/2006/relationships/image" Target="../media/image23.emf"/><Relationship Id="rId6" Type="http://schemas.openxmlformats.org/officeDocument/2006/relationships/image" Target="../media/image72.emf"/><Relationship Id="rId11" Type="http://schemas.openxmlformats.org/officeDocument/2006/relationships/image" Target="../media/image76.emf"/><Relationship Id="rId24" Type="http://schemas.openxmlformats.org/officeDocument/2006/relationships/image" Target="../media/image87.emf"/><Relationship Id="rId5" Type="http://schemas.openxmlformats.org/officeDocument/2006/relationships/image" Target="../media/image71.emf"/><Relationship Id="rId15" Type="http://schemas.openxmlformats.org/officeDocument/2006/relationships/image" Target="../media/image79.emf"/><Relationship Id="rId23" Type="http://schemas.openxmlformats.org/officeDocument/2006/relationships/image" Target="../media/image86.emf"/><Relationship Id="rId28" Type="http://schemas.openxmlformats.org/officeDocument/2006/relationships/image" Target="../media/image91.emf"/><Relationship Id="rId10" Type="http://schemas.openxmlformats.org/officeDocument/2006/relationships/image" Target="../media/image75.emf"/><Relationship Id="rId19" Type="http://schemas.openxmlformats.org/officeDocument/2006/relationships/image" Target="../media/image83.emf"/><Relationship Id="rId4" Type="http://schemas.openxmlformats.org/officeDocument/2006/relationships/image" Target="../media/image70.emf"/><Relationship Id="rId9" Type="http://schemas.openxmlformats.org/officeDocument/2006/relationships/image" Target="../media/image74.emf"/><Relationship Id="rId14" Type="http://schemas.openxmlformats.org/officeDocument/2006/relationships/image" Target="../media/image78.emf"/><Relationship Id="rId22" Type="http://schemas.openxmlformats.org/officeDocument/2006/relationships/image" Target="../media/image85.emf"/><Relationship Id="rId27" Type="http://schemas.openxmlformats.org/officeDocument/2006/relationships/image" Target="../media/image9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6.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100.emf"/><Relationship Id="rId1" Type="http://schemas.openxmlformats.org/officeDocument/2006/relationships/image" Target="../media/image98.emf"/><Relationship Id="rId6" Type="http://schemas.openxmlformats.org/officeDocument/2006/relationships/image" Target="../media/image99.emf"/><Relationship Id="rId5" Type="http://schemas.openxmlformats.org/officeDocument/2006/relationships/image" Target="../media/image101.emf"/><Relationship Id="rId4" Type="http://schemas.openxmlformats.org/officeDocument/2006/relationships/image" Target="../media/image10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20.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drawing1.xml><?xml version="1.0" encoding="utf-8"?>
<xdr:wsDr xmlns:xdr="http://schemas.openxmlformats.org/drawingml/2006/spreadsheetDrawing" xmlns:a="http://schemas.openxmlformats.org/drawingml/2006/main">
  <xdr:twoCellAnchor editAs="oneCell">
    <xdr:from>
      <xdr:col>11</xdr:col>
      <xdr:colOff>57611</xdr:colOff>
      <xdr:row>8</xdr:row>
      <xdr:rowOff>226061</xdr:rowOff>
    </xdr:from>
    <xdr:to>
      <xdr:col>14</xdr:col>
      <xdr:colOff>73390</xdr:colOff>
      <xdr:row>13</xdr:row>
      <xdr:rowOff>834226</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599670" y="763943"/>
          <a:ext cx="2402632" cy="36372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7</xdr:row>
      <xdr:rowOff>96762</xdr:rowOff>
    </xdr:from>
    <xdr:ext cx="1053042" cy="312208"/>
    <xdr:sp macro="" textlink="">
      <xdr:nvSpPr>
        <xdr:cNvPr id="4" name="ZoneTexte 3">
          <a:extLst>
            <a:ext uri="{FF2B5EF4-FFF2-40B4-BE49-F238E27FC236}">
              <a16:creationId xmlns:a16="http://schemas.microsoft.com/office/drawing/2014/main" id="{00000000-0008-0000-0100-000004000000}"/>
            </a:ext>
          </a:extLst>
        </xdr:cNvPr>
        <xdr:cNvSpPr txBox="1"/>
      </xdr:nvSpPr>
      <xdr:spPr>
        <a:xfrm>
          <a:off x="0" y="1439787"/>
          <a:ext cx="1053042" cy="312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fr-FR" sz="1000" b="1">
              <a:solidFill>
                <a:schemeClr val="bg1"/>
              </a:solidFill>
              <a:effectLst/>
              <a:latin typeface="+mn-lt"/>
              <a:ea typeface="+mn-ea"/>
              <a:cs typeface="+mn-cs"/>
            </a:rPr>
            <a:t>Curatif Niveau 1</a:t>
          </a:r>
          <a:endParaRPr lang="fr-MA" sz="1000" b="1">
            <a:solidFill>
              <a:schemeClr val="bg1"/>
            </a:solidFill>
            <a:effectLst/>
            <a:latin typeface="+mn-lt"/>
            <a:ea typeface="+mn-ea"/>
            <a:cs typeface="+mn-cs"/>
          </a:endParaRPr>
        </a:p>
      </xdr:txBody>
    </xdr:sp>
    <xdr:clientData/>
  </xdr:oneCellAnchor>
  <xdr:twoCellAnchor editAs="oneCell">
    <xdr:from>
      <xdr:col>12</xdr:col>
      <xdr:colOff>129691</xdr:colOff>
      <xdr:row>11</xdr:row>
      <xdr:rowOff>66260</xdr:rowOff>
    </xdr:from>
    <xdr:to>
      <xdr:col>13</xdr:col>
      <xdr:colOff>55148</xdr:colOff>
      <xdr:row>14</xdr:row>
      <xdr:rowOff>82826</xdr:rowOff>
    </xdr:to>
    <xdr:pic macro="[0]!OuvrirFeuilleInterface">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54691" y="2170043"/>
          <a:ext cx="687457" cy="6874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397782</xdr:colOff>
      <xdr:row>9</xdr:row>
      <xdr:rowOff>72571</xdr:rowOff>
    </xdr:from>
    <xdr:to>
      <xdr:col>13</xdr:col>
      <xdr:colOff>334282</xdr:colOff>
      <xdr:row>12</xdr:row>
      <xdr:rowOff>99785</xdr:rowOff>
    </xdr:to>
    <xdr:pic macro="[0]!OuvrirFeuilleInterface">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0925" y="1787071"/>
          <a:ext cx="698500" cy="698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0</xdr:colOff>
      <xdr:row>2</xdr:row>
      <xdr:rowOff>0</xdr:rowOff>
    </xdr:from>
    <xdr:to>
      <xdr:col>9</xdr:col>
      <xdr:colOff>291352</xdr:colOff>
      <xdr:row>2</xdr:row>
      <xdr:rowOff>885264</xdr:rowOff>
    </xdr:to>
    <xdr:pic macro="[0]!OuvrirFeuilleInterface">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67029" y="392206"/>
          <a:ext cx="885264" cy="8852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542925</xdr:colOff>
          <xdr:row>17</xdr:row>
          <xdr:rowOff>9525</xdr:rowOff>
        </xdr:from>
        <xdr:to>
          <xdr:col>3</xdr:col>
          <xdr:colOff>1990725</xdr:colOff>
          <xdr:row>18</xdr:row>
          <xdr:rowOff>123825</xdr:rowOff>
        </xdr:to>
        <xdr:sp macro="" textlink="">
          <xdr:nvSpPr>
            <xdr:cNvPr id="17410" name="Select_TAB"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104775</xdr:colOff>
          <xdr:row>17</xdr:row>
          <xdr:rowOff>0</xdr:rowOff>
        </xdr:from>
        <xdr:to>
          <xdr:col>4</xdr:col>
          <xdr:colOff>581025</xdr:colOff>
          <xdr:row>18</xdr:row>
          <xdr:rowOff>152400</xdr:rowOff>
        </xdr:to>
        <xdr:sp macro="" textlink="">
          <xdr:nvSpPr>
            <xdr:cNvPr id="17411" name="Line_TAB" hidden="1">
              <a:extLst>
                <a:ext uri="{63B3BB69-23CF-44E3-9099-C40C66FF867C}">
                  <a14:compatExt spid="_x0000_s17411"/>
                </a:ext>
                <a:ext uri="{FF2B5EF4-FFF2-40B4-BE49-F238E27FC236}">
                  <a16:creationId xmlns:a16="http://schemas.microsoft.com/office/drawing/2014/main" id="{00000000-0008-0000-0600-000003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542925</xdr:colOff>
          <xdr:row>20</xdr:row>
          <xdr:rowOff>104775</xdr:rowOff>
        </xdr:from>
        <xdr:to>
          <xdr:col>3</xdr:col>
          <xdr:colOff>1685925</xdr:colOff>
          <xdr:row>22</xdr:row>
          <xdr:rowOff>38100</xdr:rowOff>
        </xdr:to>
        <xdr:sp macro="" textlink="">
          <xdr:nvSpPr>
            <xdr:cNvPr id="17413" name="Compo" hidden="1">
              <a:extLst>
                <a:ext uri="{63B3BB69-23CF-44E3-9099-C40C66FF867C}">
                  <a14:compatExt spid="_x0000_s17413"/>
                </a:ext>
                <a:ext uri="{FF2B5EF4-FFF2-40B4-BE49-F238E27FC236}">
                  <a16:creationId xmlns:a16="http://schemas.microsoft.com/office/drawing/2014/main" id="{00000000-0008-0000-0600-000005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1771650</xdr:colOff>
          <xdr:row>20</xdr:row>
          <xdr:rowOff>114300</xdr:rowOff>
        </xdr:from>
        <xdr:to>
          <xdr:col>4</xdr:col>
          <xdr:colOff>1581150</xdr:colOff>
          <xdr:row>22</xdr:row>
          <xdr:rowOff>47625</xdr:rowOff>
        </xdr:to>
        <xdr:sp macro="" textlink="">
          <xdr:nvSpPr>
            <xdr:cNvPr id="17414" name="Local" hidden="1">
              <a:extLst>
                <a:ext uri="{63B3BB69-23CF-44E3-9099-C40C66FF867C}">
                  <a14:compatExt spid="_x0000_s17414"/>
                </a:ext>
                <a:ext uri="{FF2B5EF4-FFF2-40B4-BE49-F238E27FC236}">
                  <a16:creationId xmlns:a16="http://schemas.microsoft.com/office/drawing/2014/main" id="{00000000-0008-0000-0600-000006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20</xdr:row>
          <xdr:rowOff>123825</xdr:rowOff>
        </xdr:from>
        <xdr:to>
          <xdr:col>5</xdr:col>
          <xdr:colOff>504825</xdr:colOff>
          <xdr:row>22</xdr:row>
          <xdr:rowOff>57150</xdr:rowOff>
        </xdr:to>
        <xdr:sp macro="" textlink="">
          <xdr:nvSpPr>
            <xdr:cNvPr id="17415" name="Famille" hidden="1">
              <a:extLst>
                <a:ext uri="{63B3BB69-23CF-44E3-9099-C40C66FF867C}">
                  <a14:compatExt spid="_x0000_s17415"/>
                </a:ext>
                <a:ext uri="{FF2B5EF4-FFF2-40B4-BE49-F238E27FC236}">
                  <a16:creationId xmlns:a16="http://schemas.microsoft.com/office/drawing/2014/main" id="{00000000-0008-0000-0600-000007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581025</xdr:colOff>
          <xdr:row>20</xdr:row>
          <xdr:rowOff>142875</xdr:rowOff>
        </xdr:from>
        <xdr:to>
          <xdr:col>6</xdr:col>
          <xdr:colOff>2609850</xdr:colOff>
          <xdr:row>22</xdr:row>
          <xdr:rowOff>57150</xdr:rowOff>
        </xdr:to>
        <xdr:sp macro="" textlink="">
          <xdr:nvSpPr>
            <xdr:cNvPr id="17416" name="Element" hidden="1">
              <a:extLst>
                <a:ext uri="{63B3BB69-23CF-44E3-9099-C40C66FF867C}">
                  <a14:compatExt spid="_x0000_s17416"/>
                </a:ext>
                <a:ext uri="{FF2B5EF4-FFF2-40B4-BE49-F238E27FC236}">
                  <a16:creationId xmlns:a16="http://schemas.microsoft.com/office/drawing/2014/main" id="{00000000-0008-0000-0600-000008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31</xdr:row>
          <xdr:rowOff>76200</xdr:rowOff>
        </xdr:from>
        <xdr:to>
          <xdr:col>4</xdr:col>
          <xdr:colOff>2657475</xdr:colOff>
          <xdr:row>32</xdr:row>
          <xdr:rowOff>171450</xdr:rowOff>
        </xdr:to>
        <xdr:sp macro="" textlink="">
          <xdr:nvSpPr>
            <xdr:cNvPr id="17417" name="ETAT" hidden="1">
              <a:extLst>
                <a:ext uri="{63B3BB69-23CF-44E3-9099-C40C66FF867C}">
                  <a14:compatExt spid="_x0000_s17417"/>
                </a:ext>
                <a:ext uri="{FF2B5EF4-FFF2-40B4-BE49-F238E27FC236}">
                  <a16:creationId xmlns:a16="http://schemas.microsoft.com/office/drawing/2014/main" id="{00000000-0008-0000-0600-000009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2762250</xdr:colOff>
          <xdr:row>31</xdr:row>
          <xdr:rowOff>85725</xdr:rowOff>
        </xdr:from>
        <xdr:to>
          <xdr:col>6</xdr:col>
          <xdr:colOff>2590800</xdr:colOff>
          <xdr:row>32</xdr:row>
          <xdr:rowOff>171450</xdr:rowOff>
        </xdr:to>
        <xdr:sp macro="" textlink="">
          <xdr:nvSpPr>
            <xdr:cNvPr id="17418" name="Nat_Travaux" hidden="1">
              <a:extLst>
                <a:ext uri="{63B3BB69-23CF-44E3-9099-C40C66FF867C}">
                  <a14:compatExt spid="_x0000_s17418"/>
                </a:ext>
                <a:ext uri="{FF2B5EF4-FFF2-40B4-BE49-F238E27FC236}">
                  <a16:creationId xmlns:a16="http://schemas.microsoft.com/office/drawing/2014/main" id="{00000000-0008-0000-0600-00000A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20</xdr:row>
          <xdr:rowOff>114300</xdr:rowOff>
        </xdr:from>
        <xdr:to>
          <xdr:col>7</xdr:col>
          <xdr:colOff>571500</xdr:colOff>
          <xdr:row>22</xdr:row>
          <xdr:rowOff>76200</xdr:rowOff>
        </xdr:to>
        <xdr:sp macro="" textlink="">
          <xdr:nvSpPr>
            <xdr:cNvPr id="17419" name="Photos" hidden="1">
              <a:extLst>
                <a:ext uri="{63B3BB69-23CF-44E3-9099-C40C66FF867C}">
                  <a14:compatExt spid="_x0000_s17419"/>
                </a:ext>
                <a:ext uri="{FF2B5EF4-FFF2-40B4-BE49-F238E27FC236}">
                  <a16:creationId xmlns:a16="http://schemas.microsoft.com/office/drawing/2014/main" id="{00000000-0008-0000-0600-00000B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771525</xdr:colOff>
          <xdr:row>20</xdr:row>
          <xdr:rowOff>123825</xdr:rowOff>
        </xdr:from>
        <xdr:to>
          <xdr:col>9</xdr:col>
          <xdr:colOff>371475</xdr:colOff>
          <xdr:row>22</xdr:row>
          <xdr:rowOff>76200</xdr:rowOff>
        </xdr:to>
        <xdr:sp macro="" textlink="">
          <xdr:nvSpPr>
            <xdr:cNvPr id="17420" name="Cout" hidden="1">
              <a:extLst>
                <a:ext uri="{63B3BB69-23CF-44E3-9099-C40C66FF867C}">
                  <a14:compatExt spid="_x0000_s17420"/>
                </a:ext>
                <a:ext uri="{FF2B5EF4-FFF2-40B4-BE49-F238E27FC236}">
                  <a16:creationId xmlns:a16="http://schemas.microsoft.com/office/drawing/2014/main" id="{00000000-0008-0000-0600-00000C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23</xdr:row>
          <xdr:rowOff>19050</xdr:rowOff>
        </xdr:from>
        <xdr:to>
          <xdr:col>6</xdr:col>
          <xdr:colOff>2609850</xdr:colOff>
          <xdr:row>30</xdr:row>
          <xdr:rowOff>38100</xdr:rowOff>
        </xdr:to>
        <xdr:sp macro="" textlink="">
          <xdr:nvSpPr>
            <xdr:cNvPr id="17421" name="TEXT_1" hidden="1">
              <a:extLst>
                <a:ext uri="{63B3BB69-23CF-44E3-9099-C40C66FF867C}">
                  <a14:compatExt spid="_x0000_s17421"/>
                </a:ext>
                <a:ext uri="{FF2B5EF4-FFF2-40B4-BE49-F238E27FC236}">
                  <a16:creationId xmlns:a16="http://schemas.microsoft.com/office/drawing/2014/main" id="{00000000-0008-0000-06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33</xdr:row>
          <xdr:rowOff>57150</xdr:rowOff>
        </xdr:from>
        <xdr:to>
          <xdr:col>4</xdr:col>
          <xdr:colOff>2667000</xdr:colOff>
          <xdr:row>37</xdr:row>
          <xdr:rowOff>114300</xdr:rowOff>
        </xdr:to>
        <xdr:sp macro="" textlink="">
          <xdr:nvSpPr>
            <xdr:cNvPr id="17422" name="TEXT_2" hidden="1">
              <a:extLst>
                <a:ext uri="{63B3BB69-23CF-44E3-9099-C40C66FF867C}">
                  <a14:compatExt spid="_x0000_s17422"/>
                </a:ext>
                <a:ext uri="{FF2B5EF4-FFF2-40B4-BE49-F238E27FC236}">
                  <a16:creationId xmlns:a16="http://schemas.microsoft.com/office/drawing/2014/main" id="{00000000-0008-0000-06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2752725</xdr:colOff>
          <xdr:row>33</xdr:row>
          <xdr:rowOff>47625</xdr:rowOff>
        </xdr:from>
        <xdr:to>
          <xdr:col>6</xdr:col>
          <xdr:colOff>2590800</xdr:colOff>
          <xdr:row>37</xdr:row>
          <xdr:rowOff>123825</xdr:rowOff>
        </xdr:to>
        <xdr:sp macro="" textlink="">
          <xdr:nvSpPr>
            <xdr:cNvPr id="17423" name="TEXT_3" hidden="1">
              <a:extLst>
                <a:ext uri="{63B3BB69-23CF-44E3-9099-C40C66FF867C}">
                  <a14:compatExt spid="_x0000_s17423"/>
                </a:ext>
                <a:ext uri="{FF2B5EF4-FFF2-40B4-BE49-F238E27FC236}">
                  <a16:creationId xmlns:a16="http://schemas.microsoft.com/office/drawing/2014/main" id="{00000000-0008-0000-06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457200</xdr:colOff>
          <xdr:row>11</xdr:row>
          <xdr:rowOff>152400</xdr:rowOff>
        </xdr:from>
        <xdr:to>
          <xdr:col>5</xdr:col>
          <xdr:colOff>876300</xdr:colOff>
          <xdr:row>13</xdr:row>
          <xdr:rowOff>76200</xdr:rowOff>
        </xdr:to>
        <xdr:sp macro="" textlink="">
          <xdr:nvSpPr>
            <xdr:cNvPr id="17424" name="Edit" hidden="1">
              <a:extLst>
                <a:ext uri="{63B3BB69-23CF-44E3-9099-C40C66FF867C}">
                  <a14:compatExt spid="_x0000_s17424"/>
                </a:ext>
                <a:ext uri="{FF2B5EF4-FFF2-40B4-BE49-F238E27FC236}">
                  <a16:creationId xmlns:a16="http://schemas.microsoft.com/office/drawing/2014/main" id="{00000000-0008-0000-0600-000010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1006928</xdr:colOff>
      <xdr:row>1</xdr:row>
      <xdr:rowOff>9525</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sharpenSoften amount="50000"/>
                  </a14:imgEffect>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0" y="0"/>
          <a:ext cx="1006928" cy="619125"/>
        </a:xfrm>
        <a:prstGeom prst="rect">
          <a:avLst/>
        </a:prstGeom>
        <a:ln>
          <a:noFill/>
        </a:ln>
        <a:effectLst>
          <a:outerShdw blurRad="190500" algn="tl" rotWithShape="0">
            <a:srgbClr val="000000">
              <a:alpha val="70000"/>
            </a:srgbClr>
          </a:outerShdw>
        </a:effectLst>
      </xdr:spPr>
    </xdr:pic>
    <xdr:clientData/>
  </xdr:twoCellAnchor>
  <xdr:twoCellAnchor editAs="absolute">
    <xdr:from>
      <xdr:col>5</xdr:col>
      <xdr:colOff>69342</xdr:colOff>
      <xdr:row>10</xdr:row>
      <xdr:rowOff>140040</xdr:rowOff>
    </xdr:from>
    <xdr:to>
      <xdr:col>5</xdr:col>
      <xdr:colOff>1263688</xdr:colOff>
      <xdr:row>11</xdr:row>
      <xdr:rowOff>67504</xdr:rowOff>
    </xdr:to>
    <xdr:sp macro="" textlink="">
      <xdr:nvSpPr>
        <xdr:cNvPr id="4" name="ZoneTexte 3">
          <a:extLst>
            <a:ext uri="{FF2B5EF4-FFF2-40B4-BE49-F238E27FC236}">
              <a16:creationId xmlns:a16="http://schemas.microsoft.com/office/drawing/2014/main" id="{00000000-0008-0000-0600-000004000000}"/>
            </a:ext>
          </a:extLst>
        </xdr:cNvPr>
        <xdr:cNvSpPr txBox="1"/>
      </xdr:nvSpPr>
      <xdr:spPr>
        <a:xfrm>
          <a:off x="10120485" y="2625611"/>
          <a:ext cx="1194346" cy="117964"/>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de modification</a:t>
          </a:r>
        </a:p>
      </xdr:txBody>
    </xdr:sp>
    <xdr:clientData/>
  </xdr:twoCellAnchor>
  <xdr:twoCellAnchor editAs="absolute">
    <xdr:from>
      <xdr:col>8</xdr:col>
      <xdr:colOff>334773</xdr:colOff>
      <xdr:row>11</xdr:row>
      <xdr:rowOff>105160</xdr:rowOff>
    </xdr:from>
    <xdr:to>
      <xdr:col>8</xdr:col>
      <xdr:colOff>693597</xdr:colOff>
      <xdr:row>13</xdr:row>
      <xdr:rowOff>87835</xdr:rowOff>
    </xdr:to>
    <xdr:pic macro="[0]!DeleteAndClearSelectedTable">
      <xdr:nvPicPr>
        <xdr:cNvPr id="24" name="Image 23">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3" cstate="print">
          <a:alphaModFix amt="70000"/>
          <a:duotone>
            <a:schemeClr val="accent4">
              <a:shade val="45000"/>
              <a:satMod val="135000"/>
            </a:schemeClr>
            <a:prstClr val="white"/>
          </a:duotone>
          <a:extLst>
            <a:ext uri="{BEBA8EAE-BF5A-486C-A8C5-ECC9F3942E4B}">
              <a14:imgProps xmlns:a14="http://schemas.microsoft.com/office/drawing/2010/main">
                <a14:imgLayer r:embed="rId4">
                  <a14:imgEffect>
                    <a14:artisticGlowEdges/>
                  </a14:imgEffect>
                  <a14:imgEffect>
                    <a14:sharpenSoften amount="-50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5444658" y="2800735"/>
          <a:ext cx="358824" cy="363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942975</xdr:colOff>
          <xdr:row>16</xdr:row>
          <xdr:rowOff>47625</xdr:rowOff>
        </xdr:from>
        <xdr:to>
          <xdr:col>9</xdr:col>
          <xdr:colOff>352425</xdr:colOff>
          <xdr:row>17</xdr:row>
          <xdr:rowOff>133350</xdr:rowOff>
        </xdr:to>
        <xdr:sp macro="" textlink="">
          <xdr:nvSpPr>
            <xdr:cNvPr id="17434" name="CommandButton1" hidden="1">
              <a:extLst>
                <a:ext uri="{63B3BB69-23CF-44E3-9099-C40C66FF867C}">
                  <a14:compatExt spid="_x0000_s17434"/>
                </a:ext>
                <a:ext uri="{FF2B5EF4-FFF2-40B4-BE49-F238E27FC236}">
                  <a16:creationId xmlns:a16="http://schemas.microsoft.com/office/drawing/2014/main" id="{00000000-0008-0000-0600-00001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248792</xdr:colOff>
      <xdr:row>24</xdr:row>
      <xdr:rowOff>139964</xdr:rowOff>
    </xdr:from>
    <xdr:to>
      <xdr:col>8</xdr:col>
      <xdr:colOff>690839</xdr:colOff>
      <xdr:row>27</xdr:row>
      <xdr:rowOff>64216</xdr:rowOff>
    </xdr:to>
    <xdr:pic macro="[0]!ExporterFeuillesListeEnPDF">
      <xdr:nvPicPr>
        <xdr:cNvPr id="5" name="Image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5" cstate="print">
          <a:lum bright="70000" contrast="-70000"/>
          <a:extLst>
            <a:ext uri="{28A0092B-C50C-407E-A947-70E740481C1C}">
              <a14:useLocalDpi xmlns:a14="http://schemas.microsoft.com/office/drawing/2010/main" val="0"/>
            </a:ext>
          </a:extLst>
        </a:blip>
        <a:srcRect l="9326" t="2331" r="9326" b="18394"/>
        <a:stretch/>
      </xdr:blipFill>
      <xdr:spPr>
        <a:xfrm>
          <a:off x="15362990" y="5288856"/>
          <a:ext cx="442047" cy="490360"/>
        </a:xfrm>
        <a:prstGeom prst="rect">
          <a:avLst/>
        </a:prstGeom>
        <a:ln w="38100" cap="sq">
          <a:solidFill>
            <a:schemeClr val="bg1">
              <a:lumMod val="85000"/>
            </a:schemeClr>
          </a:solidFill>
          <a:prstDash val="solid"/>
          <a:miter lim="800000"/>
        </a:ln>
        <a:effectLst>
          <a:outerShdw blurRad="50800" dist="38100" dir="2700000" algn="tl" rotWithShape="0">
            <a:srgbClr val="000000">
              <a:alpha val="43000"/>
            </a:srgbClr>
          </a:outerShdw>
        </a:effectLst>
      </xdr:spPr>
    </xdr:pic>
    <xdr:clientData/>
  </xdr:twoCellAnchor>
  <mc:AlternateContent xmlns:mc="http://schemas.openxmlformats.org/markup-compatibility/2006">
    <mc:Choice xmlns:a14="http://schemas.microsoft.com/office/drawing/2010/main" Requires="a14">
      <xdr:twoCellAnchor editAs="absolute">
        <xdr:from>
          <xdr:col>3</xdr:col>
          <xdr:colOff>1762125</xdr:colOff>
          <xdr:row>23</xdr:row>
          <xdr:rowOff>9525</xdr:rowOff>
        </xdr:from>
        <xdr:to>
          <xdr:col>4</xdr:col>
          <xdr:colOff>1609725</xdr:colOff>
          <xdr:row>30</xdr:row>
          <xdr:rowOff>38100</xdr:rowOff>
        </xdr:to>
        <xdr:sp macro="" textlink="">
          <xdr:nvSpPr>
            <xdr:cNvPr id="17435" name="TEXT_4"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499694</xdr:colOff>
      <xdr:row>20</xdr:row>
      <xdr:rowOff>11141</xdr:rowOff>
    </xdr:from>
    <xdr:to>
      <xdr:col>10</xdr:col>
      <xdr:colOff>280620</xdr:colOff>
      <xdr:row>22</xdr:row>
      <xdr:rowOff>173065</xdr:rowOff>
    </xdr:to>
    <xdr:pic macro="[0]!calculatrice">
      <xdr:nvPicPr>
        <xdr:cNvPr id="6" name="Imag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6" cstate="print">
          <a:biLevel thresh="75000"/>
          <a:extLst>
            <a:ext uri="{28A0092B-C50C-407E-A947-70E740481C1C}">
              <a14:useLocalDpi xmlns:a14="http://schemas.microsoft.com/office/drawing/2010/main" val="0"/>
            </a:ext>
          </a:extLst>
        </a:blip>
        <a:stretch>
          <a:fillRect/>
        </a:stretch>
      </xdr:blipFill>
      <xdr:spPr>
        <a:xfrm>
          <a:off x="16371579" y="4430741"/>
          <a:ext cx="542925" cy="542924"/>
        </a:xfrm>
        <a:prstGeom prst="rect">
          <a:avLst/>
        </a:prstGeom>
      </xdr:spPr>
    </xdr:pic>
    <xdr:clientData/>
  </xdr:twoCellAnchor>
  <xdr:twoCellAnchor editAs="absolute">
    <xdr:from>
      <xdr:col>6</xdr:col>
      <xdr:colOff>2191733</xdr:colOff>
      <xdr:row>10</xdr:row>
      <xdr:rowOff>133763</xdr:rowOff>
    </xdr:from>
    <xdr:to>
      <xdr:col>7</xdr:col>
      <xdr:colOff>797053</xdr:colOff>
      <xdr:row>11</xdr:row>
      <xdr:rowOff>67502</xdr:rowOff>
    </xdr:to>
    <xdr:sp macro="" textlink="">
      <xdr:nvSpPr>
        <xdr:cNvPr id="7" name="ZoneTexte 6">
          <a:extLst>
            <a:ext uri="{FF2B5EF4-FFF2-40B4-BE49-F238E27FC236}">
              <a16:creationId xmlns:a16="http://schemas.microsoft.com/office/drawing/2014/main" id="{00000000-0008-0000-0600-000007000000}"/>
            </a:ext>
          </a:extLst>
        </xdr:cNvPr>
        <xdr:cNvSpPr txBox="1"/>
      </xdr:nvSpPr>
      <xdr:spPr>
        <a:xfrm>
          <a:off x="13558293" y="2638838"/>
          <a:ext cx="1319945" cy="124239"/>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Réinitialiser</a:t>
          </a:r>
          <a:r>
            <a:rPr lang="fr-MA" sz="900" baseline="0"/>
            <a:t> les tableaux</a:t>
          </a:r>
          <a:endParaRPr lang="fr-MA" sz="900"/>
        </a:p>
      </xdr:txBody>
    </xdr:sp>
    <xdr:clientData/>
  </xdr:twoCellAnchor>
  <xdr:twoCellAnchor editAs="absolute">
    <xdr:from>
      <xdr:col>1</xdr:col>
      <xdr:colOff>1000124</xdr:colOff>
      <xdr:row>0</xdr:row>
      <xdr:rowOff>0</xdr:rowOff>
    </xdr:from>
    <xdr:to>
      <xdr:col>10</xdr:col>
      <xdr:colOff>672587</xdr:colOff>
      <xdr:row>1</xdr:row>
      <xdr:rowOff>9525</xdr:rowOff>
    </xdr:to>
    <xdr:sp macro="" textlink="">
      <xdr:nvSpPr>
        <xdr:cNvPr id="2" name="ZoneTexte 1">
          <a:extLst>
            <a:ext uri="{FF2B5EF4-FFF2-40B4-BE49-F238E27FC236}">
              <a16:creationId xmlns:a16="http://schemas.microsoft.com/office/drawing/2014/main" id="{00000000-0008-0000-0600-000002000000}"/>
            </a:ext>
          </a:extLst>
        </xdr:cNvPr>
        <xdr:cNvSpPr txBox="1"/>
      </xdr:nvSpPr>
      <xdr:spPr>
        <a:xfrm>
          <a:off x="1000124" y="0"/>
          <a:ext cx="16306347" cy="619125"/>
        </a:xfrm>
        <a:prstGeom prst="rect">
          <a:avLst/>
        </a:prstGeom>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lvl="0" algn="ctr"/>
          <a:r>
            <a:rPr lang="fr-MA" sz="3200" b="1"/>
            <a:t>INTERFACE AUDITEUR (1)</a:t>
          </a:r>
        </a:p>
      </xdr:txBody>
    </xdr:sp>
    <xdr:clientData/>
  </xdr:twoCellAnchor>
  <mc:AlternateContent xmlns:mc="http://schemas.openxmlformats.org/markup-compatibility/2006">
    <mc:Choice xmlns:a14="http://schemas.microsoft.com/office/drawing/2010/main" Requires="a14">
      <xdr:twoCellAnchor editAs="oneCell">
        <xdr:from>
          <xdr:col>9</xdr:col>
          <xdr:colOff>419100</xdr:colOff>
          <xdr:row>16</xdr:row>
          <xdr:rowOff>47625</xdr:rowOff>
        </xdr:from>
        <xdr:to>
          <xdr:col>10</xdr:col>
          <xdr:colOff>276225</xdr:colOff>
          <xdr:row>17</xdr:row>
          <xdr:rowOff>133350</xdr:rowOff>
        </xdr:to>
        <xdr:sp macro="" textlink="">
          <xdr:nvSpPr>
            <xdr:cNvPr id="17436" name="CommandButton2"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16</xdr:row>
          <xdr:rowOff>47625</xdr:rowOff>
        </xdr:from>
        <xdr:to>
          <xdr:col>7</xdr:col>
          <xdr:colOff>885825</xdr:colOff>
          <xdr:row>17</xdr:row>
          <xdr:rowOff>133350</xdr:rowOff>
        </xdr:to>
        <xdr:sp macro="" textlink="">
          <xdr:nvSpPr>
            <xdr:cNvPr id="17437" name="CommandButton3"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525979</xdr:colOff>
      <xdr:row>10</xdr:row>
      <xdr:rowOff>96694</xdr:rowOff>
    </xdr:from>
    <xdr:to>
      <xdr:col>10</xdr:col>
      <xdr:colOff>341979</xdr:colOff>
      <xdr:row>13</xdr:row>
      <xdr:rowOff>83316</xdr:rowOff>
    </xdr:to>
    <xdr:pic macro="[0]!OuvrirLienPDF24">
      <xdr:nvPicPr>
        <xdr:cNvPr id="9" name="Imag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400979" y="2582265"/>
          <a:ext cx="578000" cy="558122"/>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4</xdr:col>
          <xdr:colOff>1676400</xdr:colOff>
          <xdr:row>23</xdr:row>
          <xdr:rowOff>9525</xdr:rowOff>
        </xdr:from>
        <xdr:to>
          <xdr:col>5</xdr:col>
          <xdr:colOff>504825</xdr:colOff>
          <xdr:row>30</xdr:row>
          <xdr:rowOff>38100</xdr:rowOff>
        </xdr:to>
        <xdr:sp macro="" textlink="">
          <xdr:nvSpPr>
            <xdr:cNvPr id="17438" name="TEXT_6" hidden="1">
              <a:extLst>
                <a:ext uri="{63B3BB69-23CF-44E3-9099-C40C66FF867C}">
                  <a14:compatExt spid="_x0000_s17438"/>
                </a:ext>
                <a:ext uri="{FF2B5EF4-FFF2-40B4-BE49-F238E27FC236}">
                  <a16:creationId xmlns:a16="http://schemas.microsoft.com/office/drawing/2014/main" id="{00000000-0008-0000-0600-00001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523875</xdr:colOff>
          <xdr:row>23</xdr:row>
          <xdr:rowOff>9525</xdr:rowOff>
        </xdr:from>
        <xdr:to>
          <xdr:col>3</xdr:col>
          <xdr:colOff>1685925</xdr:colOff>
          <xdr:row>30</xdr:row>
          <xdr:rowOff>38100</xdr:rowOff>
        </xdr:to>
        <xdr:sp macro="" textlink="">
          <xdr:nvSpPr>
            <xdr:cNvPr id="17440" name="TEXT_5" hidden="1">
              <a:extLst>
                <a:ext uri="{63B3BB69-23CF-44E3-9099-C40C66FF867C}">
                  <a14:compatExt spid="_x0000_s17440"/>
                </a:ext>
                <a:ext uri="{FF2B5EF4-FFF2-40B4-BE49-F238E27FC236}">
                  <a16:creationId xmlns:a16="http://schemas.microsoft.com/office/drawing/2014/main" id="{00000000-0008-0000-0600-00002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95332</xdr:colOff>
      <xdr:row>11</xdr:row>
      <xdr:rowOff>137720</xdr:rowOff>
    </xdr:from>
    <xdr:to>
      <xdr:col>7</xdr:col>
      <xdr:colOff>385222</xdr:colOff>
      <xdr:row>13</xdr:row>
      <xdr:rowOff>46610</xdr:rowOff>
    </xdr:to>
    <xdr:pic macro="[0]!DeleteAndClearTableRows">
      <xdr:nvPicPr>
        <xdr:cNvPr id="22" name="Image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8" cstate="print">
          <a:biLevel thresh="25000"/>
          <a:extLst>
            <a:ext uri="{BEBA8EAE-BF5A-486C-A8C5-ECC9F3942E4B}">
              <a14:imgProps xmlns:a14="http://schemas.microsoft.com/office/drawing/2010/main">
                <a14:imgLayer r:embed="rId9">
                  <a14:imgEffect>
                    <a14:saturation sat="66000"/>
                  </a14:imgEffect>
                </a14:imgLayer>
              </a14:imgProps>
            </a:ext>
            <a:ext uri="{28A0092B-C50C-407E-A947-70E740481C1C}">
              <a14:useLocalDpi xmlns:a14="http://schemas.microsoft.com/office/drawing/2010/main" val="0"/>
            </a:ext>
          </a:extLst>
        </a:blip>
        <a:stretch>
          <a:fillRect/>
        </a:stretch>
      </xdr:blipFill>
      <xdr:spPr>
        <a:xfrm>
          <a:off x="14086299" y="2599843"/>
          <a:ext cx="289890" cy="28629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6</xdr:col>
          <xdr:colOff>390525</xdr:colOff>
          <xdr:row>11</xdr:row>
          <xdr:rowOff>142875</xdr:rowOff>
        </xdr:from>
        <xdr:to>
          <xdr:col>6</xdr:col>
          <xdr:colOff>800100</xdr:colOff>
          <xdr:row>13</xdr:row>
          <xdr:rowOff>66675</xdr:rowOff>
        </xdr:to>
        <xdr:sp macro="" textlink="">
          <xdr:nvSpPr>
            <xdr:cNvPr id="17442" name="DeleteBox" hidden="1">
              <a:extLst>
                <a:ext uri="{63B3BB69-23CF-44E3-9099-C40C66FF867C}">
                  <a14:compatExt spid="_x0000_s17442"/>
                </a:ext>
                <a:ext uri="{FF2B5EF4-FFF2-40B4-BE49-F238E27FC236}">
                  <a16:creationId xmlns:a16="http://schemas.microsoft.com/office/drawing/2014/main" id="{00000000-0008-0000-0600-000022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514350</xdr:colOff>
          <xdr:row>0</xdr:row>
          <xdr:rowOff>457200</xdr:rowOff>
        </xdr:from>
        <xdr:to>
          <xdr:col>45</xdr:col>
          <xdr:colOff>19050</xdr:colOff>
          <xdr:row>2</xdr:row>
          <xdr:rowOff>38100</xdr:rowOff>
        </xdr:to>
        <xdr:sp macro="" textlink="">
          <xdr:nvSpPr>
            <xdr:cNvPr id="17447" name="Button 39" hidden="1">
              <a:extLst>
                <a:ext uri="{63B3BB69-23CF-44E3-9099-C40C66FF867C}">
                  <a14:compatExt spid="_x0000_s17447"/>
                </a:ext>
                <a:ext uri="{FF2B5EF4-FFF2-40B4-BE49-F238E27FC236}">
                  <a16:creationId xmlns:a16="http://schemas.microsoft.com/office/drawing/2014/main" id="{00000000-0008-0000-0600-00002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900" b="1" i="0" u="none" strike="noStrike" baseline="0">
                  <a:solidFill>
                    <a:srgbClr val="FF0000"/>
                  </a:solidFill>
                  <a:latin typeface="Yu Gothic UI"/>
                  <a:ea typeface="Yu Gothic UI"/>
                </a:rPr>
                <a:t>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447675</xdr:colOff>
          <xdr:row>0</xdr:row>
          <xdr:rowOff>457200</xdr:rowOff>
        </xdr:from>
        <xdr:to>
          <xdr:col>45</xdr:col>
          <xdr:colOff>704850</xdr:colOff>
          <xdr:row>2</xdr:row>
          <xdr:rowOff>28575</xdr:rowOff>
        </xdr:to>
        <xdr:sp macro="" textlink="">
          <xdr:nvSpPr>
            <xdr:cNvPr id="17448" name="Button 40" hidden="1">
              <a:extLst>
                <a:ext uri="{63B3BB69-23CF-44E3-9099-C40C66FF867C}">
                  <a14:compatExt spid="_x0000_s17448"/>
                </a:ext>
                <a:ext uri="{FF2B5EF4-FFF2-40B4-BE49-F238E27FC236}">
                  <a16:creationId xmlns:a16="http://schemas.microsoft.com/office/drawing/2014/main" id="{00000000-0008-0000-0600-00002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800" b="1" i="0" u="none" strike="noStrike" baseline="0">
                  <a:solidFill>
                    <a:srgbClr val="FF9900"/>
                  </a:solidFill>
                  <a:latin typeface="Roboto Lt"/>
                </a:rPr>
                <a:t>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371475</xdr:colOff>
          <xdr:row>0</xdr:row>
          <xdr:rowOff>447675</xdr:rowOff>
        </xdr:from>
        <xdr:to>
          <xdr:col>46</xdr:col>
          <xdr:colOff>638175</xdr:colOff>
          <xdr:row>2</xdr:row>
          <xdr:rowOff>19050</xdr:rowOff>
        </xdr:to>
        <xdr:sp macro="" textlink="">
          <xdr:nvSpPr>
            <xdr:cNvPr id="17449" name="Button 41" hidden="1">
              <a:extLst>
                <a:ext uri="{63B3BB69-23CF-44E3-9099-C40C66FF867C}">
                  <a14:compatExt spid="_x0000_s17449"/>
                </a:ext>
                <a:ext uri="{FF2B5EF4-FFF2-40B4-BE49-F238E27FC236}">
                  <a16:creationId xmlns:a16="http://schemas.microsoft.com/office/drawing/2014/main" id="{00000000-0008-0000-0600-00002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800" b="1" i="0" u="none" strike="noStrike" baseline="0">
                  <a:solidFill>
                    <a:srgbClr val="339966"/>
                  </a:solidFill>
                  <a:latin typeface="Yu Gothic Medium"/>
                  <a:ea typeface="Yu Gothic Medium"/>
                </a:rPr>
                <a:t>C3</a:t>
              </a:r>
            </a:p>
          </xdr:txBody>
        </xdr:sp>
        <xdr:clientData fPrintsWithSheet="0"/>
      </xdr:twoCellAnchor>
    </mc:Choice>
    <mc:Fallback/>
  </mc:AlternateContent>
  <xdr:twoCellAnchor editAs="absolute">
    <xdr:from>
      <xdr:col>7</xdr:col>
      <xdr:colOff>818941</xdr:colOff>
      <xdr:row>10</xdr:row>
      <xdr:rowOff>135326</xdr:rowOff>
    </xdr:from>
    <xdr:to>
      <xdr:col>9</xdr:col>
      <xdr:colOff>427619</xdr:colOff>
      <xdr:row>11</xdr:row>
      <xdr:rowOff>63440</xdr:rowOff>
    </xdr:to>
    <xdr:sp macro="" textlink="">
      <xdr:nvSpPr>
        <xdr:cNvPr id="23" name="ZoneTexte 22">
          <a:extLst>
            <a:ext uri="{FF2B5EF4-FFF2-40B4-BE49-F238E27FC236}">
              <a16:creationId xmlns:a16="http://schemas.microsoft.com/office/drawing/2014/main" id="{00000000-0008-0000-0600-000017000000}"/>
            </a:ext>
          </a:extLst>
        </xdr:cNvPr>
        <xdr:cNvSpPr txBox="1"/>
      </xdr:nvSpPr>
      <xdr:spPr>
        <a:xfrm>
          <a:off x="14900126" y="2640401"/>
          <a:ext cx="1399378" cy="118614"/>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Effacer</a:t>
          </a:r>
          <a:r>
            <a:rPr lang="fr-MA" sz="900" baseline="0"/>
            <a:t> le Tab sélectionné</a:t>
          </a:r>
          <a:endParaRPr lang="fr-MA" sz="900"/>
        </a:p>
      </xdr:txBody>
    </xdr:sp>
    <xdr:clientData/>
  </xdr:twoCellAnchor>
  <mc:AlternateContent xmlns:mc="http://schemas.openxmlformats.org/markup-compatibility/2006">
    <mc:Choice xmlns:a14="http://schemas.microsoft.com/office/drawing/2010/main" Requires="a14">
      <xdr:twoCellAnchor editAs="oneCell">
        <xdr:from>
          <xdr:col>7</xdr:col>
          <xdr:colOff>523875</xdr:colOff>
          <xdr:row>32</xdr:row>
          <xdr:rowOff>171450</xdr:rowOff>
        </xdr:from>
        <xdr:to>
          <xdr:col>9</xdr:col>
          <xdr:colOff>733425</xdr:colOff>
          <xdr:row>34</xdr:row>
          <xdr:rowOff>95250</xdr:rowOff>
        </xdr:to>
        <xdr:sp macro="" textlink="">
          <xdr:nvSpPr>
            <xdr:cNvPr id="17450" name="Button 42" hidden="1">
              <a:extLst>
                <a:ext uri="{63B3BB69-23CF-44E3-9099-C40C66FF867C}">
                  <a14:compatExt spid="_x0000_s17450"/>
                </a:ext>
                <a:ext uri="{FF2B5EF4-FFF2-40B4-BE49-F238E27FC236}">
                  <a16:creationId xmlns:a16="http://schemas.microsoft.com/office/drawing/2014/main" id="{00000000-0008-0000-0600-00002A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100" b="1" i="0" u="none" strike="noStrike" baseline="0">
                  <a:solidFill>
                    <a:srgbClr val="800000"/>
                  </a:solidFill>
                  <a:latin typeface="Yu Gothic UI"/>
                  <a:ea typeface="Yu Gothic UI"/>
                </a:rPr>
                <a:t>Chiffrage Par Poste €</a:t>
              </a:r>
            </a:p>
          </xdr:txBody>
        </xdr:sp>
        <xdr:clientData fPrintsWithSheet="0"/>
      </xdr:twoCellAnchor>
    </mc:Choice>
    <mc:Fallback/>
  </mc:AlternateContent>
  <xdr:twoCellAnchor>
    <xdr:from>
      <xdr:col>6</xdr:col>
      <xdr:colOff>1563622</xdr:colOff>
      <xdr:row>16</xdr:row>
      <xdr:rowOff>147159</xdr:rowOff>
    </xdr:from>
    <xdr:to>
      <xdr:col>6</xdr:col>
      <xdr:colOff>2427204</xdr:colOff>
      <xdr:row>18</xdr:row>
      <xdr:rowOff>120115</xdr:rowOff>
    </xdr:to>
    <xdr:sp macro="[0]!RefreshElementDropdownl" textlink="">
      <xdr:nvSpPr>
        <xdr:cNvPr id="25" name="Flèche : droite rayée 24">
          <a:extLst>
            <a:ext uri="{FF2B5EF4-FFF2-40B4-BE49-F238E27FC236}">
              <a16:creationId xmlns:a16="http://schemas.microsoft.com/office/drawing/2014/main" id="{00000000-0008-0000-0600-000019000000}"/>
            </a:ext>
          </a:extLst>
        </xdr:cNvPr>
        <xdr:cNvSpPr/>
      </xdr:nvSpPr>
      <xdr:spPr>
        <a:xfrm>
          <a:off x="12939193" y="3784802"/>
          <a:ext cx="863582" cy="353956"/>
        </a:xfrm>
        <a:prstGeom prst="stripedRightArrow">
          <a:avLst/>
        </a:prstGeom>
        <a:solidFill>
          <a:schemeClr val="accent6">
            <a:lumMod val="75000"/>
          </a:schemeClr>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MA" sz="1050" b="1">
              <a:solidFill>
                <a:schemeClr val="bg1"/>
              </a:solidFill>
            </a:rPr>
            <a:t>SUIVANT</a:t>
          </a:r>
        </a:p>
      </xdr:txBody>
    </xdr:sp>
    <xdr:clientData/>
  </xdr:twoCellAnchor>
  <xdr:twoCellAnchor editAs="absolute">
    <xdr:from>
      <xdr:col>6</xdr:col>
      <xdr:colOff>40721</xdr:colOff>
      <xdr:row>10</xdr:row>
      <xdr:rowOff>131567</xdr:rowOff>
    </xdr:from>
    <xdr:to>
      <xdr:col>6</xdr:col>
      <xdr:colOff>1136327</xdr:colOff>
      <xdr:row>11</xdr:row>
      <xdr:rowOff>67503</xdr:rowOff>
    </xdr:to>
    <xdr:sp macro="" textlink="">
      <xdr:nvSpPr>
        <xdr:cNvPr id="27" name="ZoneTexte 26">
          <a:extLst>
            <a:ext uri="{FF2B5EF4-FFF2-40B4-BE49-F238E27FC236}">
              <a16:creationId xmlns:a16="http://schemas.microsoft.com/office/drawing/2014/main" id="{00000000-0008-0000-0600-00001B000000}"/>
            </a:ext>
          </a:extLst>
        </xdr:cNvPr>
        <xdr:cNvSpPr txBox="1"/>
      </xdr:nvSpPr>
      <xdr:spPr>
        <a:xfrm>
          <a:off x="11410516" y="2636642"/>
          <a:ext cx="1092371" cy="126436"/>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a:t>
          </a:r>
          <a:r>
            <a:rPr lang="fr-MA" sz="900" baseline="0"/>
            <a:t> à supprimer</a:t>
          </a:r>
          <a:endParaRPr lang="fr-MA" sz="900"/>
        </a:p>
      </xdr:txBody>
    </xdr:sp>
    <xdr:clientData/>
  </xdr:twoCellAnchor>
  <xdr:twoCellAnchor editAs="oneCell">
    <xdr:from>
      <xdr:col>6</xdr:col>
      <xdr:colOff>1558254</xdr:colOff>
      <xdr:row>11</xdr:row>
      <xdr:rowOff>125098</xdr:rowOff>
    </xdr:from>
    <xdr:to>
      <xdr:col>6</xdr:col>
      <xdr:colOff>1875694</xdr:colOff>
      <xdr:row>13</xdr:row>
      <xdr:rowOff>89156</xdr:rowOff>
    </xdr:to>
    <xdr:pic macro="[0]!RefreshElementDropdown">
      <xdr:nvPicPr>
        <xdr:cNvPr id="29" name="Image 28">
          <a:extLst>
            <a:ext uri="{FF2B5EF4-FFF2-40B4-BE49-F238E27FC236}">
              <a16:creationId xmlns:a16="http://schemas.microsoft.com/office/drawing/2014/main" id="{00000000-0008-0000-0600-00001D000000}"/>
            </a:ext>
          </a:extLst>
        </xdr:cNvPr>
        <xdr:cNvPicPr>
          <a:picLocks noChangeAspect="1"/>
        </xdr:cNvPicPr>
      </xdr:nvPicPr>
      <xdr:blipFill rotWithShape="1">
        <a:blip xmlns:r="http://schemas.openxmlformats.org/officeDocument/2006/relationships" r:embed="rId10" cstate="print">
          <a:extLst>
            <a:ext uri="{BEBA8EAE-BF5A-486C-A8C5-ECC9F3942E4B}">
              <a14:imgProps xmlns:a14="http://schemas.microsoft.com/office/drawing/2010/main">
                <a14:imgLayer r:embed="rId11">
                  <a14:imgEffect>
                    <a14:artisticPastelsSmooth/>
                  </a14:imgEffect>
                </a14:imgLayer>
              </a14:imgProps>
            </a:ext>
            <a:ext uri="{28A0092B-C50C-407E-A947-70E740481C1C}">
              <a14:useLocalDpi xmlns:a14="http://schemas.microsoft.com/office/drawing/2010/main" val="0"/>
            </a:ext>
          </a:extLst>
        </a:blip>
        <a:srcRect l="14569" t="10405" r="9934" b="9463"/>
        <a:stretch/>
      </xdr:blipFill>
      <xdr:spPr>
        <a:xfrm>
          <a:off x="12835495" y="2587221"/>
          <a:ext cx="317440" cy="341463"/>
        </a:xfrm>
        <a:prstGeom prst="rect">
          <a:avLst/>
        </a:prstGeom>
      </xdr:spPr>
    </xdr:pic>
    <xdr:clientData/>
  </xdr:twoCellAnchor>
  <xdr:twoCellAnchor editAs="absolute">
    <xdr:from>
      <xdr:col>6</xdr:col>
      <xdr:colOff>1154813</xdr:colOff>
      <xdr:row>10</xdr:row>
      <xdr:rowOff>135327</xdr:rowOff>
    </xdr:from>
    <xdr:to>
      <xdr:col>6</xdr:col>
      <xdr:colOff>2172587</xdr:colOff>
      <xdr:row>11</xdr:row>
      <xdr:rowOff>63440</xdr:rowOff>
    </xdr:to>
    <xdr:sp macro="" textlink="">
      <xdr:nvSpPr>
        <xdr:cNvPr id="56" name="ZoneTexte 55">
          <a:extLst>
            <a:ext uri="{FF2B5EF4-FFF2-40B4-BE49-F238E27FC236}">
              <a16:creationId xmlns:a16="http://schemas.microsoft.com/office/drawing/2014/main" id="{00000000-0008-0000-0600-000038000000}"/>
            </a:ext>
          </a:extLst>
        </xdr:cNvPr>
        <xdr:cNvSpPr txBox="1"/>
      </xdr:nvSpPr>
      <xdr:spPr>
        <a:xfrm>
          <a:off x="12530384" y="2620898"/>
          <a:ext cx="1017774" cy="118613"/>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 les</a:t>
          </a:r>
          <a:r>
            <a:rPr lang="fr-MA" sz="900" baseline="0"/>
            <a:t> champs</a:t>
          </a:r>
          <a:endParaRPr lang="fr-MA" sz="900"/>
        </a:p>
      </xdr:txBody>
    </xdr:sp>
    <xdr:clientData/>
  </xdr:twoCellAnchor>
  <mc:AlternateContent xmlns:mc="http://schemas.openxmlformats.org/markup-compatibility/2006">
    <mc:Choice xmlns:a14="http://schemas.microsoft.com/office/drawing/2010/main" Requires="a14">
      <xdr:twoCellAnchor editAs="oneCell">
        <xdr:from>
          <xdr:col>7</xdr:col>
          <xdr:colOff>523875</xdr:colOff>
          <xdr:row>34</xdr:row>
          <xdr:rowOff>133350</xdr:rowOff>
        </xdr:from>
        <xdr:to>
          <xdr:col>9</xdr:col>
          <xdr:colOff>742950</xdr:colOff>
          <xdr:row>36</xdr:row>
          <xdr:rowOff>66675</xdr:rowOff>
        </xdr:to>
        <xdr:sp macro="" textlink="">
          <xdr:nvSpPr>
            <xdr:cNvPr id="17457" name="CommandButton4" hidden="1">
              <a:extLst>
                <a:ext uri="{63B3BB69-23CF-44E3-9099-C40C66FF867C}">
                  <a14:compatExt spid="_x0000_s17457"/>
                </a:ext>
                <a:ext uri="{FF2B5EF4-FFF2-40B4-BE49-F238E27FC236}">
                  <a16:creationId xmlns:a16="http://schemas.microsoft.com/office/drawing/2014/main" id="{00000000-0008-0000-0600-00003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30</xdr:row>
          <xdr:rowOff>171450</xdr:rowOff>
        </xdr:from>
        <xdr:to>
          <xdr:col>9</xdr:col>
          <xdr:colOff>742950</xdr:colOff>
          <xdr:row>32</xdr:row>
          <xdr:rowOff>123825</xdr:rowOff>
        </xdr:to>
        <xdr:sp macro="" textlink="">
          <xdr:nvSpPr>
            <xdr:cNvPr id="17462" name="CommandButton5" hidden="1">
              <a:extLst>
                <a:ext uri="{63B3BB69-23CF-44E3-9099-C40C66FF867C}">
                  <a14:compatExt spid="_x0000_s17462"/>
                </a:ext>
                <a:ext uri="{FF2B5EF4-FFF2-40B4-BE49-F238E27FC236}">
                  <a16:creationId xmlns:a16="http://schemas.microsoft.com/office/drawing/2014/main" id="{00000000-0008-0000-0600-00003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36</xdr:row>
          <xdr:rowOff>95250</xdr:rowOff>
        </xdr:from>
        <xdr:to>
          <xdr:col>9</xdr:col>
          <xdr:colOff>733425</xdr:colOff>
          <xdr:row>38</xdr:row>
          <xdr:rowOff>76200</xdr:rowOff>
        </xdr:to>
        <xdr:sp macro="" textlink="">
          <xdr:nvSpPr>
            <xdr:cNvPr id="17463" name="CommandButton6" hidden="1">
              <a:extLst>
                <a:ext uri="{63B3BB69-23CF-44E3-9099-C40C66FF867C}">
                  <a14:compatExt spid="_x0000_s17463"/>
                </a:ext>
                <a:ext uri="{FF2B5EF4-FFF2-40B4-BE49-F238E27FC236}">
                  <a16:creationId xmlns:a16="http://schemas.microsoft.com/office/drawing/2014/main" id="{00000000-0008-0000-0600-00003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904875</xdr:colOff>
          <xdr:row>28</xdr:row>
          <xdr:rowOff>47625</xdr:rowOff>
        </xdr:from>
        <xdr:to>
          <xdr:col>9</xdr:col>
          <xdr:colOff>352425</xdr:colOff>
          <xdr:row>29</xdr:row>
          <xdr:rowOff>123825</xdr:rowOff>
        </xdr:to>
        <xdr:sp macro="" textlink="">
          <xdr:nvSpPr>
            <xdr:cNvPr id="17467" name="Label3" hidden="1">
              <a:extLst>
                <a:ext uri="{63B3BB69-23CF-44E3-9099-C40C66FF867C}">
                  <a14:compatExt spid="_x0000_s17467"/>
                </a:ext>
                <a:ext uri="{FF2B5EF4-FFF2-40B4-BE49-F238E27FC236}">
                  <a16:creationId xmlns:a16="http://schemas.microsoft.com/office/drawing/2014/main" id="{00000000-0008-0000-0600-00003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16</xdr:row>
          <xdr:rowOff>19050</xdr:rowOff>
        </xdr:from>
        <xdr:to>
          <xdr:col>3</xdr:col>
          <xdr:colOff>1876425</xdr:colOff>
          <xdr:row>17</xdr:row>
          <xdr:rowOff>19050</xdr:rowOff>
        </xdr:to>
        <xdr:sp macro="" textlink="">
          <xdr:nvSpPr>
            <xdr:cNvPr id="17479" name="Label10" hidden="1">
              <a:extLst>
                <a:ext uri="{63B3BB69-23CF-44E3-9099-C40C66FF867C}">
                  <a14:compatExt spid="_x0000_s17479"/>
                </a:ext>
                <a:ext uri="{FF2B5EF4-FFF2-40B4-BE49-F238E27FC236}">
                  <a16:creationId xmlns:a16="http://schemas.microsoft.com/office/drawing/2014/main" id="{00000000-0008-0000-0600-00004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16</xdr:row>
          <xdr:rowOff>19050</xdr:rowOff>
        </xdr:from>
        <xdr:to>
          <xdr:col>4</xdr:col>
          <xdr:colOff>581025</xdr:colOff>
          <xdr:row>17</xdr:row>
          <xdr:rowOff>19050</xdr:rowOff>
        </xdr:to>
        <xdr:sp macro="" textlink="">
          <xdr:nvSpPr>
            <xdr:cNvPr id="17480" name="Label4" hidden="1">
              <a:extLst>
                <a:ext uri="{63B3BB69-23CF-44E3-9099-C40C66FF867C}">
                  <a14:compatExt spid="_x0000_s17480"/>
                </a:ext>
                <a:ext uri="{FF2B5EF4-FFF2-40B4-BE49-F238E27FC236}">
                  <a16:creationId xmlns:a16="http://schemas.microsoft.com/office/drawing/2014/main" id="{00000000-0008-0000-0600-00004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552450</xdr:colOff>
          <xdr:row>19</xdr:row>
          <xdr:rowOff>114300</xdr:rowOff>
        </xdr:from>
        <xdr:to>
          <xdr:col>3</xdr:col>
          <xdr:colOff>1590675</xdr:colOff>
          <xdr:row>20</xdr:row>
          <xdr:rowOff>133350</xdr:rowOff>
        </xdr:to>
        <xdr:sp macro="" textlink="">
          <xdr:nvSpPr>
            <xdr:cNvPr id="17481" name="Label5" hidden="1">
              <a:extLst>
                <a:ext uri="{63B3BB69-23CF-44E3-9099-C40C66FF867C}">
                  <a14:compatExt spid="_x0000_s17481"/>
                </a:ext>
                <a:ext uri="{FF2B5EF4-FFF2-40B4-BE49-F238E27FC236}">
                  <a16:creationId xmlns:a16="http://schemas.microsoft.com/office/drawing/2014/main" id="{00000000-0008-0000-0600-00004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1771650</xdr:colOff>
          <xdr:row>19</xdr:row>
          <xdr:rowOff>123825</xdr:rowOff>
        </xdr:from>
        <xdr:to>
          <xdr:col>4</xdr:col>
          <xdr:colOff>466725</xdr:colOff>
          <xdr:row>20</xdr:row>
          <xdr:rowOff>123825</xdr:rowOff>
        </xdr:to>
        <xdr:sp macro="" textlink="">
          <xdr:nvSpPr>
            <xdr:cNvPr id="17482" name="Label6" hidden="1">
              <a:extLst>
                <a:ext uri="{63B3BB69-23CF-44E3-9099-C40C66FF867C}">
                  <a14:compatExt spid="_x0000_s17482"/>
                </a:ext>
                <a:ext uri="{FF2B5EF4-FFF2-40B4-BE49-F238E27FC236}">
                  <a16:creationId xmlns:a16="http://schemas.microsoft.com/office/drawing/2014/main" id="{00000000-0008-0000-0600-00004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1714500</xdr:colOff>
          <xdr:row>19</xdr:row>
          <xdr:rowOff>123825</xdr:rowOff>
        </xdr:from>
        <xdr:to>
          <xdr:col>4</xdr:col>
          <xdr:colOff>2257425</xdr:colOff>
          <xdr:row>20</xdr:row>
          <xdr:rowOff>142875</xdr:rowOff>
        </xdr:to>
        <xdr:sp macro="" textlink="">
          <xdr:nvSpPr>
            <xdr:cNvPr id="17483" name="Label7" hidden="1">
              <a:extLst>
                <a:ext uri="{63B3BB69-23CF-44E3-9099-C40C66FF867C}">
                  <a14:compatExt spid="_x0000_s17483"/>
                </a:ext>
                <a:ext uri="{FF2B5EF4-FFF2-40B4-BE49-F238E27FC236}">
                  <a16:creationId xmlns:a16="http://schemas.microsoft.com/office/drawing/2014/main" id="{00000000-0008-0000-0600-00004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19</xdr:row>
          <xdr:rowOff>123825</xdr:rowOff>
        </xdr:from>
        <xdr:to>
          <xdr:col>5</xdr:col>
          <xdr:colOff>1123950</xdr:colOff>
          <xdr:row>20</xdr:row>
          <xdr:rowOff>133350</xdr:rowOff>
        </xdr:to>
        <xdr:sp macro="" textlink="">
          <xdr:nvSpPr>
            <xdr:cNvPr id="17484" name="Label8" hidden="1">
              <a:extLst>
                <a:ext uri="{63B3BB69-23CF-44E3-9099-C40C66FF867C}">
                  <a14:compatExt spid="_x0000_s17484"/>
                </a:ext>
                <a:ext uri="{FF2B5EF4-FFF2-40B4-BE49-F238E27FC236}">
                  <a16:creationId xmlns:a16="http://schemas.microsoft.com/office/drawing/2014/main" id="{00000000-0008-0000-0600-00004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30</xdr:row>
          <xdr:rowOff>85725</xdr:rowOff>
        </xdr:from>
        <xdr:to>
          <xdr:col>3</xdr:col>
          <xdr:colOff>876300</xdr:colOff>
          <xdr:row>31</xdr:row>
          <xdr:rowOff>66675</xdr:rowOff>
        </xdr:to>
        <xdr:sp macro="" textlink="">
          <xdr:nvSpPr>
            <xdr:cNvPr id="17485" name="Label9" hidden="1">
              <a:extLst>
                <a:ext uri="{63B3BB69-23CF-44E3-9099-C40C66FF867C}">
                  <a14:compatExt spid="_x0000_s17485"/>
                </a:ext>
                <a:ext uri="{FF2B5EF4-FFF2-40B4-BE49-F238E27FC236}">
                  <a16:creationId xmlns:a16="http://schemas.microsoft.com/office/drawing/2014/main" id="{00000000-0008-0000-0600-00004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2762250</xdr:colOff>
          <xdr:row>30</xdr:row>
          <xdr:rowOff>95250</xdr:rowOff>
        </xdr:from>
        <xdr:to>
          <xdr:col>5</xdr:col>
          <xdr:colOff>971550</xdr:colOff>
          <xdr:row>31</xdr:row>
          <xdr:rowOff>95250</xdr:rowOff>
        </xdr:to>
        <xdr:sp macro="" textlink="">
          <xdr:nvSpPr>
            <xdr:cNvPr id="17486" name="Label11" hidden="1">
              <a:extLst>
                <a:ext uri="{63B3BB69-23CF-44E3-9099-C40C66FF867C}">
                  <a14:compatExt spid="_x0000_s17486"/>
                </a:ext>
                <a:ext uri="{FF2B5EF4-FFF2-40B4-BE49-F238E27FC236}">
                  <a16:creationId xmlns:a16="http://schemas.microsoft.com/office/drawing/2014/main" id="{00000000-0008-0000-0600-00004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19</xdr:row>
          <xdr:rowOff>133350</xdr:rowOff>
        </xdr:from>
        <xdr:to>
          <xdr:col>7</xdr:col>
          <xdr:colOff>685800</xdr:colOff>
          <xdr:row>20</xdr:row>
          <xdr:rowOff>104775</xdr:rowOff>
        </xdr:to>
        <xdr:sp macro="" textlink="">
          <xdr:nvSpPr>
            <xdr:cNvPr id="17491" name="Label16" hidden="1">
              <a:extLst>
                <a:ext uri="{63B3BB69-23CF-44E3-9099-C40C66FF867C}">
                  <a14:compatExt spid="_x0000_s17491"/>
                </a:ext>
                <a:ext uri="{FF2B5EF4-FFF2-40B4-BE49-F238E27FC236}">
                  <a16:creationId xmlns:a16="http://schemas.microsoft.com/office/drawing/2014/main" id="{00000000-0008-0000-0600-00005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19</xdr:row>
          <xdr:rowOff>152400</xdr:rowOff>
        </xdr:from>
        <xdr:to>
          <xdr:col>8</xdr:col>
          <xdr:colOff>723900</xdr:colOff>
          <xdr:row>20</xdr:row>
          <xdr:rowOff>142875</xdr:rowOff>
        </xdr:to>
        <xdr:sp macro="" textlink="">
          <xdr:nvSpPr>
            <xdr:cNvPr id="17493" name="Label17" hidden="1">
              <a:extLst>
                <a:ext uri="{63B3BB69-23CF-44E3-9099-C40C66FF867C}">
                  <a14:compatExt spid="_x0000_s17493"/>
                </a:ext>
                <a:ext uri="{FF2B5EF4-FFF2-40B4-BE49-F238E27FC236}">
                  <a16:creationId xmlns:a16="http://schemas.microsoft.com/office/drawing/2014/main" id="{00000000-0008-0000-0600-00005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23</xdr:row>
          <xdr:rowOff>47625</xdr:rowOff>
        </xdr:from>
        <xdr:to>
          <xdr:col>2</xdr:col>
          <xdr:colOff>1543050</xdr:colOff>
          <xdr:row>24</xdr:row>
          <xdr:rowOff>76200</xdr:rowOff>
        </xdr:to>
        <xdr:sp macro="" textlink="">
          <xdr:nvSpPr>
            <xdr:cNvPr id="17498" name="PG" hidden="1">
              <a:extLst>
                <a:ext uri="{63B3BB69-23CF-44E3-9099-C40C66FF867C}">
                  <a14:compatExt spid="_x0000_s17498"/>
                </a:ext>
                <a:ext uri="{FF2B5EF4-FFF2-40B4-BE49-F238E27FC236}">
                  <a16:creationId xmlns:a16="http://schemas.microsoft.com/office/drawing/2014/main" id="{00000000-0008-0000-0600-00005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24</xdr:row>
          <xdr:rowOff>57150</xdr:rowOff>
        </xdr:from>
        <xdr:to>
          <xdr:col>2</xdr:col>
          <xdr:colOff>1514475</xdr:colOff>
          <xdr:row>25</xdr:row>
          <xdr:rowOff>85725</xdr:rowOff>
        </xdr:to>
        <xdr:sp macro="" textlink="">
          <xdr:nvSpPr>
            <xdr:cNvPr id="17500" name="Récap_CURATIF_N1" hidden="1">
              <a:extLst>
                <a:ext uri="{63B3BB69-23CF-44E3-9099-C40C66FF867C}">
                  <a14:compatExt spid="_x0000_s17500"/>
                </a:ext>
                <a:ext uri="{FF2B5EF4-FFF2-40B4-BE49-F238E27FC236}">
                  <a16:creationId xmlns:a16="http://schemas.microsoft.com/office/drawing/2014/main" id="{00000000-0008-0000-0600-00005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25</xdr:row>
          <xdr:rowOff>66675</xdr:rowOff>
        </xdr:from>
        <xdr:to>
          <xdr:col>2</xdr:col>
          <xdr:colOff>2952750</xdr:colOff>
          <xdr:row>26</xdr:row>
          <xdr:rowOff>95250</xdr:rowOff>
        </xdr:to>
        <xdr:sp macro="" textlink="">
          <xdr:nvSpPr>
            <xdr:cNvPr id="17501" name="Récap_CURATIF_N2" hidden="1">
              <a:extLst>
                <a:ext uri="{63B3BB69-23CF-44E3-9099-C40C66FF867C}">
                  <a14:compatExt spid="_x0000_s17501"/>
                </a:ext>
                <a:ext uri="{FF2B5EF4-FFF2-40B4-BE49-F238E27FC236}">
                  <a16:creationId xmlns:a16="http://schemas.microsoft.com/office/drawing/2014/main" id="{00000000-0008-0000-0600-00005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26</xdr:row>
          <xdr:rowOff>76200</xdr:rowOff>
        </xdr:from>
        <xdr:to>
          <xdr:col>2</xdr:col>
          <xdr:colOff>2943225</xdr:colOff>
          <xdr:row>27</xdr:row>
          <xdr:rowOff>95250</xdr:rowOff>
        </xdr:to>
        <xdr:sp macro="" textlink="">
          <xdr:nvSpPr>
            <xdr:cNvPr id="17502" name="Récap_CURATIF_N3" hidden="1">
              <a:extLst>
                <a:ext uri="{63B3BB69-23CF-44E3-9099-C40C66FF867C}">
                  <a14:compatExt spid="_x0000_s17502"/>
                </a:ext>
                <a:ext uri="{FF2B5EF4-FFF2-40B4-BE49-F238E27FC236}">
                  <a16:creationId xmlns:a16="http://schemas.microsoft.com/office/drawing/2014/main" id="{00000000-0008-0000-0600-00005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27</xdr:row>
          <xdr:rowOff>85725</xdr:rowOff>
        </xdr:from>
        <xdr:to>
          <xdr:col>2</xdr:col>
          <xdr:colOff>2943225</xdr:colOff>
          <xdr:row>28</xdr:row>
          <xdr:rowOff>104775</xdr:rowOff>
        </xdr:to>
        <xdr:sp macro="" textlink="">
          <xdr:nvSpPr>
            <xdr:cNvPr id="17503" name="ENTRETIEN" hidden="1">
              <a:extLst>
                <a:ext uri="{63B3BB69-23CF-44E3-9099-C40C66FF867C}">
                  <a14:compatExt spid="_x0000_s17503"/>
                </a:ext>
                <a:ext uri="{FF2B5EF4-FFF2-40B4-BE49-F238E27FC236}">
                  <a16:creationId xmlns:a16="http://schemas.microsoft.com/office/drawing/2014/main" id="{00000000-0008-0000-0600-00005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28</xdr:row>
          <xdr:rowOff>95250</xdr:rowOff>
        </xdr:from>
        <xdr:to>
          <xdr:col>2</xdr:col>
          <xdr:colOff>2943225</xdr:colOff>
          <xdr:row>29</xdr:row>
          <xdr:rowOff>114300</xdr:rowOff>
        </xdr:to>
        <xdr:sp macro="" textlink="">
          <xdr:nvSpPr>
            <xdr:cNvPr id="17504" name="SIGNALEMENT" hidden="1">
              <a:extLst>
                <a:ext uri="{63B3BB69-23CF-44E3-9099-C40C66FF867C}">
                  <a14:compatExt spid="_x0000_s17504"/>
                </a:ext>
                <a:ext uri="{FF2B5EF4-FFF2-40B4-BE49-F238E27FC236}">
                  <a16:creationId xmlns:a16="http://schemas.microsoft.com/office/drawing/2014/main" id="{00000000-0008-0000-0600-00006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29</xdr:row>
          <xdr:rowOff>104775</xdr:rowOff>
        </xdr:from>
        <xdr:to>
          <xdr:col>2</xdr:col>
          <xdr:colOff>2943225</xdr:colOff>
          <xdr:row>30</xdr:row>
          <xdr:rowOff>123825</xdr:rowOff>
        </xdr:to>
        <xdr:sp macro="" textlink="">
          <xdr:nvSpPr>
            <xdr:cNvPr id="17505" name="Détails_Actions_C1" hidden="1">
              <a:extLst>
                <a:ext uri="{63B3BB69-23CF-44E3-9099-C40C66FF867C}">
                  <a14:compatExt spid="_x0000_s17505"/>
                </a:ext>
                <a:ext uri="{FF2B5EF4-FFF2-40B4-BE49-F238E27FC236}">
                  <a16:creationId xmlns:a16="http://schemas.microsoft.com/office/drawing/2014/main" id="{00000000-0008-0000-0600-00006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30</xdr:row>
          <xdr:rowOff>114300</xdr:rowOff>
        </xdr:from>
        <xdr:to>
          <xdr:col>2</xdr:col>
          <xdr:colOff>2943225</xdr:colOff>
          <xdr:row>31</xdr:row>
          <xdr:rowOff>133350</xdr:rowOff>
        </xdr:to>
        <xdr:sp macro="" textlink="">
          <xdr:nvSpPr>
            <xdr:cNvPr id="17506" name="Détails_Actions_C2" hidden="1">
              <a:extLst>
                <a:ext uri="{63B3BB69-23CF-44E3-9099-C40C66FF867C}">
                  <a14:compatExt spid="_x0000_s17506"/>
                </a:ext>
                <a:ext uri="{FF2B5EF4-FFF2-40B4-BE49-F238E27FC236}">
                  <a16:creationId xmlns:a16="http://schemas.microsoft.com/office/drawing/2014/main" id="{00000000-0008-0000-0600-00006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31</xdr:row>
          <xdr:rowOff>123825</xdr:rowOff>
        </xdr:from>
        <xdr:to>
          <xdr:col>2</xdr:col>
          <xdr:colOff>2943225</xdr:colOff>
          <xdr:row>32</xdr:row>
          <xdr:rowOff>142875</xdr:rowOff>
        </xdr:to>
        <xdr:sp macro="" textlink="">
          <xdr:nvSpPr>
            <xdr:cNvPr id="17507" name="Détails_Actions_C3" hidden="1">
              <a:extLst>
                <a:ext uri="{63B3BB69-23CF-44E3-9099-C40C66FF867C}">
                  <a14:compatExt spid="_x0000_s17507"/>
                </a:ext>
                <a:ext uri="{FF2B5EF4-FFF2-40B4-BE49-F238E27FC236}">
                  <a16:creationId xmlns:a16="http://schemas.microsoft.com/office/drawing/2014/main" id="{00000000-0008-0000-0600-00006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32</xdr:row>
          <xdr:rowOff>133350</xdr:rowOff>
        </xdr:from>
        <xdr:to>
          <xdr:col>2</xdr:col>
          <xdr:colOff>2943225</xdr:colOff>
          <xdr:row>33</xdr:row>
          <xdr:rowOff>152400</xdr:rowOff>
        </xdr:to>
        <xdr:sp macro="" textlink="">
          <xdr:nvSpPr>
            <xdr:cNvPr id="17508" name="Chiffrage_par_poste" hidden="1">
              <a:extLst>
                <a:ext uri="{63B3BB69-23CF-44E3-9099-C40C66FF867C}">
                  <a14:compatExt spid="_x0000_s17508"/>
                </a:ext>
                <a:ext uri="{FF2B5EF4-FFF2-40B4-BE49-F238E27FC236}">
                  <a16:creationId xmlns:a16="http://schemas.microsoft.com/office/drawing/2014/main" id="{00000000-0008-0000-0600-00006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33</xdr:row>
          <xdr:rowOff>142875</xdr:rowOff>
        </xdr:from>
        <xdr:to>
          <xdr:col>2</xdr:col>
          <xdr:colOff>2943225</xdr:colOff>
          <xdr:row>34</xdr:row>
          <xdr:rowOff>161925</xdr:rowOff>
        </xdr:to>
        <xdr:sp macro="" textlink="">
          <xdr:nvSpPr>
            <xdr:cNvPr id="17509" name="OBLI_REGLEMENTAIRE" hidden="1">
              <a:extLst>
                <a:ext uri="{63B3BB69-23CF-44E3-9099-C40C66FF867C}">
                  <a14:compatExt spid="_x0000_s17509"/>
                </a:ext>
                <a:ext uri="{FF2B5EF4-FFF2-40B4-BE49-F238E27FC236}">
                  <a16:creationId xmlns:a16="http://schemas.microsoft.com/office/drawing/2014/main" id="{00000000-0008-0000-06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34</xdr:row>
          <xdr:rowOff>152400</xdr:rowOff>
        </xdr:from>
        <xdr:to>
          <xdr:col>2</xdr:col>
          <xdr:colOff>2943225</xdr:colOff>
          <xdr:row>35</xdr:row>
          <xdr:rowOff>171450</xdr:rowOff>
        </xdr:to>
        <xdr:sp macro="" textlink="">
          <xdr:nvSpPr>
            <xdr:cNvPr id="17510" name="Détails_Zone_non_accessible" hidden="1">
              <a:extLst>
                <a:ext uri="{63B3BB69-23CF-44E3-9099-C40C66FF867C}">
                  <a14:compatExt spid="_x0000_s17510"/>
                </a:ext>
                <a:ext uri="{FF2B5EF4-FFF2-40B4-BE49-F238E27FC236}">
                  <a16:creationId xmlns:a16="http://schemas.microsoft.com/office/drawing/2014/main" id="{00000000-0008-0000-0600-00006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35</xdr:row>
          <xdr:rowOff>161925</xdr:rowOff>
        </xdr:from>
        <xdr:to>
          <xdr:col>2</xdr:col>
          <xdr:colOff>2943225</xdr:colOff>
          <xdr:row>37</xdr:row>
          <xdr:rowOff>0</xdr:rowOff>
        </xdr:to>
        <xdr:sp macro="" textlink="">
          <xdr:nvSpPr>
            <xdr:cNvPr id="17511" name="TABLEAU_SYNTHESE_AMELIO" hidden="1">
              <a:extLst>
                <a:ext uri="{63B3BB69-23CF-44E3-9099-C40C66FF867C}">
                  <a14:compatExt spid="_x0000_s17511"/>
                </a:ext>
                <a:ext uri="{FF2B5EF4-FFF2-40B4-BE49-F238E27FC236}">
                  <a16:creationId xmlns:a16="http://schemas.microsoft.com/office/drawing/2014/main" id="{00000000-0008-0000-0600-00006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36</xdr:row>
          <xdr:rowOff>171450</xdr:rowOff>
        </xdr:from>
        <xdr:to>
          <xdr:col>2</xdr:col>
          <xdr:colOff>2943225</xdr:colOff>
          <xdr:row>38</xdr:row>
          <xdr:rowOff>0</xdr:rowOff>
        </xdr:to>
        <xdr:sp macro="" textlink="">
          <xdr:nvSpPr>
            <xdr:cNvPr id="17512" name="BILAN_RECAP" hidden="1">
              <a:extLst>
                <a:ext uri="{63B3BB69-23CF-44E3-9099-C40C66FF867C}">
                  <a14:compatExt spid="_x0000_s17512"/>
                </a:ext>
                <a:ext uri="{FF2B5EF4-FFF2-40B4-BE49-F238E27FC236}">
                  <a16:creationId xmlns:a16="http://schemas.microsoft.com/office/drawing/2014/main" id="{00000000-0008-0000-0600-00006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37</xdr:row>
          <xdr:rowOff>171450</xdr:rowOff>
        </xdr:from>
        <xdr:to>
          <xdr:col>2</xdr:col>
          <xdr:colOff>2943225</xdr:colOff>
          <xdr:row>39</xdr:row>
          <xdr:rowOff>9525</xdr:rowOff>
        </xdr:to>
        <xdr:sp macro="" textlink="">
          <xdr:nvSpPr>
            <xdr:cNvPr id="17513" name="AMELIORATION_GENERALE" hidden="1">
              <a:extLst>
                <a:ext uri="{63B3BB69-23CF-44E3-9099-C40C66FF867C}">
                  <a14:compatExt spid="_x0000_s17513"/>
                </a:ext>
                <a:ext uri="{FF2B5EF4-FFF2-40B4-BE49-F238E27FC236}">
                  <a16:creationId xmlns:a16="http://schemas.microsoft.com/office/drawing/2014/main" id="{00000000-0008-0000-0600-00006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1533525</xdr:colOff>
          <xdr:row>23</xdr:row>
          <xdr:rowOff>47625</xdr:rowOff>
        </xdr:from>
        <xdr:to>
          <xdr:col>2</xdr:col>
          <xdr:colOff>2962275</xdr:colOff>
          <xdr:row>24</xdr:row>
          <xdr:rowOff>76200</xdr:rowOff>
        </xdr:to>
        <xdr:sp macro="" textlink="">
          <xdr:nvSpPr>
            <xdr:cNvPr id="17515" name="SCENARIO_PPPT" hidden="1">
              <a:extLst>
                <a:ext uri="{63B3BB69-23CF-44E3-9099-C40C66FF867C}">
                  <a14:compatExt spid="_x0000_s17515"/>
                </a:ext>
                <a:ext uri="{FF2B5EF4-FFF2-40B4-BE49-F238E27FC236}">
                  <a16:creationId xmlns:a16="http://schemas.microsoft.com/office/drawing/2014/main" id="{00000000-0008-0000-0600-00006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1533525</xdr:colOff>
          <xdr:row>24</xdr:row>
          <xdr:rowOff>47625</xdr:rowOff>
        </xdr:from>
        <xdr:to>
          <xdr:col>2</xdr:col>
          <xdr:colOff>2952750</xdr:colOff>
          <xdr:row>25</xdr:row>
          <xdr:rowOff>76200</xdr:rowOff>
        </xdr:to>
        <xdr:sp macro="" textlink="">
          <xdr:nvSpPr>
            <xdr:cNvPr id="17516" name="Conclusion" hidden="1">
              <a:extLst>
                <a:ext uri="{63B3BB69-23CF-44E3-9099-C40C66FF867C}">
                  <a14:compatExt spid="_x0000_s17516"/>
                </a:ext>
                <a:ext uri="{FF2B5EF4-FFF2-40B4-BE49-F238E27FC236}">
                  <a16:creationId xmlns:a16="http://schemas.microsoft.com/office/drawing/2014/main" id="{00000000-0008-0000-0600-00006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1057275</xdr:colOff>
          <xdr:row>12</xdr:row>
          <xdr:rowOff>0</xdr:rowOff>
        </xdr:from>
        <xdr:to>
          <xdr:col>5</xdr:col>
          <xdr:colOff>1247775</xdr:colOff>
          <xdr:row>13</xdr:row>
          <xdr:rowOff>57150</xdr:rowOff>
        </xdr:to>
        <xdr:sp macro="" textlink="">
          <xdr:nvSpPr>
            <xdr:cNvPr id="17519" name="CommandButton7" hidden="1">
              <a:extLst>
                <a:ext uri="{63B3BB69-23CF-44E3-9099-C40C66FF867C}">
                  <a14:compatExt spid="_x0000_s17519"/>
                </a:ext>
                <a:ext uri="{FF2B5EF4-FFF2-40B4-BE49-F238E27FC236}">
                  <a16:creationId xmlns:a16="http://schemas.microsoft.com/office/drawing/2014/main" id="{00000000-0008-0000-0600-00006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xdr:row>
          <xdr:rowOff>0</xdr:rowOff>
        </xdr:from>
        <xdr:to>
          <xdr:col>5</xdr:col>
          <xdr:colOff>276225</xdr:colOff>
          <xdr:row>13</xdr:row>
          <xdr:rowOff>57150</xdr:rowOff>
        </xdr:to>
        <xdr:sp macro="" textlink="">
          <xdr:nvSpPr>
            <xdr:cNvPr id="17520" name="CommandButton8" hidden="1">
              <a:extLst>
                <a:ext uri="{63B3BB69-23CF-44E3-9099-C40C66FF867C}">
                  <a14:compatExt spid="_x0000_s17520"/>
                </a:ext>
                <a:ext uri="{FF2B5EF4-FFF2-40B4-BE49-F238E27FC236}">
                  <a16:creationId xmlns:a16="http://schemas.microsoft.com/office/drawing/2014/main" id="{00000000-0008-0000-0600-00007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14</xdr:row>
          <xdr:rowOff>76200</xdr:rowOff>
        </xdr:from>
        <xdr:to>
          <xdr:col>5</xdr:col>
          <xdr:colOff>847725</xdr:colOff>
          <xdr:row>15</xdr:row>
          <xdr:rowOff>142875</xdr:rowOff>
        </xdr:to>
        <xdr:sp macro="" textlink="">
          <xdr:nvSpPr>
            <xdr:cNvPr id="17522" name="ToggleButton1" hidden="1">
              <a:extLst>
                <a:ext uri="{63B3BB69-23CF-44E3-9099-C40C66FF867C}">
                  <a14:compatExt spid="_x0000_s17522"/>
                </a:ext>
                <a:ext uri="{FF2B5EF4-FFF2-40B4-BE49-F238E27FC236}">
                  <a16:creationId xmlns:a16="http://schemas.microsoft.com/office/drawing/2014/main" id="{00000000-0008-0000-0600-00007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8</xdr:row>
          <xdr:rowOff>76200</xdr:rowOff>
        </xdr:from>
        <xdr:to>
          <xdr:col>10</xdr:col>
          <xdr:colOff>561975</xdr:colOff>
          <xdr:row>9</xdr:row>
          <xdr:rowOff>133350</xdr:rowOff>
        </xdr:to>
        <xdr:sp macro="" textlink="">
          <xdr:nvSpPr>
            <xdr:cNvPr id="17523" name="NouveauProjet" hidden="1">
              <a:extLst>
                <a:ext uri="{63B3BB69-23CF-44E3-9099-C40C66FF867C}">
                  <a14:compatExt spid="_x0000_s17523"/>
                </a:ext>
                <a:ext uri="{FF2B5EF4-FFF2-40B4-BE49-F238E27FC236}">
                  <a16:creationId xmlns:a16="http://schemas.microsoft.com/office/drawing/2014/main" id="{00000000-0008-0000-0600-00007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885825</xdr:colOff>
          <xdr:row>17</xdr:row>
          <xdr:rowOff>38100</xdr:rowOff>
        </xdr:from>
        <xdr:to>
          <xdr:col>6</xdr:col>
          <xdr:colOff>1343025</xdr:colOff>
          <xdr:row>18</xdr:row>
          <xdr:rowOff>47625</xdr:rowOff>
        </xdr:to>
        <xdr:sp macro="" textlink="">
          <xdr:nvSpPr>
            <xdr:cNvPr id="17524" name="Button 116" hidden="1">
              <a:extLst>
                <a:ext uri="{63B3BB69-23CF-44E3-9099-C40C66FF867C}">
                  <a14:compatExt spid="_x0000_s17524"/>
                </a:ext>
                <a:ext uri="{FF2B5EF4-FFF2-40B4-BE49-F238E27FC236}">
                  <a16:creationId xmlns:a16="http://schemas.microsoft.com/office/drawing/2014/main" id="{00000000-0008-0000-0600-00007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400" b="1" i="0" u="none" strike="noStrike" baseline="0">
                  <a:solidFill>
                    <a:srgbClr val="008080"/>
                  </a:solidFill>
                  <a:latin typeface="Calibri"/>
                  <a:ea typeface="Calibri"/>
                  <a:cs typeface="Calibri"/>
                </a:rPr>
                <a:t>Finir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2686050</xdr:colOff>
          <xdr:row>17</xdr:row>
          <xdr:rowOff>0</xdr:rowOff>
        </xdr:from>
        <xdr:to>
          <xdr:col>4</xdr:col>
          <xdr:colOff>3276600</xdr:colOff>
          <xdr:row>18</xdr:row>
          <xdr:rowOff>66675</xdr:rowOff>
        </xdr:to>
        <xdr:sp macro="" textlink="">
          <xdr:nvSpPr>
            <xdr:cNvPr id="17527" name="DPE" hidden="1">
              <a:extLst>
                <a:ext uri="{63B3BB69-23CF-44E3-9099-C40C66FF867C}">
                  <a14:compatExt spid="_x0000_s17527"/>
                </a:ext>
                <a:ext uri="{FF2B5EF4-FFF2-40B4-BE49-F238E27FC236}">
                  <a16:creationId xmlns:a16="http://schemas.microsoft.com/office/drawing/2014/main" id="{00000000-0008-0000-0600-00007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3495675</xdr:colOff>
          <xdr:row>17</xdr:row>
          <xdr:rowOff>19050</xdr:rowOff>
        </xdr:from>
        <xdr:to>
          <xdr:col>5</xdr:col>
          <xdr:colOff>514350</xdr:colOff>
          <xdr:row>18</xdr:row>
          <xdr:rowOff>57150</xdr:rowOff>
        </xdr:to>
        <xdr:sp macro="" textlink="">
          <xdr:nvSpPr>
            <xdr:cNvPr id="17528" name="Audit" hidden="1">
              <a:extLst>
                <a:ext uri="{63B3BB69-23CF-44E3-9099-C40C66FF867C}">
                  <a14:compatExt spid="_x0000_s17528"/>
                </a:ext>
                <a:ext uri="{FF2B5EF4-FFF2-40B4-BE49-F238E27FC236}">
                  <a16:creationId xmlns:a16="http://schemas.microsoft.com/office/drawing/2014/main" id="{00000000-0008-0000-0600-00007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2447925</xdr:colOff>
          <xdr:row>7</xdr:row>
          <xdr:rowOff>19050</xdr:rowOff>
        </xdr:from>
        <xdr:to>
          <xdr:col>6</xdr:col>
          <xdr:colOff>2695575</xdr:colOff>
          <xdr:row>7</xdr:row>
          <xdr:rowOff>209550</xdr:rowOff>
        </xdr:to>
        <xdr:sp macro="" textlink="">
          <xdr:nvSpPr>
            <xdr:cNvPr id="17529" name="Button 121" hidden="1">
              <a:extLst>
                <a:ext uri="{63B3BB69-23CF-44E3-9099-C40C66FF867C}">
                  <a14:compatExt spid="_x0000_s17529"/>
                </a:ext>
                <a:ext uri="{FF2B5EF4-FFF2-40B4-BE49-F238E27FC236}">
                  <a16:creationId xmlns:a16="http://schemas.microsoft.com/office/drawing/2014/main" id="{00000000-0008-0000-0600-00007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2181225</xdr:colOff>
          <xdr:row>7</xdr:row>
          <xdr:rowOff>19050</xdr:rowOff>
        </xdr:from>
        <xdr:to>
          <xdr:col>6</xdr:col>
          <xdr:colOff>2428875</xdr:colOff>
          <xdr:row>7</xdr:row>
          <xdr:rowOff>209550</xdr:rowOff>
        </xdr:to>
        <xdr:sp macro="" textlink="">
          <xdr:nvSpPr>
            <xdr:cNvPr id="17530" name="Button 122" hidden="1">
              <a:extLst>
                <a:ext uri="{63B3BB69-23CF-44E3-9099-C40C66FF867C}">
                  <a14:compatExt spid="_x0000_s17530"/>
                </a:ext>
                <a:ext uri="{FF2B5EF4-FFF2-40B4-BE49-F238E27FC236}">
                  <a16:creationId xmlns:a16="http://schemas.microsoft.com/office/drawing/2014/main" id="{00000000-0008-0000-0600-00007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1600200</xdr:colOff>
          <xdr:row>8</xdr:row>
          <xdr:rowOff>19050</xdr:rowOff>
        </xdr:from>
        <xdr:to>
          <xdr:col>3</xdr:col>
          <xdr:colOff>28575</xdr:colOff>
          <xdr:row>9</xdr:row>
          <xdr:rowOff>57150</xdr:rowOff>
        </xdr:to>
        <xdr:sp macro="" textlink="">
          <xdr:nvSpPr>
            <xdr:cNvPr id="44033" name="Select_TAB"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371475</xdr:colOff>
          <xdr:row>8</xdr:row>
          <xdr:rowOff>9525</xdr:rowOff>
        </xdr:from>
        <xdr:to>
          <xdr:col>3</xdr:col>
          <xdr:colOff>847725</xdr:colOff>
          <xdr:row>9</xdr:row>
          <xdr:rowOff>85725</xdr:rowOff>
        </xdr:to>
        <xdr:sp macro="" textlink="">
          <xdr:nvSpPr>
            <xdr:cNvPr id="44034" name="Line_TAB" hidden="1">
              <a:extLst>
                <a:ext uri="{63B3BB69-23CF-44E3-9099-C40C66FF867C}">
                  <a14:compatExt spid="_x0000_s44034"/>
                </a:ext>
                <a:ext uri="{FF2B5EF4-FFF2-40B4-BE49-F238E27FC236}">
                  <a16:creationId xmlns:a16="http://schemas.microsoft.com/office/drawing/2014/main" id="{00000000-0008-0000-0700-000002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1628775</xdr:colOff>
          <xdr:row>10</xdr:row>
          <xdr:rowOff>152400</xdr:rowOff>
        </xdr:from>
        <xdr:to>
          <xdr:col>2</xdr:col>
          <xdr:colOff>2771775</xdr:colOff>
          <xdr:row>11</xdr:row>
          <xdr:rowOff>180975</xdr:rowOff>
        </xdr:to>
        <xdr:sp macro="" textlink="">
          <xdr:nvSpPr>
            <xdr:cNvPr id="44035" name="Compo" hidden="1">
              <a:extLst>
                <a:ext uri="{63B3BB69-23CF-44E3-9099-C40C66FF867C}">
                  <a14:compatExt spid="_x0000_s44035"/>
                </a:ext>
                <a:ext uri="{FF2B5EF4-FFF2-40B4-BE49-F238E27FC236}">
                  <a16:creationId xmlns:a16="http://schemas.microsoft.com/office/drawing/2014/main" id="{00000000-0008-0000-0700-000003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2895600</xdr:colOff>
          <xdr:row>10</xdr:row>
          <xdr:rowOff>142875</xdr:rowOff>
        </xdr:from>
        <xdr:to>
          <xdr:col>3</xdr:col>
          <xdr:colOff>1933575</xdr:colOff>
          <xdr:row>11</xdr:row>
          <xdr:rowOff>171450</xdr:rowOff>
        </xdr:to>
        <xdr:sp macro="" textlink="">
          <xdr:nvSpPr>
            <xdr:cNvPr id="44036" name="Local" hidden="1">
              <a:extLst>
                <a:ext uri="{63B3BB69-23CF-44E3-9099-C40C66FF867C}">
                  <a14:compatExt spid="_x0000_s44036"/>
                </a:ext>
                <a:ext uri="{FF2B5EF4-FFF2-40B4-BE49-F238E27FC236}">
                  <a16:creationId xmlns:a16="http://schemas.microsoft.com/office/drawing/2014/main" id="{00000000-0008-0000-0700-000004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2076450</xdr:colOff>
          <xdr:row>10</xdr:row>
          <xdr:rowOff>152400</xdr:rowOff>
        </xdr:from>
        <xdr:to>
          <xdr:col>4</xdr:col>
          <xdr:colOff>2247900</xdr:colOff>
          <xdr:row>11</xdr:row>
          <xdr:rowOff>180975</xdr:rowOff>
        </xdr:to>
        <xdr:sp macro="" textlink="">
          <xdr:nvSpPr>
            <xdr:cNvPr id="44037" name="Famille" hidden="1">
              <a:extLst>
                <a:ext uri="{63B3BB69-23CF-44E3-9099-C40C66FF867C}">
                  <a14:compatExt spid="_x0000_s44037"/>
                </a:ext>
                <a:ext uri="{FF2B5EF4-FFF2-40B4-BE49-F238E27FC236}">
                  <a16:creationId xmlns:a16="http://schemas.microsoft.com/office/drawing/2014/main" id="{00000000-0008-0000-0700-000005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1600200</xdr:colOff>
          <xdr:row>18</xdr:row>
          <xdr:rowOff>114300</xdr:rowOff>
        </xdr:from>
        <xdr:to>
          <xdr:col>4</xdr:col>
          <xdr:colOff>2209800</xdr:colOff>
          <xdr:row>19</xdr:row>
          <xdr:rowOff>142875</xdr:rowOff>
        </xdr:to>
        <xdr:sp macro="" textlink="">
          <xdr:nvSpPr>
            <xdr:cNvPr id="44038" name="Element" hidden="1">
              <a:extLst>
                <a:ext uri="{63B3BB69-23CF-44E3-9099-C40C66FF867C}">
                  <a14:compatExt spid="_x0000_s44038"/>
                </a:ext>
                <a:ext uri="{FF2B5EF4-FFF2-40B4-BE49-F238E27FC236}">
                  <a16:creationId xmlns:a16="http://schemas.microsoft.com/office/drawing/2014/main" id="{00000000-0008-0000-0700-000006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1590675</xdr:colOff>
          <xdr:row>20</xdr:row>
          <xdr:rowOff>19050</xdr:rowOff>
        </xdr:from>
        <xdr:to>
          <xdr:col>4</xdr:col>
          <xdr:colOff>2219325</xdr:colOff>
          <xdr:row>23</xdr:row>
          <xdr:rowOff>76200</xdr:rowOff>
        </xdr:to>
        <xdr:sp macro="" textlink="">
          <xdr:nvSpPr>
            <xdr:cNvPr id="44043" name="TEXT_1" hidden="1">
              <a:extLst>
                <a:ext uri="{63B3BB69-23CF-44E3-9099-C40C66FF867C}">
                  <a14:compatExt spid="_x0000_s44043"/>
                </a:ext>
                <a:ext uri="{FF2B5EF4-FFF2-40B4-BE49-F238E27FC236}">
                  <a16:creationId xmlns:a16="http://schemas.microsoft.com/office/drawing/2014/main" id="{00000000-0008-0000-0700-00000B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2295525</xdr:colOff>
          <xdr:row>3</xdr:row>
          <xdr:rowOff>114300</xdr:rowOff>
        </xdr:from>
        <xdr:to>
          <xdr:col>2</xdr:col>
          <xdr:colOff>2714625</xdr:colOff>
          <xdr:row>4</xdr:row>
          <xdr:rowOff>190500</xdr:rowOff>
        </xdr:to>
        <xdr:sp macro="" textlink="">
          <xdr:nvSpPr>
            <xdr:cNvPr id="44046" name="Edit" hidden="1">
              <a:extLst>
                <a:ext uri="{63B3BB69-23CF-44E3-9099-C40C66FF867C}">
                  <a14:compatExt spid="_x0000_s44046"/>
                </a:ext>
                <a:ext uri="{FF2B5EF4-FFF2-40B4-BE49-F238E27FC236}">
                  <a16:creationId xmlns:a16="http://schemas.microsoft.com/office/drawing/2014/main" id="{00000000-0008-0000-0700-00000E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1006928</xdr:colOff>
      <xdr:row>1</xdr:row>
      <xdr:rowOff>9525</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sharpenSoften amount="50000"/>
                  </a14:imgEffect>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0" y="0"/>
          <a:ext cx="1006928" cy="619125"/>
        </a:xfrm>
        <a:prstGeom prst="rect">
          <a:avLst/>
        </a:prstGeom>
        <a:ln>
          <a:noFill/>
        </a:ln>
        <a:effectLst>
          <a:outerShdw blurRad="190500" algn="tl" rotWithShape="0">
            <a:srgbClr val="000000">
              <a:alpha val="70000"/>
            </a:srgbClr>
          </a:outerShdw>
        </a:effectLst>
      </xdr:spPr>
    </xdr:pic>
    <xdr:clientData/>
  </xdr:twoCellAnchor>
  <xdr:twoCellAnchor editAs="absolute">
    <xdr:from>
      <xdr:col>2</xdr:col>
      <xdr:colOff>1614410</xdr:colOff>
      <xdr:row>2</xdr:row>
      <xdr:rowOff>103554</xdr:rowOff>
    </xdr:from>
    <xdr:to>
      <xdr:col>2</xdr:col>
      <xdr:colOff>2848527</xdr:colOff>
      <xdr:row>3</xdr:row>
      <xdr:rowOff>35941</xdr:rowOff>
    </xdr:to>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3150990" y="777493"/>
          <a:ext cx="1234117" cy="121090"/>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de modification</a:t>
          </a:r>
        </a:p>
      </xdr:txBody>
    </xdr:sp>
    <xdr:clientData/>
  </xdr:twoCellAnchor>
  <xdr:twoCellAnchor editAs="absolute">
    <xdr:from>
      <xdr:col>4</xdr:col>
      <xdr:colOff>1646359</xdr:colOff>
      <xdr:row>3</xdr:row>
      <xdr:rowOff>77662</xdr:rowOff>
    </xdr:from>
    <xdr:to>
      <xdr:col>4</xdr:col>
      <xdr:colOff>2006980</xdr:colOff>
      <xdr:row>4</xdr:row>
      <xdr:rowOff>213096</xdr:rowOff>
    </xdr:to>
    <xdr:pic macro="[0]!DeleteAndClearSelectedTable">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alphaModFix amt="70000"/>
          <a:duotone>
            <a:schemeClr val="accent4">
              <a:shade val="45000"/>
              <a:satMod val="135000"/>
            </a:schemeClr>
            <a:prstClr val="white"/>
          </a:duotone>
          <a:extLst>
            <a:ext uri="{BEBA8EAE-BF5A-486C-A8C5-ECC9F3942E4B}">
              <a14:imgProps xmlns:a14="http://schemas.microsoft.com/office/drawing/2010/main">
                <a14:imgLayer r:embed="rId4">
                  <a14:imgEffect>
                    <a14:artisticGlowEdges/>
                  </a14:imgEffect>
                  <a14:imgEffect>
                    <a14:sharpenSoften amount="-50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8430675" y="940304"/>
          <a:ext cx="360621" cy="36008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2876550</xdr:colOff>
          <xdr:row>12</xdr:row>
          <xdr:rowOff>85725</xdr:rowOff>
        </xdr:from>
        <xdr:to>
          <xdr:col>3</xdr:col>
          <xdr:colOff>1933575</xdr:colOff>
          <xdr:row>17</xdr:row>
          <xdr:rowOff>104775</xdr:rowOff>
        </xdr:to>
        <xdr:sp macro="" textlink="">
          <xdr:nvSpPr>
            <xdr:cNvPr id="44048" name="TEXT_4" hidden="1">
              <a:extLst>
                <a:ext uri="{63B3BB69-23CF-44E3-9099-C40C66FF867C}">
                  <a14:compatExt spid="_x0000_s44048"/>
                </a:ext>
                <a:ext uri="{FF2B5EF4-FFF2-40B4-BE49-F238E27FC236}">
                  <a16:creationId xmlns:a16="http://schemas.microsoft.com/office/drawing/2014/main" id="{00000000-0008-0000-0700-000010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1993697</xdr:colOff>
      <xdr:row>2</xdr:row>
      <xdr:rowOff>106265</xdr:rowOff>
    </xdr:from>
    <xdr:to>
      <xdr:col>4</xdr:col>
      <xdr:colOff>1084252</xdr:colOff>
      <xdr:row>3</xdr:row>
      <xdr:rowOff>40004</xdr:rowOff>
    </xdr:to>
    <xdr:sp macro="" textlink="">
      <xdr:nvSpPr>
        <xdr:cNvPr id="7" name="ZoneTexte 6">
          <a:extLst>
            <a:ext uri="{FF2B5EF4-FFF2-40B4-BE49-F238E27FC236}">
              <a16:creationId xmlns:a16="http://schemas.microsoft.com/office/drawing/2014/main" id="{00000000-0008-0000-0700-000007000000}"/>
            </a:ext>
          </a:extLst>
        </xdr:cNvPr>
        <xdr:cNvSpPr txBox="1"/>
      </xdr:nvSpPr>
      <xdr:spPr>
        <a:xfrm>
          <a:off x="6549522" y="780204"/>
          <a:ext cx="1319046" cy="122442"/>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Réinitialiser</a:t>
          </a:r>
          <a:r>
            <a:rPr lang="fr-MA" sz="900" baseline="0"/>
            <a:t> les tableaux</a:t>
          </a:r>
          <a:endParaRPr lang="fr-MA" sz="900"/>
        </a:p>
      </xdr:txBody>
    </xdr:sp>
    <xdr:clientData/>
  </xdr:twoCellAnchor>
  <xdr:twoCellAnchor editAs="absolute">
    <xdr:from>
      <xdr:col>1</xdr:col>
      <xdr:colOff>1000124</xdr:colOff>
      <xdr:row>0</xdr:row>
      <xdr:rowOff>0</xdr:rowOff>
    </xdr:from>
    <xdr:to>
      <xdr:col>10</xdr:col>
      <xdr:colOff>467349</xdr:colOff>
      <xdr:row>1</xdr:row>
      <xdr:rowOff>9525</xdr:rowOff>
    </xdr:to>
    <xdr:sp macro="" textlink="">
      <xdr:nvSpPr>
        <xdr:cNvPr id="8" name="ZoneTexte 7">
          <a:extLst>
            <a:ext uri="{FF2B5EF4-FFF2-40B4-BE49-F238E27FC236}">
              <a16:creationId xmlns:a16="http://schemas.microsoft.com/office/drawing/2014/main" id="{00000000-0008-0000-0700-000008000000}"/>
            </a:ext>
          </a:extLst>
        </xdr:cNvPr>
        <xdr:cNvSpPr txBox="1"/>
      </xdr:nvSpPr>
      <xdr:spPr>
        <a:xfrm>
          <a:off x="1000124" y="0"/>
          <a:ext cx="16306347" cy="619125"/>
        </a:xfrm>
        <a:prstGeom prst="rect">
          <a:avLst/>
        </a:prstGeom>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lvl="0" algn="ctr"/>
          <a:r>
            <a:rPr lang="fr-MA" sz="3200" b="1"/>
            <a:t>INTERFACE AUDITEUR (2)</a:t>
          </a:r>
        </a:p>
      </xdr:txBody>
    </xdr:sp>
    <xdr:clientData/>
  </xdr:twoCellAnchor>
  <mc:AlternateContent xmlns:mc="http://schemas.openxmlformats.org/markup-compatibility/2006">
    <mc:Choice xmlns:a14="http://schemas.microsoft.com/office/drawing/2010/main" Requires="a14">
      <xdr:twoCellAnchor editAs="absolute">
        <xdr:from>
          <xdr:col>3</xdr:col>
          <xdr:colOff>2057400</xdr:colOff>
          <xdr:row>12</xdr:row>
          <xdr:rowOff>85725</xdr:rowOff>
        </xdr:from>
        <xdr:to>
          <xdr:col>4</xdr:col>
          <xdr:colOff>2238375</xdr:colOff>
          <xdr:row>17</xdr:row>
          <xdr:rowOff>104775</xdr:rowOff>
        </xdr:to>
        <xdr:sp macro="" textlink="">
          <xdr:nvSpPr>
            <xdr:cNvPr id="44051" name="TEXT_6" hidden="1">
              <a:extLst>
                <a:ext uri="{63B3BB69-23CF-44E3-9099-C40C66FF867C}">
                  <a14:compatExt spid="_x0000_s44051"/>
                </a:ext>
                <a:ext uri="{FF2B5EF4-FFF2-40B4-BE49-F238E27FC236}">
                  <a16:creationId xmlns:a16="http://schemas.microsoft.com/office/drawing/2014/main" id="{00000000-0008-0000-0700-00001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1609725</xdr:colOff>
          <xdr:row>12</xdr:row>
          <xdr:rowOff>85725</xdr:rowOff>
        </xdr:from>
        <xdr:to>
          <xdr:col>2</xdr:col>
          <xdr:colOff>2771775</xdr:colOff>
          <xdr:row>17</xdr:row>
          <xdr:rowOff>104775</xdr:rowOff>
        </xdr:to>
        <xdr:sp macro="" textlink="">
          <xdr:nvSpPr>
            <xdr:cNvPr id="44052" name="TEXT_5" hidden="1">
              <a:extLst>
                <a:ext uri="{63B3BB69-23CF-44E3-9099-C40C66FF867C}">
                  <a14:compatExt spid="_x0000_s44052"/>
                </a:ext>
                <a:ext uri="{FF2B5EF4-FFF2-40B4-BE49-F238E27FC236}">
                  <a16:creationId xmlns:a16="http://schemas.microsoft.com/office/drawing/2014/main" id="{00000000-0008-0000-0700-00001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284045</xdr:colOff>
      <xdr:row>3</xdr:row>
      <xdr:rowOff>83804</xdr:rowOff>
    </xdr:from>
    <xdr:to>
      <xdr:col>4</xdr:col>
      <xdr:colOff>573935</xdr:colOff>
      <xdr:row>4</xdr:row>
      <xdr:rowOff>145453</xdr:rowOff>
    </xdr:to>
    <xdr:pic macro="[0]!DeleteAndClearTableENTSIGRows">
      <xdr:nvPicPr>
        <xdr:cNvPr id="13" name="Imag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5" cstate="print">
          <a:biLevel thresh="25000"/>
          <a:extLst>
            <a:ext uri="{BEBA8EAE-BF5A-486C-A8C5-ECC9F3942E4B}">
              <a14:imgProps xmlns:a14="http://schemas.microsoft.com/office/drawing/2010/main">
                <a14:imgLayer r:embed="rId6">
                  <a14:imgEffect>
                    <a14:saturation sat="66000"/>
                  </a14:imgEffect>
                </a14:imgLayer>
              </a14:imgProps>
            </a:ext>
            <a:ext uri="{28A0092B-C50C-407E-A947-70E740481C1C}">
              <a14:useLocalDpi xmlns:a14="http://schemas.microsoft.com/office/drawing/2010/main" val="0"/>
            </a:ext>
          </a:extLst>
        </a:blip>
        <a:stretch>
          <a:fillRect/>
        </a:stretch>
      </xdr:blipFill>
      <xdr:spPr>
        <a:xfrm>
          <a:off x="7068361" y="946446"/>
          <a:ext cx="289890" cy="28629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161925</xdr:colOff>
          <xdr:row>3</xdr:row>
          <xdr:rowOff>104775</xdr:rowOff>
        </xdr:from>
        <xdr:to>
          <xdr:col>3</xdr:col>
          <xdr:colOff>571500</xdr:colOff>
          <xdr:row>4</xdr:row>
          <xdr:rowOff>180975</xdr:rowOff>
        </xdr:to>
        <xdr:sp macro="" textlink="">
          <xdr:nvSpPr>
            <xdr:cNvPr id="44053" name="DeleteBox" hidden="1">
              <a:extLst>
                <a:ext uri="{63B3BB69-23CF-44E3-9099-C40C66FF867C}">
                  <a14:compatExt spid="_x0000_s44053"/>
                </a:ext>
                <a:ext uri="{FF2B5EF4-FFF2-40B4-BE49-F238E27FC236}">
                  <a16:creationId xmlns:a16="http://schemas.microsoft.com/office/drawing/2014/main" id="{00000000-0008-0000-0700-000015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514350</xdr:colOff>
          <xdr:row>0</xdr:row>
          <xdr:rowOff>219075</xdr:rowOff>
        </xdr:from>
        <xdr:to>
          <xdr:col>45</xdr:col>
          <xdr:colOff>19050</xdr:colOff>
          <xdr:row>0</xdr:row>
          <xdr:rowOff>476250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700-00001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900" b="1" i="0" u="none" strike="noStrike" baseline="0">
                  <a:solidFill>
                    <a:srgbClr val="FF0000"/>
                  </a:solidFill>
                  <a:latin typeface="Yu Gothic UI"/>
                  <a:ea typeface="Yu Gothic UI"/>
                </a:rPr>
                <a:t>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447675</xdr:colOff>
          <xdr:row>0</xdr:row>
          <xdr:rowOff>219075</xdr:rowOff>
        </xdr:from>
        <xdr:to>
          <xdr:col>45</xdr:col>
          <xdr:colOff>704850</xdr:colOff>
          <xdr:row>0</xdr:row>
          <xdr:rowOff>466725</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700-00001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800" b="1" i="0" u="none" strike="noStrike" baseline="0">
                  <a:solidFill>
                    <a:srgbClr val="FF9900"/>
                  </a:solidFill>
                  <a:latin typeface="Roboto Lt"/>
                </a:rPr>
                <a:t>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371475</xdr:colOff>
          <xdr:row>0</xdr:row>
          <xdr:rowOff>209550</xdr:rowOff>
        </xdr:from>
        <xdr:to>
          <xdr:col>46</xdr:col>
          <xdr:colOff>638175</xdr:colOff>
          <xdr:row>0</xdr:row>
          <xdr:rowOff>457200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700-000018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800" b="1" i="0" u="none" strike="noStrike" baseline="0">
                  <a:solidFill>
                    <a:srgbClr val="339966"/>
                  </a:solidFill>
                  <a:latin typeface="Yu Gothic Medium"/>
                  <a:ea typeface="Yu Gothic Medium"/>
                </a:rPr>
                <a:t>C3</a:t>
              </a:r>
            </a:p>
          </xdr:txBody>
        </xdr:sp>
        <xdr:clientData fPrintsWithSheet="0"/>
      </xdr:twoCellAnchor>
    </mc:Choice>
    <mc:Fallback/>
  </mc:AlternateContent>
  <xdr:twoCellAnchor editAs="absolute">
    <xdr:from>
      <xdr:col>4</xdr:col>
      <xdr:colOff>1106140</xdr:colOff>
      <xdr:row>2</xdr:row>
      <xdr:rowOff>107828</xdr:rowOff>
    </xdr:from>
    <xdr:to>
      <xdr:col>4</xdr:col>
      <xdr:colOff>2503002</xdr:colOff>
      <xdr:row>3</xdr:row>
      <xdr:rowOff>35942</xdr:rowOff>
    </xdr:to>
    <xdr:sp macro="" textlink="">
      <xdr:nvSpPr>
        <xdr:cNvPr id="14" name="ZoneTexte 13">
          <a:extLst>
            <a:ext uri="{FF2B5EF4-FFF2-40B4-BE49-F238E27FC236}">
              <a16:creationId xmlns:a16="http://schemas.microsoft.com/office/drawing/2014/main" id="{00000000-0008-0000-0700-00000E000000}"/>
            </a:ext>
          </a:extLst>
        </xdr:cNvPr>
        <xdr:cNvSpPr txBox="1"/>
      </xdr:nvSpPr>
      <xdr:spPr>
        <a:xfrm>
          <a:off x="7890456" y="781767"/>
          <a:ext cx="1396862" cy="116817"/>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Effacer</a:t>
          </a:r>
          <a:r>
            <a:rPr lang="fr-MA" sz="900" baseline="0"/>
            <a:t> le Tab sélectionné</a:t>
          </a:r>
          <a:endParaRPr lang="fr-MA" sz="900"/>
        </a:p>
      </xdr:txBody>
    </xdr:sp>
    <xdr:clientData/>
  </xdr:twoCellAnchor>
  <xdr:twoCellAnchor>
    <xdr:from>
      <xdr:col>8</xdr:col>
      <xdr:colOff>548136</xdr:colOff>
      <xdr:row>5</xdr:row>
      <xdr:rowOff>89858</xdr:rowOff>
    </xdr:from>
    <xdr:to>
      <xdr:col>9</xdr:col>
      <xdr:colOff>648950</xdr:colOff>
      <xdr:row>6</xdr:row>
      <xdr:rowOff>206674</xdr:rowOff>
    </xdr:to>
    <xdr:sp macro="[0]!RefreshElementDropdownl" textlink="">
      <xdr:nvSpPr>
        <xdr:cNvPr id="15" name="Flèche : droite rayée 14">
          <a:extLst>
            <a:ext uri="{FF2B5EF4-FFF2-40B4-BE49-F238E27FC236}">
              <a16:creationId xmlns:a16="http://schemas.microsoft.com/office/drawing/2014/main" id="{00000000-0008-0000-0700-00000F000000}"/>
            </a:ext>
          </a:extLst>
        </xdr:cNvPr>
        <xdr:cNvSpPr/>
      </xdr:nvSpPr>
      <xdr:spPr>
        <a:xfrm>
          <a:off x="15869009" y="1428750"/>
          <a:ext cx="864611" cy="386391"/>
        </a:xfrm>
        <a:prstGeom prst="stripedRightArrow">
          <a:avLst/>
        </a:prstGeom>
        <a:solidFill>
          <a:srgbClr val="E0CB4E"/>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MA" sz="1050" b="1">
              <a:solidFill>
                <a:srgbClr val="0070C0"/>
              </a:solidFill>
            </a:rPr>
            <a:t>SUIVANT</a:t>
          </a:r>
        </a:p>
      </xdr:txBody>
    </xdr:sp>
    <xdr:clientData/>
  </xdr:twoCellAnchor>
  <xdr:twoCellAnchor editAs="absolute">
    <xdr:from>
      <xdr:col>2</xdr:col>
      <xdr:colOff>2865165</xdr:colOff>
      <xdr:row>2</xdr:row>
      <xdr:rowOff>104069</xdr:rowOff>
    </xdr:from>
    <xdr:to>
      <xdr:col>3</xdr:col>
      <xdr:colOff>938291</xdr:colOff>
      <xdr:row>3</xdr:row>
      <xdr:rowOff>40005</xdr:rowOff>
    </xdr:to>
    <xdr:sp macro="" textlink="">
      <xdr:nvSpPr>
        <xdr:cNvPr id="16" name="ZoneTexte 15">
          <a:extLst>
            <a:ext uri="{FF2B5EF4-FFF2-40B4-BE49-F238E27FC236}">
              <a16:creationId xmlns:a16="http://schemas.microsoft.com/office/drawing/2014/main" id="{00000000-0008-0000-0700-000010000000}"/>
            </a:ext>
          </a:extLst>
        </xdr:cNvPr>
        <xdr:cNvSpPr txBox="1"/>
      </xdr:nvSpPr>
      <xdr:spPr>
        <a:xfrm>
          <a:off x="4401745" y="778008"/>
          <a:ext cx="1092371" cy="124639"/>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a:t>
          </a:r>
          <a:r>
            <a:rPr lang="fr-MA" sz="900" baseline="0"/>
            <a:t> à supprimer</a:t>
          </a:r>
          <a:endParaRPr lang="fr-MA" sz="900"/>
        </a:p>
      </xdr:txBody>
    </xdr:sp>
    <xdr:clientData/>
  </xdr:twoCellAnchor>
  <xdr:twoCellAnchor editAs="oneCell">
    <xdr:from>
      <xdr:col>3</xdr:col>
      <xdr:colOff>1351591</xdr:colOff>
      <xdr:row>3</xdr:row>
      <xdr:rowOff>89153</xdr:rowOff>
    </xdr:from>
    <xdr:to>
      <xdr:col>3</xdr:col>
      <xdr:colOff>1669031</xdr:colOff>
      <xdr:row>4</xdr:row>
      <xdr:rowOff>205970</xdr:rowOff>
    </xdr:to>
    <xdr:pic macro="[0]!RefreshElementDropdown">
      <xdr:nvPicPr>
        <xdr:cNvPr id="17" name="Image 16">
          <a:extLst>
            <a:ext uri="{FF2B5EF4-FFF2-40B4-BE49-F238E27FC236}">
              <a16:creationId xmlns:a16="http://schemas.microsoft.com/office/drawing/2014/main" id="{00000000-0008-0000-0700-000011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artisticPastelsSmooth/>
                  </a14:imgEffect>
                </a14:imgLayer>
              </a14:imgProps>
            </a:ext>
            <a:ext uri="{28A0092B-C50C-407E-A947-70E740481C1C}">
              <a14:useLocalDpi xmlns:a14="http://schemas.microsoft.com/office/drawing/2010/main" val="0"/>
            </a:ext>
          </a:extLst>
        </a:blip>
        <a:srcRect l="14569" t="10405" r="9934" b="9463"/>
        <a:stretch/>
      </xdr:blipFill>
      <xdr:spPr>
        <a:xfrm>
          <a:off x="5907416" y="951795"/>
          <a:ext cx="317440" cy="341463"/>
        </a:xfrm>
        <a:prstGeom prst="rect">
          <a:avLst/>
        </a:prstGeom>
      </xdr:spPr>
    </xdr:pic>
    <xdr:clientData/>
  </xdr:twoCellAnchor>
  <xdr:twoCellAnchor editAs="absolute">
    <xdr:from>
      <xdr:col>3</xdr:col>
      <xdr:colOff>956777</xdr:colOff>
      <xdr:row>2</xdr:row>
      <xdr:rowOff>107829</xdr:rowOff>
    </xdr:from>
    <xdr:to>
      <xdr:col>3</xdr:col>
      <xdr:colOff>1974551</xdr:colOff>
      <xdr:row>3</xdr:row>
      <xdr:rowOff>35942</xdr:rowOff>
    </xdr:to>
    <xdr:sp macro="" textlink="">
      <xdr:nvSpPr>
        <xdr:cNvPr id="18" name="ZoneTexte 17">
          <a:extLst>
            <a:ext uri="{FF2B5EF4-FFF2-40B4-BE49-F238E27FC236}">
              <a16:creationId xmlns:a16="http://schemas.microsoft.com/office/drawing/2014/main" id="{00000000-0008-0000-0700-000012000000}"/>
            </a:ext>
          </a:extLst>
        </xdr:cNvPr>
        <xdr:cNvSpPr txBox="1"/>
      </xdr:nvSpPr>
      <xdr:spPr>
        <a:xfrm>
          <a:off x="5512602" y="781768"/>
          <a:ext cx="1017774" cy="116816"/>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 les</a:t>
          </a:r>
          <a:r>
            <a:rPr lang="fr-MA" sz="900" baseline="0"/>
            <a:t> champs</a:t>
          </a:r>
          <a:endParaRPr lang="fr-MA" sz="900"/>
        </a:p>
      </xdr:txBody>
    </xdr:sp>
    <xdr:clientData/>
  </xdr:twoCellAnchor>
  <mc:AlternateContent xmlns:mc="http://schemas.openxmlformats.org/markup-compatibility/2006">
    <mc:Choice xmlns:a14="http://schemas.microsoft.com/office/drawing/2010/main" Requires="a14">
      <xdr:twoCellAnchor editAs="oneCell">
        <xdr:from>
          <xdr:col>5</xdr:col>
          <xdr:colOff>161925</xdr:colOff>
          <xdr:row>8</xdr:row>
          <xdr:rowOff>57150</xdr:rowOff>
        </xdr:from>
        <xdr:to>
          <xdr:col>8</xdr:col>
          <xdr:colOff>200025</xdr:colOff>
          <xdr:row>10</xdr:row>
          <xdr:rowOff>66675</xdr:rowOff>
        </xdr:to>
        <xdr:sp macro="" textlink="">
          <xdr:nvSpPr>
            <xdr:cNvPr id="44058" name="E_ETAT" hidden="1">
              <a:extLst>
                <a:ext uri="{63B3BB69-23CF-44E3-9099-C40C66FF867C}">
                  <a14:compatExt spid="_x0000_s44058"/>
                </a:ext>
                <a:ext uri="{FF2B5EF4-FFF2-40B4-BE49-F238E27FC236}">
                  <a16:creationId xmlns:a16="http://schemas.microsoft.com/office/drawing/2014/main" id="{00000000-0008-0000-0700-00001A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11</xdr:row>
          <xdr:rowOff>209550</xdr:rowOff>
        </xdr:from>
        <xdr:to>
          <xdr:col>8</xdr:col>
          <xdr:colOff>200025</xdr:colOff>
          <xdr:row>13</xdr:row>
          <xdr:rowOff>219075</xdr:rowOff>
        </xdr:to>
        <xdr:sp macro="" textlink="">
          <xdr:nvSpPr>
            <xdr:cNvPr id="44059" name="E_Observations" hidden="1">
              <a:extLst>
                <a:ext uri="{63B3BB69-23CF-44E3-9099-C40C66FF867C}">
                  <a14:compatExt spid="_x0000_s44059"/>
                </a:ext>
                <a:ext uri="{FF2B5EF4-FFF2-40B4-BE49-F238E27FC236}">
                  <a16:creationId xmlns:a16="http://schemas.microsoft.com/office/drawing/2014/main" id="{00000000-0008-0000-0700-00001B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21</xdr:row>
          <xdr:rowOff>0</xdr:rowOff>
        </xdr:from>
        <xdr:to>
          <xdr:col>8</xdr:col>
          <xdr:colOff>238125</xdr:colOff>
          <xdr:row>23</xdr:row>
          <xdr:rowOff>28575</xdr:rowOff>
        </xdr:to>
        <xdr:sp macro="" textlink="">
          <xdr:nvSpPr>
            <xdr:cNvPr id="44060" name="SIG_ETAT" hidden="1">
              <a:extLst>
                <a:ext uri="{63B3BB69-23CF-44E3-9099-C40C66FF867C}">
                  <a14:compatExt spid="_x0000_s44060"/>
                </a:ext>
                <a:ext uri="{FF2B5EF4-FFF2-40B4-BE49-F238E27FC236}">
                  <a16:creationId xmlns:a16="http://schemas.microsoft.com/office/drawing/2014/main" id="{00000000-0008-0000-0700-00001C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25</xdr:row>
          <xdr:rowOff>38100</xdr:rowOff>
        </xdr:from>
        <xdr:to>
          <xdr:col>8</xdr:col>
          <xdr:colOff>228600</xdr:colOff>
          <xdr:row>27</xdr:row>
          <xdr:rowOff>171450</xdr:rowOff>
        </xdr:to>
        <xdr:sp macro="" textlink="">
          <xdr:nvSpPr>
            <xdr:cNvPr id="44061" name="SIG_OBSERV" hidden="1">
              <a:extLst>
                <a:ext uri="{63B3BB69-23CF-44E3-9099-C40C66FF867C}">
                  <a14:compatExt spid="_x0000_s44061"/>
                </a:ext>
                <a:ext uri="{FF2B5EF4-FFF2-40B4-BE49-F238E27FC236}">
                  <a16:creationId xmlns:a16="http://schemas.microsoft.com/office/drawing/2014/main" id="{00000000-0008-0000-0700-00001D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17</xdr:row>
          <xdr:rowOff>190500</xdr:rowOff>
        </xdr:from>
        <xdr:to>
          <xdr:col>5</xdr:col>
          <xdr:colOff>1133475</xdr:colOff>
          <xdr:row>18</xdr:row>
          <xdr:rowOff>171450</xdr:rowOff>
        </xdr:to>
        <xdr:sp macro="" textlink="">
          <xdr:nvSpPr>
            <xdr:cNvPr id="44062" name="Label1" hidden="1">
              <a:extLst>
                <a:ext uri="{63B3BB69-23CF-44E3-9099-C40C66FF867C}">
                  <a14:compatExt spid="_x0000_s44062"/>
                </a:ext>
                <a:ext uri="{FF2B5EF4-FFF2-40B4-BE49-F238E27FC236}">
                  <a16:creationId xmlns:a16="http://schemas.microsoft.com/office/drawing/2014/main" id="{00000000-0008-0000-0700-00001E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xdr:row>
          <xdr:rowOff>0</xdr:rowOff>
        </xdr:from>
        <xdr:to>
          <xdr:col>9</xdr:col>
          <xdr:colOff>676275</xdr:colOff>
          <xdr:row>4</xdr:row>
          <xdr:rowOff>85725</xdr:rowOff>
        </xdr:to>
        <xdr:sp macro="" textlink="">
          <xdr:nvSpPr>
            <xdr:cNvPr id="44065" name="CommandButton5" hidden="1">
              <a:extLst>
                <a:ext uri="{63B3BB69-23CF-44E3-9099-C40C66FF867C}">
                  <a14:compatExt spid="_x0000_s44065"/>
                </a:ext>
                <a:ext uri="{FF2B5EF4-FFF2-40B4-BE49-F238E27FC236}">
                  <a16:creationId xmlns:a16="http://schemas.microsoft.com/office/drawing/2014/main" id="{00000000-0008-0000-0700-00002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1609725</xdr:colOff>
          <xdr:row>7</xdr:row>
          <xdr:rowOff>85725</xdr:rowOff>
        </xdr:from>
        <xdr:to>
          <xdr:col>2</xdr:col>
          <xdr:colOff>2914650</xdr:colOff>
          <xdr:row>8</xdr:row>
          <xdr:rowOff>0</xdr:rowOff>
        </xdr:to>
        <xdr:sp macro="" textlink="">
          <xdr:nvSpPr>
            <xdr:cNvPr id="44068" name="Label10" hidden="1">
              <a:extLst>
                <a:ext uri="{63B3BB69-23CF-44E3-9099-C40C66FF867C}">
                  <a14:compatExt spid="_x0000_s44068"/>
                </a:ext>
                <a:ext uri="{FF2B5EF4-FFF2-40B4-BE49-F238E27FC236}">
                  <a16:creationId xmlns:a16="http://schemas.microsoft.com/office/drawing/2014/main" id="{00000000-0008-0000-0700-00002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95250</xdr:rowOff>
        </xdr:from>
        <xdr:to>
          <xdr:col>3</xdr:col>
          <xdr:colOff>828675</xdr:colOff>
          <xdr:row>8</xdr:row>
          <xdr:rowOff>9525</xdr:rowOff>
        </xdr:to>
        <xdr:sp macro="" textlink="">
          <xdr:nvSpPr>
            <xdr:cNvPr id="44069" name="Label4" hidden="1">
              <a:extLst>
                <a:ext uri="{63B3BB69-23CF-44E3-9099-C40C66FF867C}">
                  <a14:compatExt spid="_x0000_s44069"/>
                </a:ext>
                <a:ext uri="{FF2B5EF4-FFF2-40B4-BE49-F238E27FC236}">
                  <a16:creationId xmlns:a16="http://schemas.microsoft.com/office/drawing/2014/main" id="{00000000-0008-0000-0700-00002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9</xdr:row>
          <xdr:rowOff>190500</xdr:rowOff>
        </xdr:from>
        <xdr:to>
          <xdr:col>2</xdr:col>
          <xdr:colOff>2676525</xdr:colOff>
          <xdr:row>10</xdr:row>
          <xdr:rowOff>133350</xdr:rowOff>
        </xdr:to>
        <xdr:sp macro="" textlink="">
          <xdr:nvSpPr>
            <xdr:cNvPr id="44070" name="Label5" hidden="1">
              <a:extLst>
                <a:ext uri="{63B3BB69-23CF-44E3-9099-C40C66FF867C}">
                  <a14:compatExt spid="_x0000_s44070"/>
                </a:ext>
                <a:ext uri="{FF2B5EF4-FFF2-40B4-BE49-F238E27FC236}">
                  <a16:creationId xmlns:a16="http://schemas.microsoft.com/office/drawing/2014/main" id="{00000000-0008-0000-0700-000026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9</xdr:row>
          <xdr:rowOff>200025</xdr:rowOff>
        </xdr:from>
        <xdr:to>
          <xdr:col>3</xdr:col>
          <xdr:colOff>933450</xdr:colOff>
          <xdr:row>10</xdr:row>
          <xdr:rowOff>123825</xdr:rowOff>
        </xdr:to>
        <xdr:sp macro="" textlink="">
          <xdr:nvSpPr>
            <xdr:cNvPr id="44071" name="Label6" hidden="1">
              <a:extLst>
                <a:ext uri="{63B3BB69-23CF-44E3-9099-C40C66FF867C}">
                  <a14:compatExt spid="_x0000_s44071"/>
                </a:ext>
                <a:ext uri="{FF2B5EF4-FFF2-40B4-BE49-F238E27FC236}">
                  <a16:creationId xmlns:a16="http://schemas.microsoft.com/office/drawing/2014/main" id="{00000000-0008-0000-0700-000027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2076450</xdr:colOff>
          <xdr:row>9</xdr:row>
          <xdr:rowOff>209550</xdr:rowOff>
        </xdr:from>
        <xdr:to>
          <xdr:col>4</xdr:col>
          <xdr:colOff>400050</xdr:colOff>
          <xdr:row>10</xdr:row>
          <xdr:rowOff>161925</xdr:rowOff>
        </xdr:to>
        <xdr:sp macro="" textlink="">
          <xdr:nvSpPr>
            <xdr:cNvPr id="44072" name="Label7" hidden="1">
              <a:extLst>
                <a:ext uri="{63B3BB69-23CF-44E3-9099-C40C66FF867C}">
                  <a14:compatExt spid="_x0000_s44072"/>
                </a:ext>
                <a:ext uri="{FF2B5EF4-FFF2-40B4-BE49-F238E27FC236}">
                  <a16:creationId xmlns:a16="http://schemas.microsoft.com/office/drawing/2014/main" id="{00000000-0008-0000-0700-000028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1619250</xdr:colOff>
          <xdr:row>17</xdr:row>
          <xdr:rowOff>123825</xdr:rowOff>
        </xdr:from>
        <xdr:to>
          <xdr:col>2</xdr:col>
          <xdr:colOff>2428875</xdr:colOff>
          <xdr:row>18</xdr:row>
          <xdr:rowOff>47625</xdr:rowOff>
        </xdr:to>
        <xdr:sp macro="" textlink="">
          <xdr:nvSpPr>
            <xdr:cNvPr id="44073" name="Label8" hidden="1">
              <a:extLst>
                <a:ext uri="{63B3BB69-23CF-44E3-9099-C40C66FF867C}">
                  <a14:compatExt spid="_x0000_s44073"/>
                </a:ext>
                <a:ext uri="{FF2B5EF4-FFF2-40B4-BE49-F238E27FC236}">
                  <a16:creationId xmlns:a16="http://schemas.microsoft.com/office/drawing/2014/main" id="{00000000-0008-0000-0700-000029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20</xdr:row>
          <xdr:rowOff>28575</xdr:rowOff>
        </xdr:from>
        <xdr:to>
          <xdr:col>5</xdr:col>
          <xdr:colOff>600075</xdr:colOff>
          <xdr:row>20</xdr:row>
          <xdr:rowOff>180975</xdr:rowOff>
        </xdr:to>
        <xdr:sp macro="" textlink="">
          <xdr:nvSpPr>
            <xdr:cNvPr id="44076" name="Label12" hidden="1">
              <a:extLst>
                <a:ext uri="{63B3BB69-23CF-44E3-9099-C40C66FF867C}">
                  <a14:compatExt spid="_x0000_s44076"/>
                </a:ext>
                <a:ext uri="{FF2B5EF4-FFF2-40B4-BE49-F238E27FC236}">
                  <a16:creationId xmlns:a16="http://schemas.microsoft.com/office/drawing/2014/main" id="{00000000-0008-0000-0700-00002C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10</xdr:row>
          <xdr:rowOff>219075</xdr:rowOff>
        </xdr:from>
        <xdr:to>
          <xdr:col>5</xdr:col>
          <xdr:colOff>1114425</xdr:colOff>
          <xdr:row>11</xdr:row>
          <xdr:rowOff>95250</xdr:rowOff>
        </xdr:to>
        <xdr:sp macro="" textlink="">
          <xdr:nvSpPr>
            <xdr:cNvPr id="44078" name="Label14" hidden="1">
              <a:extLst>
                <a:ext uri="{63B3BB69-23CF-44E3-9099-C40C66FF867C}">
                  <a14:compatExt spid="_x0000_s44078"/>
                </a:ext>
                <a:ext uri="{FF2B5EF4-FFF2-40B4-BE49-F238E27FC236}">
                  <a16:creationId xmlns:a16="http://schemas.microsoft.com/office/drawing/2014/main" id="{00000000-0008-0000-0700-00002E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24</xdr:row>
          <xdr:rowOff>0</xdr:rowOff>
        </xdr:from>
        <xdr:to>
          <xdr:col>5</xdr:col>
          <xdr:colOff>1104900</xdr:colOff>
          <xdr:row>24</xdr:row>
          <xdr:rowOff>142875</xdr:rowOff>
        </xdr:to>
        <xdr:sp macro="" textlink="">
          <xdr:nvSpPr>
            <xdr:cNvPr id="44079" name="Label15" hidden="1">
              <a:extLst>
                <a:ext uri="{63B3BB69-23CF-44E3-9099-C40C66FF867C}">
                  <a14:compatExt spid="_x0000_s44079"/>
                </a:ext>
                <a:ext uri="{FF2B5EF4-FFF2-40B4-BE49-F238E27FC236}">
                  <a16:creationId xmlns:a16="http://schemas.microsoft.com/office/drawing/2014/main" id="{00000000-0008-0000-0700-00002F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xdr:row>
          <xdr:rowOff>114300</xdr:rowOff>
        </xdr:from>
        <xdr:to>
          <xdr:col>5</xdr:col>
          <xdr:colOff>1085850</xdr:colOff>
          <xdr:row>6</xdr:row>
          <xdr:rowOff>123825</xdr:rowOff>
        </xdr:to>
        <xdr:sp macro="" textlink="">
          <xdr:nvSpPr>
            <xdr:cNvPr id="44083" name="Label3" hidden="1">
              <a:extLst>
                <a:ext uri="{63B3BB69-23CF-44E3-9099-C40C66FF867C}">
                  <a14:compatExt spid="_x0000_s44083"/>
                </a:ext>
                <a:ext uri="{FF2B5EF4-FFF2-40B4-BE49-F238E27FC236}">
                  <a16:creationId xmlns:a16="http://schemas.microsoft.com/office/drawing/2014/main" id="{00000000-0008-0000-0700-00003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7</xdr:row>
          <xdr:rowOff>76200</xdr:rowOff>
        </xdr:from>
        <xdr:to>
          <xdr:col>5</xdr:col>
          <xdr:colOff>628650</xdr:colOff>
          <xdr:row>7</xdr:row>
          <xdr:rowOff>238125</xdr:rowOff>
        </xdr:to>
        <xdr:sp macro="" textlink="">
          <xdr:nvSpPr>
            <xdr:cNvPr id="44084" name="Label9" hidden="1">
              <a:extLst>
                <a:ext uri="{63B3BB69-23CF-44E3-9099-C40C66FF867C}">
                  <a14:compatExt spid="_x0000_s44084"/>
                </a:ext>
                <a:ext uri="{FF2B5EF4-FFF2-40B4-BE49-F238E27FC236}">
                  <a16:creationId xmlns:a16="http://schemas.microsoft.com/office/drawing/2014/main" id="{00000000-0008-0000-0700-00003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539150</xdr:colOff>
      <xdr:row>26</xdr:row>
      <xdr:rowOff>44927</xdr:rowOff>
    </xdr:from>
    <xdr:to>
      <xdr:col>9</xdr:col>
      <xdr:colOff>638936</xdr:colOff>
      <xdr:row>28</xdr:row>
      <xdr:rowOff>54000</xdr:rowOff>
    </xdr:to>
    <xdr:sp macro="[0]!RefreshElementDropdownl" textlink="">
      <xdr:nvSpPr>
        <xdr:cNvPr id="19" name="Flèche : droite rayée 18">
          <a:extLst>
            <a:ext uri="{FF2B5EF4-FFF2-40B4-BE49-F238E27FC236}">
              <a16:creationId xmlns:a16="http://schemas.microsoft.com/office/drawing/2014/main" id="{00000000-0008-0000-0700-000013000000}"/>
            </a:ext>
          </a:extLst>
        </xdr:cNvPr>
        <xdr:cNvSpPr/>
      </xdr:nvSpPr>
      <xdr:spPr>
        <a:xfrm>
          <a:off x="15860023" y="6748370"/>
          <a:ext cx="863583" cy="386479"/>
        </a:xfrm>
        <a:prstGeom prst="stripedRightArrow">
          <a:avLst/>
        </a:prstGeom>
        <a:solidFill>
          <a:srgbClr val="E0CB4E"/>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MA" sz="1050" b="1">
              <a:solidFill>
                <a:srgbClr val="0070C0"/>
              </a:solidFill>
            </a:rPr>
            <a:t>SUIVANT</a:t>
          </a:r>
        </a:p>
      </xdr:txBody>
    </xdr:sp>
    <xdr:clientData/>
  </xdr:twoCellAnchor>
  <mc:AlternateContent xmlns:mc="http://schemas.openxmlformats.org/markup-compatibility/2006">
    <mc:Choice xmlns:a14="http://schemas.microsoft.com/office/drawing/2010/main" Requires="a14">
      <xdr:twoCellAnchor editAs="oneCell">
        <xdr:from>
          <xdr:col>2</xdr:col>
          <xdr:colOff>1714500</xdr:colOff>
          <xdr:row>3</xdr:row>
          <xdr:rowOff>123825</xdr:rowOff>
        </xdr:from>
        <xdr:to>
          <xdr:col>2</xdr:col>
          <xdr:colOff>2181225</xdr:colOff>
          <xdr:row>4</xdr:row>
          <xdr:rowOff>171450</xdr:rowOff>
        </xdr:to>
        <xdr:sp macro="" textlink="">
          <xdr:nvSpPr>
            <xdr:cNvPr id="44085" name="ToggleButton1" hidden="1">
              <a:extLst>
                <a:ext uri="{63B3BB69-23CF-44E3-9099-C40C66FF867C}">
                  <a14:compatExt spid="_x0000_s44085"/>
                </a:ext>
                <a:ext uri="{FF2B5EF4-FFF2-40B4-BE49-F238E27FC236}">
                  <a16:creationId xmlns:a16="http://schemas.microsoft.com/office/drawing/2014/main" id="{00000000-0008-0000-0700-00003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15</xdr:row>
          <xdr:rowOff>142875</xdr:rowOff>
        </xdr:from>
        <xdr:to>
          <xdr:col>9</xdr:col>
          <xdr:colOff>581025</xdr:colOff>
          <xdr:row>16</xdr:row>
          <xdr:rowOff>142875</xdr:rowOff>
        </xdr:to>
        <xdr:sp macro="" textlink="">
          <xdr:nvSpPr>
            <xdr:cNvPr id="44088" name="Button 56" hidden="1">
              <a:extLst>
                <a:ext uri="{63B3BB69-23CF-44E3-9099-C40C66FF867C}">
                  <a14:compatExt spid="_x0000_s44088"/>
                </a:ext>
                <a:ext uri="{FF2B5EF4-FFF2-40B4-BE49-F238E27FC236}">
                  <a16:creationId xmlns:a16="http://schemas.microsoft.com/office/drawing/2014/main" id="{00000000-0008-0000-0700-000038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400" b="1" i="0" u="none" strike="noStrike" baseline="0">
                  <a:solidFill>
                    <a:srgbClr val="008080"/>
                  </a:solidFill>
                  <a:latin typeface="Calibri"/>
                  <a:ea typeface="Calibri"/>
                  <a:cs typeface="Calibri"/>
                </a:rPr>
                <a:t>Finir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581025</xdr:colOff>
      <xdr:row>6</xdr:row>
      <xdr:rowOff>76199</xdr:rowOff>
    </xdr:from>
    <xdr:to>
      <xdr:col>3</xdr:col>
      <xdr:colOff>371475</xdr:colOff>
      <xdr:row>16</xdr:row>
      <xdr:rowOff>105833</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581025" y="1219199"/>
          <a:ext cx="2076450" cy="1934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r>
            <a:rPr lang="fr-FR" sz="1200" b="1">
              <a:solidFill>
                <a:schemeClr val="dk1"/>
              </a:solidFill>
              <a:effectLst/>
              <a:latin typeface="Bahnschrift SemiBold" panose="020B0502040204020203" pitchFamily="34" charset="0"/>
              <a:ea typeface="+mn-ea"/>
              <a:cs typeface="+mn-cs"/>
            </a:rPr>
            <a:t>FRANCE VERTE </a:t>
          </a:r>
          <a:endParaRPr lang="fr-MA" sz="1200" b="1">
            <a:solidFill>
              <a:schemeClr val="dk1"/>
            </a:solidFill>
            <a:effectLst/>
            <a:latin typeface="Bahnschrift SemiBold" panose="020B0502040204020203" pitchFamily="34" charset="0"/>
            <a:ea typeface="+mn-ea"/>
            <a:cs typeface="+mn-cs"/>
          </a:endParaRPr>
        </a:p>
        <a:p>
          <a:r>
            <a:rPr lang="fr-FR" sz="1050" b="1" u="sng">
              <a:solidFill>
                <a:schemeClr val="dk1"/>
              </a:solidFill>
              <a:effectLst/>
              <a:latin typeface="+mn-lt"/>
              <a:ea typeface="+mn-ea"/>
              <a:cs typeface="+mn-cs"/>
              <a:hlinkClick xmlns:r="http://schemas.openxmlformats.org/officeDocument/2006/relationships" r:id=""/>
            </a:rPr>
            <a:t>contact@groupefranceverte.fr</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09 86 08 79 79</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 </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Siège social :</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22 avenue Barthélémy Thimonnier</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69300 CALUIRE ET CUIRE</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 </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SIRET 882 322 548 000 26</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Code NAF 7120 B</a:t>
          </a:r>
          <a:endParaRPr lang="fr-MA" sz="1050" b="1">
            <a:solidFill>
              <a:schemeClr val="dk1"/>
            </a:solidFill>
            <a:effectLst/>
            <a:latin typeface="+mn-lt"/>
            <a:ea typeface="+mn-ea"/>
            <a:cs typeface="+mn-cs"/>
          </a:endParaRPr>
        </a:p>
        <a:p>
          <a:pPr algn="l"/>
          <a:endParaRPr lang="fr-MA" sz="1100"/>
        </a:p>
      </xdr:txBody>
    </xdr:sp>
    <xdr:clientData/>
  </xdr:twoCellAnchor>
  <xdr:twoCellAnchor editAs="oneCell">
    <xdr:from>
      <xdr:col>12</xdr:col>
      <xdr:colOff>310807</xdr:colOff>
      <xdr:row>1</xdr:row>
      <xdr:rowOff>83779</xdr:rowOff>
    </xdr:from>
    <xdr:to>
      <xdr:col>12</xdr:col>
      <xdr:colOff>988025</xdr:colOff>
      <xdr:row>6</xdr:row>
      <xdr:rowOff>7006</xdr:rowOff>
    </xdr:to>
    <xdr:pic macro="[0]!OuvrirFeuilleInterface">
      <xdr:nvPicPr>
        <xdr:cNvPr id="8" name="Imag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0631" y="274279"/>
          <a:ext cx="677218" cy="661134"/>
        </a:xfrm>
        <a:prstGeom prst="rect">
          <a:avLst/>
        </a:prstGeom>
      </xdr:spPr>
    </xdr:pic>
    <xdr:clientData/>
  </xdr:twoCellAnchor>
  <xdr:twoCellAnchor>
    <xdr:from>
      <xdr:col>0</xdr:col>
      <xdr:colOff>0</xdr:colOff>
      <xdr:row>268</xdr:row>
      <xdr:rowOff>87405</xdr:rowOff>
    </xdr:from>
    <xdr:to>
      <xdr:col>6</xdr:col>
      <xdr:colOff>1162050</xdr:colOff>
      <xdr:row>301</xdr:row>
      <xdr:rowOff>64994</xdr:rowOff>
    </xdr:to>
    <xdr:sp macro="" textlink="">
      <xdr:nvSpPr>
        <xdr:cNvPr id="10" name="ZoneTexte 9">
          <a:extLst>
            <a:ext uri="{FF2B5EF4-FFF2-40B4-BE49-F238E27FC236}">
              <a16:creationId xmlns:a16="http://schemas.microsoft.com/office/drawing/2014/main" id="{00000000-0008-0000-0900-00000A000000}"/>
            </a:ext>
          </a:extLst>
        </xdr:cNvPr>
        <xdr:cNvSpPr txBox="1"/>
      </xdr:nvSpPr>
      <xdr:spPr>
        <a:xfrm>
          <a:off x="0" y="59104305"/>
          <a:ext cx="7115175" cy="62640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LA</a:t>
          </a:r>
          <a:r>
            <a:rPr lang="fr-FR" sz="13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MISSION</a:t>
          </a:r>
          <a:r>
            <a:rPr lang="fr-FR" sz="13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DE</a:t>
          </a:r>
          <a:r>
            <a:rPr lang="fr-FR" sz="1300" spc="-5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FRANCE VERTE</a:t>
          </a:r>
          <a:endParaRPr lang="fr-MA"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gn="just">
            <a:lnSpc>
              <a:spcPct val="125000"/>
            </a:lnSpc>
            <a:spcBef>
              <a:spcPts val="480"/>
            </a:spcBef>
            <a:spcAft>
              <a:spcPts val="0"/>
            </a:spcAf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Notre étude est un bilan visuel de l’état apparent des parties communes et des équipements communs établi aﬁn de mettre en</a:t>
          </a:r>
          <a:r>
            <a:rPr lang="fr-FR" sz="1100" spc="-21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évidence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des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pathologies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et/ou</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dégradations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de</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l’immeuble.</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Aucun</a:t>
          </a:r>
          <a:r>
            <a:rPr lang="fr-FR" sz="1100" spc="1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sondage</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ou</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essai destructif</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ne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sera</a:t>
          </a:r>
          <a:r>
            <a:rPr lang="fr-FR" sz="1100" spc="3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donc</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effectué.</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nSpc>
              <a:spcPct val="125000"/>
            </a:lnSpc>
          </a:pPr>
          <a:r>
            <a:rPr lang="fr-FR"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0" indent="0"/>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AVIS DE FRANCE VERTE</a:t>
          </a:r>
          <a:endParaRPr lang="fr-MA"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gn="just">
            <a:lnSpc>
              <a:spcPct val="125000"/>
            </a:lnSpc>
            <a:spcBef>
              <a:spcPts val="485"/>
            </a:spcBef>
            <a:spcAft>
              <a:spcPts val="0"/>
            </a:spcAft>
            <a:tabLst>
              <a:tab pos="5220970"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Ces</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avis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sont</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fondés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d’une</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part</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d’après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informations</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et documents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mis</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à</a:t>
          </a:r>
          <a:r>
            <a:rPr lang="fr-FR" sz="1100" spc="3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disposition</a:t>
          </a:r>
          <a:r>
            <a:rPr lang="fr-FR" sz="1100" spc="1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a:t>
          </a:r>
          <a:r>
            <a:rPr lang="fr-FR" sz="1100" spc="-1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client,</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et d’autre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part à la suite de</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l’examen visuel des éléments du bâti accessibles et visibles le jour de la visite. Ils ne pourront pas être considérés comme</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exhaustifs.</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spcBef>
              <a:spcPts val="45"/>
            </a:spcBef>
          </a:pPr>
          <a:r>
            <a:rPr lang="fr-FR" sz="8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PARTIES COMMUNES NON-ACCESSIBLES OU NON-VISIBLES :</a:t>
          </a:r>
          <a:r>
            <a:rPr lang="fr-FR"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spcBef>
              <a:spcPts val="10"/>
            </a:spcBef>
          </a:pPr>
          <a:r>
            <a:rPr lang="fr-FR" sz="800">
              <a:solidFill>
                <a:sysClr val="windowText" lastClr="000000"/>
              </a:solidFill>
              <a:effectLst/>
              <a:latin typeface="Roboto Lt"/>
              <a:ea typeface="Roboto" panose="02000000000000000000" pitchFamily="2" charset="0"/>
              <a:cs typeface="Roboto" panose="02000000000000000000" pitchFamily="2" charset="0"/>
            </a:rPr>
            <a:t> </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gn="just">
            <a:spcBef>
              <a:spcPts val="480"/>
            </a:spcBef>
          </a:pP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En l’absence d’indication contraire, les parties ou éléments suivants ne sont pas visités :</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spcBef>
              <a:spcPts val="480"/>
            </a:spcBef>
            <a:spcAft>
              <a:spcPts val="0"/>
            </a:spcAft>
            <a:buFont typeface="Symbol" panose="05050102010706020507" pitchFamily="18" charset="2"/>
            <a:buChar char=""/>
          </a:pP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espaces à accès réservé et dont la visite ne peut se faire qu’accompagner d’une personne habilitée (locaux machinerie ascenseur, local chaufferie, locaux techniques EDF/GDF, etc).</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55"/>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ouvrages en tout ou parties, dont la hauteur est supérieure à 3 mètres, en raison du défaut de mise à disposition d’une </a:t>
          </a:r>
          <a:r>
            <a:rPr lang="fr-FR" sz="1100" spc="-21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nacelle ou d’équipements spéciﬁques et adaptés.</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
            </a:spcBef>
            <a:spcAft>
              <a:spcPts val="0"/>
            </a:spcAft>
            <a:buFont typeface="Symbol" panose="05050102010706020507" pitchFamily="18" charset="2"/>
            <a:buChar char=""/>
            <a:tabLst>
              <a:tab pos="133985" algn="l"/>
              <a:tab pos="666750"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parties de bâtiments condamnées ou inaccessibles, ou dont l’espace ne suﬃt pas pour y déambuler (combles perdus, vide sanitaires).</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55"/>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éléments dissimulés, encoffrés, enfouis, emmurés, scellés, conduites et canalisations inaccessibles, poutres enrobées, colonnes et gaines techniques indémontables, faces dissimulées par des revêtements de toutes sortes, situés derrière les plénums.</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55"/>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éléments de structures et ossatures sous isolations, clapets coupe-feu, les parties non-visibles et inaccessibles qui nécessiteraient démontage et manipulation de mobilier.</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spcBef>
              <a:spcPts val="555"/>
            </a:spcBef>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Tout élément en dessous des revêtements assurant l'étanchéité à l'eau et à l'air du bâti.</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spcBef>
              <a:spcPts val="270"/>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zones dont l’accès ne serait pas sécurisé.</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endParaRPr lang="fr-MA" sz="11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26307</xdr:colOff>
      <xdr:row>1</xdr:row>
      <xdr:rowOff>0</xdr:rowOff>
    </xdr:from>
    <xdr:to>
      <xdr:col>12</xdr:col>
      <xdr:colOff>759171</xdr:colOff>
      <xdr:row>4</xdr:row>
      <xdr:rowOff>161364</xdr:rowOff>
    </xdr:to>
    <xdr:pic macro="[0]!OuvrirFeuilleInterface">
      <xdr:nvPicPr>
        <xdr:cNvPr id="5" name="Imag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51307" y="0"/>
          <a:ext cx="732864" cy="732864"/>
        </a:xfrm>
        <a:prstGeom prst="rect">
          <a:avLst/>
        </a:prstGeom>
      </xdr:spPr>
    </xdr:pic>
    <xdr:clientData/>
  </xdr:twoCellAnchor>
  <xdr:twoCellAnchor>
    <xdr:from>
      <xdr:col>0</xdr:col>
      <xdr:colOff>38104</xdr:colOff>
      <xdr:row>7</xdr:row>
      <xdr:rowOff>148249</xdr:rowOff>
    </xdr:from>
    <xdr:to>
      <xdr:col>1</xdr:col>
      <xdr:colOff>804285</xdr:colOff>
      <xdr:row>10</xdr:row>
      <xdr:rowOff>47624</xdr:rowOff>
    </xdr:to>
    <xdr:grpSp>
      <xdr:nvGrpSpPr>
        <xdr:cNvPr id="4" name="Groupe 3">
          <a:extLst>
            <a:ext uri="{FF2B5EF4-FFF2-40B4-BE49-F238E27FC236}">
              <a16:creationId xmlns:a16="http://schemas.microsoft.com/office/drawing/2014/main" id="{00000000-0008-0000-0A00-000004000000}"/>
            </a:ext>
          </a:extLst>
        </xdr:cNvPr>
        <xdr:cNvGrpSpPr/>
      </xdr:nvGrpSpPr>
      <xdr:grpSpPr>
        <a:xfrm>
          <a:off x="38104" y="1500799"/>
          <a:ext cx="1061456" cy="470875"/>
          <a:chOff x="38103" y="1314882"/>
          <a:chExt cx="1047354" cy="460080"/>
        </a:xfrm>
      </xdr:grpSpPr>
      <xdr:sp macro="" textlink="">
        <xdr:nvSpPr>
          <xdr:cNvPr id="14" name="Freeform 4355">
            <a:extLst>
              <a:ext uri="{FF2B5EF4-FFF2-40B4-BE49-F238E27FC236}">
                <a16:creationId xmlns:a16="http://schemas.microsoft.com/office/drawing/2014/main" id="{00000000-0008-0000-0A00-00000E000000}"/>
              </a:ext>
            </a:extLst>
          </xdr:cNvPr>
          <xdr:cNvSpPr>
            <a:spLocks/>
          </xdr:cNvSpPr>
        </xdr:nvSpPr>
        <xdr:spPr bwMode="auto">
          <a:xfrm>
            <a:off x="38104" y="1310299"/>
            <a:ext cx="1051931" cy="470875"/>
          </a:xfrm>
          <a:custGeom>
            <a:avLst/>
            <a:gdLst>
              <a:gd name="T0" fmla="+- 0 2208 722"/>
              <a:gd name="T1" fmla="*/ T0 w 1723"/>
              <a:gd name="T2" fmla="+- 0 790 88"/>
              <a:gd name="T3" fmla="*/ 790 h 703"/>
              <a:gd name="T4" fmla="+- 0 722 722"/>
              <a:gd name="T5" fmla="*/ T4 w 1723"/>
              <a:gd name="T6" fmla="+- 0 790 88"/>
              <a:gd name="T7" fmla="*/ 790 h 703"/>
              <a:gd name="T8" fmla="+- 0 722 722"/>
              <a:gd name="T9" fmla="*/ T8 w 1723"/>
              <a:gd name="T10" fmla="+- 0 88 88"/>
              <a:gd name="T11" fmla="*/ 88 h 703"/>
              <a:gd name="T12" fmla="+- 0 2208 722"/>
              <a:gd name="T13" fmla="*/ T12 w 1723"/>
              <a:gd name="T14" fmla="+- 0 88 88"/>
              <a:gd name="T15" fmla="*/ 88 h 703"/>
              <a:gd name="T16" fmla="+- 0 2444 722"/>
              <a:gd name="T17" fmla="*/ T16 w 1723"/>
              <a:gd name="T18" fmla="+- 0 432 88"/>
              <a:gd name="T19" fmla="*/ 432 h 703"/>
              <a:gd name="T20" fmla="+- 0 2208 722"/>
              <a:gd name="T21" fmla="*/ T20 w 1723"/>
              <a:gd name="T22" fmla="+- 0 790 88"/>
              <a:gd name="T23" fmla="*/ 790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D02334"/>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5" name="AutoShape 4354">
            <a:extLst>
              <a:ext uri="{FF2B5EF4-FFF2-40B4-BE49-F238E27FC236}">
                <a16:creationId xmlns:a16="http://schemas.microsoft.com/office/drawing/2014/main" id="{00000000-0008-0000-0A00-00000F000000}"/>
              </a:ext>
            </a:extLst>
          </xdr:cNvPr>
          <xdr:cNvSpPr>
            <a:spLocks/>
          </xdr:cNvSpPr>
        </xdr:nvSpPr>
        <xdr:spPr bwMode="auto">
          <a:xfrm>
            <a:off x="42943" y="1322586"/>
            <a:ext cx="1033373" cy="445682"/>
          </a:xfrm>
          <a:custGeom>
            <a:avLst/>
            <a:gdLst>
              <a:gd name="T0" fmla="+- 0 2203 732"/>
              <a:gd name="T1" fmla="*/ T0 w 1700"/>
              <a:gd name="T2" fmla="+- 0 779 98"/>
              <a:gd name="T3" fmla="*/ 779 h 681"/>
              <a:gd name="T4" fmla="+- 0 732 732"/>
              <a:gd name="T5" fmla="*/ T4 w 1700"/>
              <a:gd name="T6" fmla="+- 0 779 98"/>
              <a:gd name="T7" fmla="*/ 779 h 681"/>
              <a:gd name="T8" fmla="+- 0 732 732"/>
              <a:gd name="T9" fmla="*/ T8 w 1700"/>
              <a:gd name="T10" fmla="+- 0 98 98"/>
              <a:gd name="T11" fmla="*/ 98 h 681"/>
              <a:gd name="T12" fmla="+- 0 2201 732"/>
              <a:gd name="T13" fmla="*/ T12 w 1700"/>
              <a:gd name="T14" fmla="+- 0 98 98"/>
              <a:gd name="T15" fmla="*/ 98 h 681"/>
              <a:gd name="T16" fmla="+- 0 2208 732"/>
              <a:gd name="T17" fmla="*/ T16 w 1700"/>
              <a:gd name="T18" fmla="+- 0 108 98"/>
              <a:gd name="T19" fmla="*/ 108 h 681"/>
              <a:gd name="T20" fmla="+- 0 741 732"/>
              <a:gd name="T21" fmla="*/ T20 w 1700"/>
              <a:gd name="T22" fmla="+- 0 108 98"/>
              <a:gd name="T23" fmla="*/ 108 h 681"/>
              <a:gd name="T24" fmla="+- 0 741 732"/>
              <a:gd name="T25" fmla="*/ T24 w 1700"/>
              <a:gd name="T26" fmla="+- 0 770 98"/>
              <a:gd name="T27" fmla="*/ 770 h 681"/>
              <a:gd name="T28" fmla="+- 0 2208 732"/>
              <a:gd name="T29" fmla="*/ T28 w 1700"/>
              <a:gd name="T30" fmla="+- 0 770 98"/>
              <a:gd name="T31" fmla="*/ 770 h 681"/>
              <a:gd name="T32" fmla="+- 0 2203 732"/>
              <a:gd name="T33" fmla="*/ T32 w 1700"/>
              <a:gd name="T34" fmla="+- 0 779 98"/>
              <a:gd name="T35" fmla="*/ 779 h 681"/>
              <a:gd name="T36" fmla="+- 0 2208 732"/>
              <a:gd name="T37" fmla="*/ T36 w 1700"/>
              <a:gd name="T38" fmla="+- 0 770 98"/>
              <a:gd name="T39" fmla="*/ 770 h 681"/>
              <a:gd name="T40" fmla="+- 0 2198 732"/>
              <a:gd name="T41" fmla="*/ T40 w 1700"/>
              <a:gd name="T42" fmla="+- 0 770 98"/>
              <a:gd name="T43" fmla="*/ 770 h 681"/>
              <a:gd name="T44" fmla="+- 0 2421 732"/>
              <a:gd name="T45" fmla="*/ T44 w 1700"/>
              <a:gd name="T46" fmla="+- 0 432 98"/>
              <a:gd name="T47" fmla="*/ 432 h 681"/>
              <a:gd name="T48" fmla="+- 0 2198 732"/>
              <a:gd name="T49" fmla="*/ T48 w 1700"/>
              <a:gd name="T50" fmla="+- 0 108 98"/>
              <a:gd name="T51" fmla="*/ 108 h 681"/>
              <a:gd name="T52" fmla="+- 0 2208 732"/>
              <a:gd name="T53" fmla="*/ T52 w 1700"/>
              <a:gd name="T54" fmla="+- 0 108 98"/>
              <a:gd name="T55" fmla="*/ 108 h 681"/>
              <a:gd name="T56" fmla="+- 0 2431 732"/>
              <a:gd name="T57" fmla="*/ T56 w 1700"/>
              <a:gd name="T58" fmla="+- 0 432 98"/>
              <a:gd name="T59" fmla="*/ 432 h 681"/>
              <a:gd name="T60" fmla="+- 0 2208 732"/>
              <a:gd name="T61" fmla="*/ T60 w 1700"/>
              <a:gd name="T62" fmla="+- 0 770 98"/>
              <a:gd name="T63" fmla="*/ 770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6" name="Text Box 4353">
            <a:extLst>
              <a:ext uri="{FF2B5EF4-FFF2-40B4-BE49-F238E27FC236}">
                <a16:creationId xmlns:a16="http://schemas.microsoft.com/office/drawing/2014/main" id="{00000000-0008-0000-0A00-000010000000}"/>
              </a:ext>
            </a:extLst>
          </xdr:cNvPr>
          <xdr:cNvSpPr txBox="1">
            <a:spLocks noChangeArrowheads="1"/>
          </xdr:cNvSpPr>
        </xdr:nvSpPr>
        <xdr:spPr bwMode="auto">
          <a:xfrm>
            <a:off x="63070" y="1410192"/>
            <a:ext cx="868843" cy="2250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ctr" anchorCtr="0" upright="1">
            <a:noAutofit/>
          </a:bodyPr>
          <a:lstStyle/>
          <a:p>
            <a:pPr>
              <a:spcBef>
                <a:spcPts val="45"/>
              </a:spcBef>
            </a:pPr>
            <a:r>
              <a:rPr lang="fr-FR" sz="1000">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Curatif</a:t>
            </a:r>
            <a:r>
              <a:rPr lang="fr-FR" sz="900" spc="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Niveau</a:t>
            </a:r>
            <a:r>
              <a:rPr lang="fr-FR" sz="900" spc="5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1</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34925</xdr:colOff>
      <xdr:row>3</xdr:row>
      <xdr:rowOff>36286</xdr:rowOff>
    </xdr:from>
    <xdr:to>
      <xdr:col>12</xdr:col>
      <xdr:colOff>733425</xdr:colOff>
      <xdr:row>6</xdr:row>
      <xdr:rowOff>152615</xdr:rowOff>
    </xdr:to>
    <xdr:pic macro="[0]!OuvrirFeuilleInterface">
      <xdr:nvPicPr>
        <xdr:cNvPr id="6" name="Imag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78068" y="36286"/>
          <a:ext cx="698500" cy="698500"/>
        </a:xfrm>
        <a:prstGeom prst="rect">
          <a:avLst/>
        </a:prstGeom>
      </xdr:spPr>
    </xdr:pic>
    <xdr:clientData/>
  </xdr:twoCellAnchor>
  <xdr:twoCellAnchor>
    <xdr:from>
      <xdr:col>0</xdr:col>
      <xdr:colOff>5498</xdr:colOff>
      <xdr:row>6</xdr:row>
      <xdr:rowOff>150898</xdr:rowOff>
    </xdr:from>
    <xdr:to>
      <xdr:col>2</xdr:col>
      <xdr:colOff>15240</xdr:colOff>
      <xdr:row>9</xdr:row>
      <xdr:rowOff>53340</xdr:rowOff>
    </xdr:to>
    <xdr:grpSp>
      <xdr:nvGrpSpPr>
        <xdr:cNvPr id="5" name="Groupe 4">
          <a:extLst>
            <a:ext uri="{FF2B5EF4-FFF2-40B4-BE49-F238E27FC236}">
              <a16:creationId xmlns:a16="http://schemas.microsoft.com/office/drawing/2014/main" id="{00000000-0008-0000-0B00-000005000000}"/>
            </a:ext>
          </a:extLst>
        </xdr:cNvPr>
        <xdr:cNvGrpSpPr/>
      </xdr:nvGrpSpPr>
      <xdr:grpSpPr>
        <a:xfrm>
          <a:off x="5498" y="1303423"/>
          <a:ext cx="1124167" cy="473942"/>
          <a:chOff x="5498" y="1080538"/>
          <a:chExt cx="969862" cy="452798"/>
        </a:xfrm>
      </xdr:grpSpPr>
      <xdr:sp macro="" textlink="">
        <xdr:nvSpPr>
          <xdr:cNvPr id="13" name="Freeform 4348">
            <a:extLst>
              <a:ext uri="{FF2B5EF4-FFF2-40B4-BE49-F238E27FC236}">
                <a16:creationId xmlns:a16="http://schemas.microsoft.com/office/drawing/2014/main" id="{00000000-0008-0000-0B00-00000D000000}"/>
              </a:ext>
            </a:extLst>
          </xdr:cNvPr>
          <xdr:cNvSpPr>
            <a:spLocks/>
          </xdr:cNvSpPr>
        </xdr:nvSpPr>
        <xdr:spPr bwMode="auto">
          <a:xfrm>
            <a:off x="22861" y="1080538"/>
            <a:ext cx="967739" cy="452798"/>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E9662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4" name="AutoShape 4347">
            <a:extLst>
              <a:ext uri="{FF2B5EF4-FFF2-40B4-BE49-F238E27FC236}">
                <a16:creationId xmlns:a16="http://schemas.microsoft.com/office/drawing/2014/main" id="{00000000-0008-0000-0B00-00000E000000}"/>
              </a:ext>
            </a:extLst>
          </xdr:cNvPr>
          <xdr:cNvSpPr>
            <a:spLocks/>
          </xdr:cNvSpPr>
        </xdr:nvSpPr>
        <xdr:spPr bwMode="auto">
          <a:xfrm>
            <a:off x="5498" y="1090688"/>
            <a:ext cx="969862" cy="434326"/>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5" name="Text Box 4346">
            <a:extLst>
              <a:ext uri="{FF2B5EF4-FFF2-40B4-BE49-F238E27FC236}">
                <a16:creationId xmlns:a16="http://schemas.microsoft.com/office/drawing/2014/main" id="{00000000-0008-0000-0B00-00000F000000}"/>
              </a:ext>
            </a:extLst>
          </xdr:cNvPr>
          <xdr:cNvSpPr txBox="1">
            <a:spLocks noChangeArrowheads="1"/>
          </xdr:cNvSpPr>
        </xdr:nvSpPr>
        <xdr:spPr bwMode="auto">
          <a:xfrm>
            <a:off x="7619" y="1082039"/>
            <a:ext cx="906781" cy="2841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gn="l">
              <a:spcBef>
                <a:spcPts val="45"/>
              </a:spcBef>
            </a:pPr>
            <a:r>
              <a:rPr lang="fr-FR" sz="1000">
                <a:effectLst/>
                <a:latin typeface="Roboto" panose="02000000000000000000" pitchFamily="2" charset="0"/>
                <a:ea typeface="Roboto" panose="02000000000000000000" pitchFamily="2" charset="0"/>
                <a:cs typeface="Roboto" panose="02000000000000000000" pitchFamily="2" charset="0"/>
              </a:rPr>
              <a:t> </a:t>
            </a:r>
            <a:endParaRPr lang="fr-MA" sz="1100">
              <a:effectLst/>
              <a:latin typeface="Roboto" panose="02000000000000000000" pitchFamily="2" charset="0"/>
              <a:ea typeface="Roboto" panose="02000000000000000000" pitchFamily="2" charset="0"/>
              <a:cs typeface="Roboto" panose="02000000000000000000" pitchFamily="2" charset="0"/>
            </a:endParaRPr>
          </a:p>
          <a:p>
            <a:pPr marL="72390" algn="l"/>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Curatif</a:t>
            </a:r>
            <a:r>
              <a:rPr lang="fr-FR" sz="900" spc="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Niveau</a:t>
            </a:r>
            <a:r>
              <a:rPr lang="fr-FR" sz="900" spc="5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2</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30389</xdr:colOff>
      <xdr:row>1</xdr:row>
      <xdr:rowOff>0</xdr:rowOff>
    </xdr:from>
    <xdr:to>
      <xdr:col>12</xdr:col>
      <xdr:colOff>755194</xdr:colOff>
      <xdr:row>4</xdr:row>
      <xdr:rowOff>157422</xdr:rowOff>
    </xdr:to>
    <xdr:pic macro="[0]!OuvrirFeuilleInterface">
      <xdr:nvPicPr>
        <xdr:cNvPr id="6" name="Imag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82603" y="9981"/>
          <a:ext cx="724805" cy="724805"/>
        </a:xfrm>
        <a:prstGeom prst="rect">
          <a:avLst/>
        </a:prstGeom>
      </xdr:spPr>
    </xdr:pic>
    <xdr:clientData/>
  </xdr:twoCellAnchor>
  <xdr:twoCellAnchor>
    <xdr:from>
      <xdr:col>0</xdr:col>
      <xdr:colOff>37465</xdr:colOff>
      <xdr:row>7</xdr:row>
      <xdr:rowOff>46990</xdr:rowOff>
    </xdr:from>
    <xdr:to>
      <xdr:col>2</xdr:col>
      <xdr:colOff>47625</xdr:colOff>
      <xdr:row>9</xdr:row>
      <xdr:rowOff>123825</xdr:rowOff>
    </xdr:to>
    <xdr:grpSp>
      <xdr:nvGrpSpPr>
        <xdr:cNvPr id="7" name="Group 4339">
          <a:extLst>
            <a:ext uri="{FF2B5EF4-FFF2-40B4-BE49-F238E27FC236}">
              <a16:creationId xmlns:a16="http://schemas.microsoft.com/office/drawing/2014/main" id="{00000000-0008-0000-0C00-000007000000}"/>
            </a:ext>
          </a:extLst>
        </xdr:cNvPr>
        <xdr:cNvGrpSpPr>
          <a:grpSpLocks/>
        </xdr:cNvGrpSpPr>
      </xdr:nvGrpSpPr>
      <xdr:grpSpPr bwMode="auto">
        <a:xfrm>
          <a:off x="37465" y="1390015"/>
          <a:ext cx="1124585" cy="457835"/>
          <a:chOff x="721" y="88"/>
          <a:chExt cx="1850" cy="703"/>
        </a:xfrm>
      </xdr:grpSpPr>
      <xdr:sp macro="" textlink="">
        <xdr:nvSpPr>
          <xdr:cNvPr id="8" name="Freeform 4342">
            <a:extLst>
              <a:ext uri="{FF2B5EF4-FFF2-40B4-BE49-F238E27FC236}">
                <a16:creationId xmlns:a16="http://schemas.microsoft.com/office/drawing/2014/main" id="{00000000-0008-0000-0C00-000008000000}"/>
              </a:ext>
            </a:extLst>
          </xdr:cNvPr>
          <xdr:cNvSpPr>
            <a:spLocks/>
          </xdr:cNvSpPr>
        </xdr:nvSpPr>
        <xdr:spPr bwMode="auto">
          <a:xfrm>
            <a:off x="721" y="88"/>
            <a:ext cx="1723" cy="703"/>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04CC7E"/>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9" name="AutoShape 4341">
            <a:extLst>
              <a:ext uri="{FF2B5EF4-FFF2-40B4-BE49-F238E27FC236}">
                <a16:creationId xmlns:a16="http://schemas.microsoft.com/office/drawing/2014/main" id="{00000000-0008-0000-0C00-000009000000}"/>
              </a:ext>
            </a:extLst>
          </xdr:cNvPr>
          <xdr:cNvSpPr>
            <a:spLocks/>
          </xdr:cNvSpPr>
        </xdr:nvSpPr>
        <xdr:spPr bwMode="auto">
          <a:xfrm>
            <a:off x="731" y="98"/>
            <a:ext cx="1700" cy="681"/>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0" name="Text Box 4340">
            <a:extLst>
              <a:ext uri="{FF2B5EF4-FFF2-40B4-BE49-F238E27FC236}">
                <a16:creationId xmlns:a16="http://schemas.microsoft.com/office/drawing/2014/main" id="{00000000-0008-0000-0C00-00000A000000}"/>
              </a:ext>
            </a:extLst>
          </xdr:cNvPr>
          <xdr:cNvSpPr txBox="1">
            <a:spLocks noChangeArrowheads="1"/>
          </xdr:cNvSpPr>
        </xdr:nvSpPr>
        <xdr:spPr bwMode="auto">
          <a:xfrm>
            <a:off x="721" y="88"/>
            <a:ext cx="1850" cy="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Bef>
                <a:spcPts val="45"/>
              </a:spcBef>
            </a:pPr>
            <a:r>
              <a:rPr lang="fr-FR" sz="1000">
                <a:effectLst/>
                <a:latin typeface="Roboto" panose="02000000000000000000" pitchFamily="2" charset="0"/>
                <a:ea typeface="Roboto" panose="02000000000000000000" pitchFamily="2" charset="0"/>
                <a:cs typeface="Roboto" panose="02000000000000000000" pitchFamily="2" charset="0"/>
              </a:rPr>
              <a:t> </a:t>
            </a:r>
            <a:endParaRPr lang="fr-MA" sz="1100">
              <a:effectLst/>
              <a:latin typeface="Roboto" panose="02000000000000000000" pitchFamily="2" charset="0"/>
              <a:ea typeface="Roboto" panose="02000000000000000000" pitchFamily="2" charset="0"/>
              <a:cs typeface="Roboto" panose="02000000000000000000" pitchFamily="2" charset="0"/>
            </a:endParaRPr>
          </a:p>
          <a:p>
            <a:pPr marL="72390"/>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Curatif</a:t>
            </a:r>
            <a:r>
              <a:rPr lang="fr-FR" sz="900" spc="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Niveau</a:t>
            </a:r>
            <a:r>
              <a:rPr lang="fr-FR" sz="900" spc="5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3</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104775</xdr:colOff>
      <xdr:row>0</xdr:row>
      <xdr:rowOff>85725</xdr:rowOff>
    </xdr:from>
    <xdr:to>
      <xdr:col>13</xdr:col>
      <xdr:colOff>96155</xdr:colOff>
      <xdr:row>4</xdr:row>
      <xdr:rowOff>86</xdr:rowOff>
    </xdr:to>
    <xdr:pic macro="[0]!OuvrirFeuilleInterface">
      <xdr:nvPicPr>
        <xdr:cNvPr id="4" name="Imag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96875" y="85725"/>
          <a:ext cx="724805" cy="723986"/>
        </a:xfrm>
        <a:prstGeom prst="rect">
          <a:avLst/>
        </a:prstGeom>
      </xdr:spPr>
    </xdr:pic>
    <xdr:clientData/>
  </xdr:twoCellAnchor>
  <xdr:twoCellAnchor>
    <xdr:from>
      <xdr:col>0</xdr:col>
      <xdr:colOff>41730</xdr:colOff>
      <xdr:row>2</xdr:row>
      <xdr:rowOff>87994</xdr:rowOff>
    </xdr:from>
    <xdr:to>
      <xdr:col>1</xdr:col>
      <xdr:colOff>790575</xdr:colOff>
      <xdr:row>4</xdr:row>
      <xdr:rowOff>142875</xdr:rowOff>
    </xdr:to>
    <xdr:grpSp>
      <xdr:nvGrpSpPr>
        <xdr:cNvPr id="18" name="Groupe 17">
          <a:extLst>
            <a:ext uri="{FF2B5EF4-FFF2-40B4-BE49-F238E27FC236}">
              <a16:creationId xmlns:a16="http://schemas.microsoft.com/office/drawing/2014/main" id="{00000000-0008-0000-0D00-000012000000}"/>
            </a:ext>
          </a:extLst>
        </xdr:cNvPr>
        <xdr:cNvGrpSpPr/>
      </xdr:nvGrpSpPr>
      <xdr:grpSpPr>
        <a:xfrm>
          <a:off x="41730" y="516619"/>
          <a:ext cx="1110795" cy="435881"/>
          <a:chOff x="79829" y="773794"/>
          <a:chExt cx="1234621" cy="471714"/>
        </a:xfrm>
      </xdr:grpSpPr>
      <xdr:sp macro="" textlink="">
        <xdr:nvSpPr>
          <xdr:cNvPr id="14" name="Freeform 4335">
            <a:extLst>
              <a:ext uri="{FF2B5EF4-FFF2-40B4-BE49-F238E27FC236}">
                <a16:creationId xmlns:a16="http://schemas.microsoft.com/office/drawing/2014/main" id="{00000000-0008-0000-0D00-00000E000000}"/>
              </a:ext>
            </a:extLst>
          </xdr:cNvPr>
          <xdr:cNvSpPr>
            <a:spLocks/>
          </xdr:cNvSpPr>
        </xdr:nvSpPr>
        <xdr:spPr bwMode="auto">
          <a:xfrm>
            <a:off x="79829" y="773794"/>
            <a:ext cx="1234621" cy="471714"/>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5DCCC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5" name="AutoShape 4334">
            <a:extLst>
              <a:ext uri="{FF2B5EF4-FFF2-40B4-BE49-F238E27FC236}">
                <a16:creationId xmlns:a16="http://schemas.microsoft.com/office/drawing/2014/main" id="{00000000-0008-0000-0D00-00000F000000}"/>
              </a:ext>
            </a:extLst>
          </xdr:cNvPr>
          <xdr:cNvSpPr>
            <a:spLocks/>
          </xdr:cNvSpPr>
        </xdr:nvSpPr>
        <xdr:spPr bwMode="auto">
          <a:xfrm>
            <a:off x="81052" y="792390"/>
            <a:ext cx="1218140" cy="432435"/>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6" name="Text Box 4333">
            <a:extLst>
              <a:ext uri="{FF2B5EF4-FFF2-40B4-BE49-F238E27FC236}">
                <a16:creationId xmlns:a16="http://schemas.microsoft.com/office/drawing/2014/main" id="{00000000-0008-0000-0D00-000010000000}"/>
              </a:ext>
            </a:extLst>
          </xdr:cNvPr>
          <xdr:cNvSpPr txBox="1">
            <a:spLocks noChangeArrowheads="1"/>
          </xdr:cNvSpPr>
        </xdr:nvSpPr>
        <xdr:spPr bwMode="auto">
          <a:xfrm>
            <a:off x="119440" y="844550"/>
            <a:ext cx="943802" cy="3011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ctr" anchorCtr="0" upright="1">
            <a:noAutofit/>
          </a:bodyPr>
          <a:lstStyle/>
          <a:p>
            <a:pPr marL="262890"/>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Entretien</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12</xdr:col>
      <xdr:colOff>724805</xdr:colOff>
      <xdr:row>3</xdr:row>
      <xdr:rowOff>106168</xdr:rowOff>
    </xdr:to>
    <xdr:pic macro="[0]!OuvrirFeuilleInterface">
      <xdr:nvPicPr>
        <xdr:cNvPr id="17" name="Image 16">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5357" y="0"/>
          <a:ext cx="724805" cy="728922"/>
        </a:xfrm>
        <a:prstGeom prst="rect">
          <a:avLst/>
        </a:prstGeom>
      </xdr:spPr>
    </xdr:pic>
    <xdr:clientData/>
  </xdr:twoCellAnchor>
  <xdr:twoCellAnchor>
    <xdr:from>
      <xdr:col>0</xdr:col>
      <xdr:colOff>54888</xdr:colOff>
      <xdr:row>2</xdr:row>
      <xdr:rowOff>99252</xdr:rowOff>
    </xdr:from>
    <xdr:to>
      <xdr:col>1</xdr:col>
      <xdr:colOff>771526</xdr:colOff>
      <xdr:row>4</xdr:row>
      <xdr:rowOff>152399</xdr:rowOff>
    </xdr:to>
    <xdr:grpSp>
      <xdr:nvGrpSpPr>
        <xdr:cNvPr id="10" name="Groupe 9">
          <a:extLst>
            <a:ext uri="{FF2B5EF4-FFF2-40B4-BE49-F238E27FC236}">
              <a16:creationId xmlns:a16="http://schemas.microsoft.com/office/drawing/2014/main" id="{00000000-0008-0000-0E00-00000A000000}"/>
            </a:ext>
          </a:extLst>
        </xdr:cNvPr>
        <xdr:cNvGrpSpPr/>
      </xdr:nvGrpSpPr>
      <xdr:grpSpPr>
        <a:xfrm>
          <a:off x="54888" y="527877"/>
          <a:ext cx="1078588" cy="434147"/>
          <a:chOff x="145143" y="693432"/>
          <a:chExt cx="1097090" cy="422354"/>
        </a:xfrm>
      </xdr:grpSpPr>
      <xdr:sp macro="" textlink="">
        <xdr:nvSpPr>
          <xdr:cNvPr id="4" name="Freeform 4348">
            <a:extLst>
              <a:ext uri="{FF2B5EF4-FFF2-40B4-BE49-F238E27FC236}">
                <a16:creationId xmlns:a16="http://schemas.microsoft.com/office/drawing/2014/main" id="{00000000-0008-0000-0E00-000004000000}"/>
              </a:ext>
            </a:extLst>
          </xdr:cNvPr>
          <xdr:cNvSpPr>
            <a:spLocks/>
          </xdr:cNvSpPr>
        </xdr:nvSpPr>
        <xdr:spPr bwMode="auto">
          <a:xfrm>
            <a:off x="145143" y="693432"/>
            <a:ext cx="1097090" cy="422354"/>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0070C0"/>
          </a:solidFill>
          <a:ln>
            <a:noFill/>
          </a:ln>
        </xdr:spPr>
        <xdr:txBody>
          <a:bodyPr rot="0" vert="horz" wrap="square" lIns="91440" tIns="45720" rIns="91440" bIns="45720" anchor="t" anchorCtr="0" upright="1">
            <a:no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MA" sz="1800" b="0" i="0" u="none" strike="noStrike" kern="0" cap="none" spc="0" normalizeH="0" baseline="0" noProof="0">
              <a:ln>
                <a:noFill/>
              </a:ln>
              <a:solidFill>
                <a:sysClr val="windowText" lastClr="000000"/>
              </a:solidFill>
              <a:effectLst/>
              <a:uLnTx/>
              <a:uFillTx/>
            </a:endParaRPr>
          </a:p>
        </xdr:txBody>
      </xdr:sp>
      <xdr:grpSp>
        <xdr:nvGrpSpPr>
          <xdr:cNvPr id="9" name="Groupe 8">
            <a:extLst>
              <a:ext uri="{FF2B5EF4-FFF2-40B4-BE49-F238E27FC236}">
                <a16:creationId xmlns:a16="http://schemas.microsoft.com/office/drawing/2014/main" id="{00000000-0008-0000-0E00-000009000000}"/>
              </a:ext>
            </a:extLst>
          </xdr:cNvPr>
          <xdr:cNvGrpSpPr/>
        </xdr:nvGrpSpPr>
        <xdr:grpSpPr>
          <a:xfrm>
            <a:off x="158060" y="700046"/>
            <a:ext cx="1066583" cy="407217"/>
            <a:chOff x="158060" y="700046"/>
            <a:chExt cx="1066583" cy="407217"/>
          </a:xfrm>
        </xdr:grpSpPr>
        <xdr:sp macro="" textlink="">
          <xdr:nvSpPr>
            <xdr:cNvPr id="5" name="AutoShape 4347">
              <a:extLst>
                <a:ext uri="{FF2B5EF4-FFF2-40B4-BE49-F238E27FC236}">
                  <a16:creationId xmlns:a16="http://schemas.microsoft.com/office/drawing/2014/main" id="{00000000-0008-0000-0E00-000005000000}"/>
                </a:ext>
              </a:extLst>
            </xdr:cNvPr>
            <xdr:cNvSpPr>
              <a:spLocks/>
            </xdr:cNvSpPr>
          </xdr:nvSpPr>
          <xdr:spPr bwMode="auto">
            <a:xfrm>
              <a:off x="158060" y="700046"/>
              <a:ext cx="1066583" cy="407217"/>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MA" sz="1800" b="0" i="0" u="none" strike="noStrike" kern="0" cap="none" spc="0" normalizeH="0" baseline="0" noProof="0">
                <a:ln>
                  <a:noFill/>
                </a:ln>
                <a:solidFill>
                  <a:sysClr val="windowText" lastClr="000000"/>
                </a:solidFill>
                <a:effectLst/>
                <a:uLnTx/>
                <a:uFillTx/>
              </a:endParaRPr>
            </a:p>
          </xdr:txBody>
        </xdr:sp>
        <xdr:sp macro="" textlink="">
          <xdr:nvSpPr>
            <xdr:cNvPr id="6" name="Text Box 4346">
              <a:extLst>
                <a:ext uri="{FF2B5EF4-FFF2-40B4-BE49-F238E27FC236}">
                  <a16:creationId xmlns:a16="http://schemas.microsoft.com/office/drawing/2014/main" id="{00000000-0008-0000-0E00-000006000000}"/>
                </a:ext>
              </a:extLst>
            </xdr:cNvPr>
            <xdr:cNvSpPr txBox="1">
              <a:spLocks noChangeArrowheads="1"/>
            </xdr:cNvSpPr>
          </xdr:nvSpPr>
          <xdr:spPr bwMode="auto">
            <a:xfrm>
              <a:off x="235206" y="801357"/>
              <a:ext cx="835223" cy="210515"/>
            </a:xfrm>
            <a:prstGeom prst="rect">
              <a:avLst/>
            </a:prstGeom>
            <a:noFill/>
            <a:ln>
              <a:noFill/>
            </a:ln>
          </xdr:spPr>
          <xdr:txBody>
            <a:bodyPr rot="0" vert="horz" wrap="square" lIns="0" tIns="0" rIns="0" bIns="0" anchor="t" anchorCtr="0" upright="1">
              <a:noAutofit/>
            </a:bodyPr>
            <a:lstStyle/>
            <a:p>
              <a:pPr marL="0" marR="0" lvl="0" indent="0" defTabSz="914400" eaLnBrk="1" fontAlgn="auto" latinLnBrk="0" hangingPunct="1">
                <a:lnSpc>
                  <a:spcPct val="100000"/>
                </a:lnSpc>
                <a:spcBef>
                  <a:spcPts val="45"/>
                </a:spcBef>
                <a:spcAft>
                  <a:spcPts val="0"/>
                </a:spcAft>
                <a:buClrTx/>
                <a:buSzTx/>
                <a:buFontTx/>
                <a:buNone/>
                <a:tabLst/>
                <a:defRPr/>
              </a:pPr>
              <a:r>
                <a:rPr kumimoji="0" lang="fr-FR" sz="1000" b="0" i="0" u="none" strike="noStrike" kern="0" cap="none" spc="0" normalizeH="0" baseline="0" noProof="0">
                  <a:ln>
                    <a:noFill/>
                  </a:ln>
                  <a:solidFill>
                    <a:sysClr val="windowText" lastClr="000000"/>
                  </a:solidFill>
                  <a:effectLst/>
                  <a:uLnTx/>
                  <a:uFillTx/>
                  <a:latin typeface="Roboto" panose="02000000000000000000" pitchFamily="2" charset="0"/>
                  <a:ea typeface="Roboto" panose="02000000000000000000" pitchFamily="2" charset="0"/>
                  <a:cs typeface="Roboto" panose="02000000000000000000" pitchFamily="2" charset="0"/>
                </a:rPr>
                <a:t> </a:t>
              </a:r>
              <a:r>
                <a:rPr kumimoji="0" lang="fr-FR" sz="1100" b="0" i="0" u="none" strike="noStrike" kern="0" cap="none" spc="0" normalizeH="0" baseline="0" noProof="0">
                  <a:ln>
                    <a:noFill/>
                  </a:ln>
                  <a:solidFill>
                    <a:sysClr val="window" lastClr="FFFFFF"/>
                  </a:solidFill>
                  <a:effectLst/>
                  <a:uLnTx/>
                  <a:uFillTx/>
                  <a:latin typeface="Calibri" panose="020F0502020204030204"/>
                  <a:ea typeface="+mn-ea"/>
                  <a:cs typeface="+mn-cs"/>
                </a:rPr>
                <a:t>Signalements</a:t>
              </a:r>
              <a:endParaRPr kumimoji="0" lang="fr-M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238125</xdr:colOff>
      <xdr:row>0</xdr:row>
      <xdr:rowOff>0</xdr:rowOff>
    </xdr:from>
    <xdr:to>
      <xdr:col>12</xdr:col>
      <xdr:colOff>919528</xdr:colOff>
      <xdr:row>3</xdr:row>
      <xdr:rowOff>161925</xdr:rowOff>
    </xdr:to>
    <xdr:pic macro="[0]!OuvrirFeuilleInterface">
      <xdr:nvPicPr>
        <xdr:cNvPr id="7" name="Imag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58875" y="0"/>
          <a:ext cx="681403" cy="6858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118680</xdr:colOff>
      <xdr:row>0</xdr:row>
      <xdr:rowOff>0</xdr:rowOff>
    </xdr:from>
    <xdr:to>
      <xdr:col>12</xdr:col>
      <xdr:colOff>782390</xdr:colOff>
      <xdr:row>3</xdr:row>
      <xdr:rowOff>127190</xdr:rowOff>
    </xdr:to>
    <xdr:pic macro="[0]!OuvrirFeuilleInterface">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77430" y="0"/>
          <a:ext cx="663710" cy="65106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171449</xdr:colOff>
      <xdr:row>0</xdr:row>
      <xdr:rowOff>0</xdr:rowOff>
    </xdr:from>
    <xdr:to>
      <xdr:col>12</xdr:col>
      <xdr:colOff>838200</xdr:colOff>
      <xdr:row>3</xdr:row>
      <xdr:rowOff>114300</xdr:rowOff>
    </xdr:to>
    <xdr:pic macro="[0]!OuvrirFeuilleInterface">
      <xdr:nvPicPr>
        <xdr:cNvPr id="5" name="Imag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92274" y="0"/>
          <a:ext cx="666751" cy="6381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16</xdr:col>
      <xdr:colOff>246953</xdr:colOff>
      <xdr:row>0</xdr:row>
      <xdr:rowOff>54429</xdr:rowOff>
    </xdr:from>
    <xdr:to>
      <xdr:col>17</xdr:col>
      <xdr:colOff>221518</xdr:colOff>
      <xdr:row>3</xdr:row>
      <xdr:rowOff>95250</xdr:rowOff>
    </xdr:to>
    <xdr:pic macro="[0]!OuvrirFeuilleInterface">
      <xdr:nvPicPr>
        <xdr:cNvPr id="2" name="Imag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696825" y="54429"/>
          <a:ext cx="690101" cy="669471"/>
        </a:xfrm>
        <a:prstGeom prst="rect">
          <a:avLst/>
        </a:prstGeom>
      </xdr:spPr>
    </xdr:pic>
    <xdr:clientData/>
  </xdr:twoCellAnchor>
  <xdr:twoCellAnchor editAs="oneCell">
    <xdr:from>
      <xdr:col>14</xdr:col>
      <xdr:colOff>0</xdr:colOff>
      <xdr:row>55</xdr:row>
      <xdr:rowOff>0</xdr:rowOff>
    </xdr:from>
    <xdr:to>
      <xdr:col>14</xdr:col>
      <xdr:colOff>732864</xdr:colOff>
      <xdr:row>56</xdr:row>
      <xdr:rowOff>134182</xdr:rowOff>
    </xdr:to>
    <xdr:pic macro="[0]!OuvrirFeuilleInterface">
      <xdr:nvPicPr>
        <xdr:cNvPr id="3" name="Imag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11050" y="11972925"/>
          <a:ext cx="732864" cy="73286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26269</xdr:colOff>
      <xdr:row>0</xdr:row>
      <xdr:rowOff>28575</xdr:rowOff>
    </xdr:from>
    <xdr:to>
      <xdr:col>12</xdr:col>
      <xdr:colOff>733424</xdr:colOff>
      <xdr:row>0</xdr:row>
      <xdr:rowOff>696686</xdr:rowOff>
    </xdr:to>
    <xdr:pic macro="[0]!OuvrirFeuilleInterface">
      <xdr:nvPicPr>
        <xdr:cNvPr id="2" name="Imag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51444" y="28575"/>
          <a:ext cx="707155" cy="66811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15</xdr:row>
          <xdr:rowOff>142875</xdr:rowOff>
        </xdr:from>
        <xdr:to>
          <xdr:col>1</xdr:col>
          <xdr:colOff>266700</xdr:colOff>
          <xdr:row>16</xdr:row>
          <xdr:rowOff>0</xdr:rowOff>
        </xdr:to>
        <xdr:sp macro="" textlink="">
          <xdr:nvSpPr>
            <xdr:cNvPr id="31809" name="OptionButton1" hidden="1">
              <a:extLst>
                <a:ext uri="{63B3BB69-23CF-44E3-9099-C40C66FF867C}">
                  <a14:compatExt spid="_x0000_s31809"/>
                </a:ext>
                <a:ext uri="{FF2B5EF4-FFF2-40B4-BE49-F238E27FC236}">
                  <a16:creationId xmlns:a16="http://schemas.microsoft.com/office/drawing/2014/main" id="{00000000-0008-0000-1300-00004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18</xdr:row>
          <xdr:rowOff>57150</xdr:rowOff>
        </xdr:from>
        <xdr:to>
          <xdr:col>1</xdr:col>
          <xdr:colOff>266700</xdr:colOff>
          <xdr:row>19</xdr:row>
          <xdr:rowOff>66675</xdr:rowOff>
        </xdr:to>
        <xdr:sp macro="" textlink="">
          <xdr:nvSpPr>
            <xdr:cNvPr id="31826" name="OptionButton4" hidden="1">
              <a:extLst>
                <a:ext uri="{63B3BB69-23CF-44E3-9099-C40C66FF867C}">
                  <a14:compatExt spid="_x0000_s31826"/>
                </a:ext>
                <a:ext uri="{FF2B5EF4-FFF2-40B4-BE49-F238E27FC236}">
                  <a16:creationId xmlns:a16="http://schemas.microsoft.com/office/drawing/2014/main" id="{00000000-0008-0000-1300-00005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21</xdr:row>
          <xdr:rowOff>19050</xdr:rowOff>
        </xdr:from>
        <xdr:to>
          <xdr:col>1</xdr:col>
          <xdr:colOff>266700</xdr:colOff>
          <xdr:row>21</xdr:row>
          <xdr:rowOff>266700</xdr:rowOff>
        </xdr:to>
        <xdr:sp macro="" textlink="">
          <xdr:nvSpPr>
            <xdr:cNvPr id="31829" name="OptionButton7" hidden="1">
              <a:extLst>
                <a:ext uri="{63B3BB69-23CF-44E3-9099-C40C66FF867C}">
                  <a14:compatExt spid="_x0000_s31829"/>
                </a:ext>
                <a:ext uri="{FF2B5EF4-FFF2-40B4-BE49-F238E27FC236}">
                  <a16:creationId xmlns:a16="http://schemas.microsoft.com/office/drawing/2014/main" id="{00000000-0008-0000-1300-00005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23</xdr:row>
          <xdr:rowOff>200025</xdr:rowOff>
        </xdr:from>
        <xdr:to>
          <xdr:col>1</xdr:col>
          <xdr:colOff>266700</xdr:colOff>
          <xdr:row>24</xdr:row>
          <xdr:rowOff>200025</xdr:rowOff>
        </xdr:to>
        <xdr:sp macro="" textlink="">
          <xdr:nvSpPr>
            <xdr:cNvPr id="31832" name="OptionButton10" hidden="1">
              <a:extLst>
                <a:ext uri="{63B3BB69-23CF-44E3-9099-C40C66FF867C}">
                  <a14:compatExt spid="_x0000_s31832"/>
                </a:ext>
                <a:ext uri="{FF2B5EF4-FFF2-40B4-BE49-F238E27FC236}">
                  <a16:creationId xmlns:a16="http://schemas.microsoft.com/office/drawing/2014/main" id="{00000000-0008-0000-1300-00005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28</xdr:row>
          <xdr:rowOff>38100</xdr:rowOff>
        </xdr:from>
        <xdr:to>
          <xdr:col>1</xdr:col>
          <xdr:colOff>266700</xdr:colOff>
          <xdr:row>28</xdr:row>
          <xdr:rowOff>276225</xdr:rowOff>
        </xdr:to>
        <xdr:sp macro="" textlink="">
          <xdr:nvSpPr>
            <xdr:cNvPr id="31835" name="OptionButton13" hidden="1">
              <a:extLst>
                <a:ext uri="{63B3BB69-23CF-44E3-9099-C40C66FF867C}">
                  <a14:compatExt spid="_x0000_s31835"/>
                </a:ext>
                <a:ext uri="{FF2B5EF4-FFF2-40B4-BE49-F238E27FC236}">
                  <a16:creationId xmlns:a16="http://schemas.microsoft.com/office/drawing/2014/main" id="{00000000-0008-0000-1300-00005B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30</xdr:row>
          <xdr:rowOff>142875</xdr:rowOff>
        </xdr:from>
        <xdr:to>
          <xdr:col>1</xdr:col>
          <xdr:colOff>266700</xdr:colOff>
          <xdr:row>31</xdr:row>
          <xdr:rowOff>180975</xdr:rowOff>
        </xdr:to>
        <xdr:sp macro="" textlink="">
          <xdr:nvSpPr>
            <xdr:cNvPr id="31838" name="OptionButton16" hidden="1">
              <a:extLst>
                <a:ext uri="{63B3BB69-23CF-44E3-9099-C40C66FF867C}">
                  <a14:compatExt spid="_x0000_s31838"/>
                </a:ext>
                <a:ext uri="{FF2B5EF4-FFF2-40B4-BE49-F238E27FC236}">
                  <a16:creationId xmlns:a16="http://schemas.microsoft.com/office/drawing/2014/main" id="{00000000-0008-0000-1300-00005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41</xdr:row>
          <xdr:rowOff>38100</xdr:rowOff>
        </xdr:from>
        <xdr:to>
          <xdr:col>1</xdr:col>
          <xdr:colOff>266700</xdr:colOff>
          <xdr:row>41</xdr:row>
          <xdr:rowOff>285750</xdr:rowOff>
        </xdr:to>
        <xdr:sp macro="" textlink="">
          <xdr:nvSpPr>
            <xdr:cNvPr id="31841" name="OptionButton19" hidden="1">
              <a:extLst>
                <a:ext uri="{63B3BB69-23CF-44E3-9099-C40C66FF867C}">
                  <a14:compatExt spid="_x0000_s31841"/>
                </a:ext>
                <a:ext uri="{FF2B5EF4-FFF2-40B4-BE49-F238E27FC236}">
                  <a16:creationId xmlns:a16="http://schemas.microsoft.com/office/drawing/2014/main" id="{00000000-0008-0000-1300-00006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44</xdr:row>
          <xdr:rowOff>76200</xdr:rowOff>
        </xdr:from>
        <xdr:to>
          <xdr:col>1</xdr:col>
          <xdr:colOff>266700</xdr:colOff>
          <xdr:row>44</xdr:row>
          <xdr:rowOff>323850</xdr:rowOff>
        </xdr:to>
        <xdr:sp macro="" textlink="">
          <xdr:nvSpPr>
            <xdr:cNvPr id="31844" name="OptionButton22" hidden="1">
              <a:extLst>
                <a:ext uri="{63B3BB69-23CF-44E3-9099-C40C66FF867C}">
                  <a14:compatExt spid="_x0000_s31844"/>
                </a:ext>
                <a:ext uri="{FF2B5EF4-FFF2-40B4-BE49-F238E27FC236}">
                  <a16:creationId xmlns:a16="http://schemas.microsoft.com/office/drawing/2014/main" id="{00000000-0008-0000-1300-00006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46</xdr:row>
          <xdr:rowOff>161925</xdr:rowOff>
        </xdr:from>
        <xdr:to>
          <xdr:col>1</xdr:col>
          <xdr:colOff>266700</xdr:colOff>
          <xdr:row>47</xdr:row>
          <xdr:rowOff>9525</xdr:rowOff>
        </xdr:to>
        <xdr:sp macro="" textlink="">
          <xdr:nvSpPr>
            <xdr:cNvPr id="31847" name="OptionButton25" hidden="1">
              <a:extLst>
                <a:ext uri="{63B3BB69-23CF-44E3-9099-C40C66FF867C}">
                  <a14:compatExt spid="_x0000_s31847"/>
                </a:ext>
                <a:ext uri="{FF2B5EF4-FFF2-40B4-BE49-F238E27FC236}">
                  <a16:creationId xmlns:a16="http://schemas.microsoft.com/office/drawing/2014/main" id="{00000000-0008-0000-1300-000067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50</xdr:row>
          <xdr:rowOff>47625</xdr:rowOff>
        </xdr:from>
        <xdr:to>
          <xdr:col>1</xdr:col>
          <xdr:colOff>266700</xdr:colOff>
          <xdr:row>50</xdr:row>
          <xdr:rowOff>295275</xdr:rowOff>
        </xdr:to>
        <xdr:sp macro="" textlink="">
          <xdr:nvSpPr>
            <xdr:cNvPr id="31850" name="OptionButton28" hidden="1">
              <a:extLst>
                <a:ext uri="{63B3BB69-23CF-44E3-9099-C40C66FF867C}">
                  <a14:compatExt spid="_x0000_s31850"/>
                </a:ext>
                <a:ext uri="{FF2B5EF4-FFF2-40B4-BE49-F238E27FC236}">
                  <a16:creationId xmlns:a16="http://schemas.microsoft.com/office/drawing/2014/main" id="{00000000-0008-0000-1300-00006A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53</xdr:row>
          <xdr:rowOff>28575</xdr:rowOff>
        </xdr:from>
        <xdr:to>
          <xdr:col>1</xdr:col>
          <xdr:colOff>266700</xdr:colOff>
          <xdr:row>53</xdr:row>
          <xdr:rowOff>276225</xdr:rowOff>
        </xdr:to>
        <xdr:sp macro="" textlink="">
          <xdr:nvSpPr>
            <xdr:cNvPr id="31853" name="OptionButton31" hidden="1">
              <a:extLst>
                <a:ext uri="{63B3BB69-23CF-44E3-9099-C40C66FF867C}">
                  <a14:compatExt spid="_x0000_s31853"/>
                </a:ext>
                <a:ext uri="{FF2B5EF4-FFF2-40B4-BE49-F238E27FC236}">
                  <a16:creationId xmlns:a16="http://schemas.microsoft.com/office/drawing/2014/main" id="{00000000-0008-0000-1300-00006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56</xdr:row>
          <xdr:rowOff>66675</xdr:rowOff>
        </xdr:from>
        <xdr:to>
          <xdr:col>1</xdr:col>
          <xdr:colOff>266700</xdr:colOff>
          <xdr:row>56</xdr:row>
          <xdr:rowOff>314325</xdr:rowOff>
        </xdr:to>
        <xdr:sp macro="" textlink="">
          <xdr:nvSpPr>
            <xdr:cNvPr id="31856" name="OptionButton34" hidden="1">
              <a:extLst>
                <a:ext uri="{63B3BB69-23CF-44E3-9099-C40C66FF867C}">
                  <a14:compatExt spid="_x0000_s31856"/>
                </a:ext>
                <a:ext uri="{FF2B5EF4-FFF2-40B4-BE49-F238E27FC236}">
                  <a16:creationId xmlns:a16="http://schemas.microsoft.com/office/drawing/2014/main" id="{00000000-0008-0000-1300-000070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66</xdr:row>
          <xdr:rowOff>171450</xdr:rowOff>
        </xdr:from>
        <xdr:to>
          <xdr:col>1</xdr:col>
          <xdr:colOff>266700</xdr:colOff>
          <xdr:row>66</xdr:row>
          <xdr:rowOff>419100</xdr:rowOff>
        </xdr:to>
        <xdr:sp macro="" textlink="">
          <xdr:nvSpPr>
            <xdr:cNvPr id="31859" name="OptionButton37" hidden="1">
              <a:extLst>
                <a:ext uri="{63B3BB69-23CF-44E3-9099-C40C66FF867C}">
                  <a14:compatExt spid="_x0000_s31859"/>
                </a:ext>
                <a:ext uri="{FF2B5EF4-FFF2-40B4-BE49-F238E27FC236}">
                  <a16:creationId xmlns:a16="http://schemas.microsoft.com/office/drawing/2014/main" id="{00000000-0008-0000-1300-00007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69</xdr:row>
          <xdr:rowOff>142875</xdr:rowOff>
        </xdr:from>
        <xdr:to>
          <xdr:col>1</xdr:col>
          <xdr:colOff>266700</xdr:colOff>
          <xdr:row>69</xdr:row>
          <xdr:rowOff>390525</xdr:rowOff>
        </xdr:to>
        <xdr:sp macro="" textlink="">
          <xdr:nvSpPr>
            <xdr:cNvPr id="31862" name="OptionButton40" hidden="1">
              <a:extLst>
                <a:ext uri="{63B3BB69-23CF-44E3-9099-C40C66FF867C}">
                  <a14:compatExt spid="_x0000_s31862"/>
                </a:ext>
                <a:ext uri="{FF2B5EF4-FFF2-40B4-BE49-F238E27FC236}">
                  <a16:creationId xmlns:a16="http://schemas.microsoft.com/office/drawing/2014/main" id="{00000000-0008-0000-1300-00007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73</xdr:row>
          <xdr:rowOff>0</xdr:rowOff>
        </xdr:from>
        <xdr:to>
          <xdr:col>1</xdr:col>
          <xdr:colOff>266700</xdr:colOff>
          <xdr:row>73</xdr:row>
          <xdr:rowOff>238125</xdr:rowOff>
        </xdr:to>
        <xdr:sp macro="" textlink="">
          <xdr:nvSpPr>
            <xdr:cNvPr id="31865" name="OptionButton43" hidden="1">
              <a:extLst>
                <a:ext uri="{63B3BB69-23CF-44E3-9099-C40C66FF867C}">
                  <a14:compatExt spid="_x0000_s31865"/>
                </a:ext>
                <a:ext uri="{FF2B5EF4-FFF2-40B4-BE49-F238E27FC236}">
                  <a16:creationId xmlns:a16="http://schemas.microsoft.com/office/drawing/2014/main" id="{00000000-0008-0000-1300-000079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75</xdr:row>
          <xdr:rowOff>152400</xdr:rowOff>
        </xdr:from>
        <xdr:to>
          <xdr:col>1</xdr:col>
          <xdr:colOff>266700</xdr:colOff>
          <xdr:row>76</xdr:row>
          <xdr:rowOff>114300</xdr:rowOff>
        </xdr:to>
        <xdr:sp macro="" textlink="">
          <xdr:nvSpPr>
            <xdr:cNvPr id="31868" name="OptionButton46" hidden="1">
              <a:extLst>
                <a:ext uri="{63B3BB69-23CF-44E3-9099-C40C66FF867C}">
                  <a14:compatExt spid="_x0000_s31868"/>
                </a:ext>
                <a:ext uri="{FF2B5EF4-FFF2-40B4-BE49-F238E27FC236}">
                  <a16:creationId xmlns:a16="http://schemas.microsoft.com/office/drawing/2014/main" id="{00000000-0008-0000-1300-00007C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78</xdr:row>
          <xdr:rowOff>409575</xdr:rowOff>
        </xdr:from>
        <xdr:to>
          <xdr:col>1</xdr:col>
          <xdr:colOff>266700</xdr:colOff>
          <xdr:row>78</xdr:row>
          <xdr:rowOff>657225</xdr:rowOff>
        </xdr:to>
        <xdr:sp macro="" textlink="">
          <xdr:nvSpPr>
            <xdr:cNvPr id="31871" name="OptionButton49" hidden="1">
              <a:extLst>
                <a:ext uri="{63B3BB69-23CF-44E3-9099-C40C66FF867C}">
                  <a14:compatExt spid="_x0000_s31871"/>
                </a:ext>
                <a:ext uri="{FF2B5EF4-FFF2-40B4-BE49-F238E27FC236}">
                  <a16:creationId xmlns:a16="http://schemas.microsoft.com/office/drawing/2014/main" id="{00000000-0008-0000-1300-00007F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95</xdr:row>
          <xdr:rowOff>161925</xdr:rowOff>
        </xdr:from>
        <xdr:to>
          <xdr:col>1</xdr:col>
          <xdr:colOff>266700</xdr:colOff>
          <xdr:row>96</xdr:row>
          <xdr:rowOff>57150</xdr:rowOff>
        </xdr:to>
        <xdr:sp macro="" textlink="">
          <xdr:nvSpPr>
            <xdr:cNvPr id="31874" name="OptionButton52" hidden="1">
              <a:extLst>
                <a:ext uri="{63B3BB69-23CF-44E3-9099-C40C66FF867C}">
                  <a14:compatExt spid="_x0000_s31874"/>
                </a:ext>
                <a:ext uri="{FF2B5EF4-FFF2-40B4-BE49-F238E27FC236}">
                  <a16:creationId xmlns:a16="http://schemas.microsoft.com/office/drawing/2014/main" id="{00000000-0008-0000-1300-00008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99</xdr:row>
          <xdr:rowOff>114300</xdr:rowOff>
        </xdr:from>
        <xdr:to>
          <xdr:col>1</xdr:col>
          <xdr:colOff>266700</xdr:colOff>
          <xdr:row>99</xdr:row>
          <xdr:rowOff>361950</xdr:rowOff>
        </xdr:to>
        <xdr:sp macro="" textlink="">
          <xdr:nvSpPr>
            <xdr:cNvPr id="31877" name="OptionButton55" hidden="1">
              <a:extLst>
                <a:ext uri="{63B3BB69-23CF-44E3-9099-C40C66FF867C}">
                  <a14:compatExt spid="_x0000_s31877"/>
                </a:ext>
                <a:ext uri="{FF2B5EF4-FFF2-40B4-BE49-F238E27FC236}">
                  <a16:creationId xmlns:a16="http://schemas.microsoft.com/office/drawing/2014/main" id="{00000000-0008-0000-1300-00008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101</xdr:row>
          <xdr:rowOff>485775</xdr:rowOff>
        </xdr:from>
        <xdr:to>
          <xdr:col>1</xdr:col>
          <xdr:colOff>266700</xdr:colOff>
          <xdr:row>102</xdr:row>
          <xdr:rowOff>209550</xdr:rowOff>
        </xdr:to>
        <xdr:sp macro="" textlink="">
          <xdr:nvSpPr>
            <xdr:cNvPr id="31880" name="OptionButton58" hidden="1">
              <a:extLst>
                <a:ext uri="{63B3BB69-23CF-44E3-9099-C40C66FF867C}">
                  <a14:compatExt spid="_x0000_s31880"/>
                </a:ext>
                <a:ext uri="{FF2B5EF4-FFF2-40B4-BE49-F238E27FC236}">
                  <a16:creationId xmlns:a16="http://schemas.microsoft.com/office/drawing/2014/main" id="{00000000-0008-0000-1300-00008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15</xdr:row>
          <xdr:rowOff>142875</xdr:rowOff>
        </xdr:from>
        <xdr:to>
          <xdr:col>2</xdr:col>
          <xdr:colOff>257175</xdr:colOff>
          <xdr:row>16</xdr:row>
          <xdr:rowOff>0</xdr:rowOff>
        </xdr:to>
        <xdr:sp macro="" textlink="">
          <xdr:nvSpPr>
            <xdr:cNvPr id="31883" name="OptionButton2" hidden="1">
              <a:extLst>
                <a:ext uri="{63B3BB69-23CF-44E3-9099-C40C66FF867C}">
                  <a14:compatExt spid="_x0000_s31883"/>
                </a:ext>
                <a:ext uri="{FF2B5EF4-FFF2-40B4-BE49-F238E27FC236}">
                  <a16:creationId xmlns:a16="http://schemas.microsoft.com/office/drawing/2014/main" id="{00000000-0008-0000-1300-00008B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142875</xdr:rowOff>
        </xdr:from>
        <xdr:to>
          <xdr:col>3</xdr:col>
          <xdr:colOff>257175</xdr:colOff>
          <xdr:row>16</xdr:row>
          <xdr:rowOff>0</xdr:rowOff>
        </xdr:to>
        <xdr:sp macro="" textlink="">
          <xdr:nvSpPr>
            <xdr:cNvPr id="31884" name="OptionButton3" hidden="1">
              <a:extLst>
                <a:ext uri="{63B3BB69-23CF-44E3-9099-C40C66FF867C}">
                  <a14:compatExt spid="_x0000_s31884"/>
                </a:ext>
                <a:ext uri="{FF2B5EF4-FFF2-40B4-BE49-F238E27FC236}">
                  <a16:creationId xmlns:a16="http://schemas.microsoft.com/office/drawing/2014/main" id="{00000000-0008-0000-1300-00008C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18</xdr:row>
          <xdr:rowOff>57150</xdr:rowOff>
        </xdr:from>
        <xdr:to>
          <xdr:col>2</xdr:col>
          <xdr:colOff>266700</xdr:colOff>
          <xdr:row>19</xdr:row>
          <xdr:rowOff>66675</xdr:rowOff>
        </xdr:to>
        <xdr:sp macro="" textlink="">
          <xdr:nvSpPr>
            <xdr:cNvPr id="31885" name="OptionButton5" hidden="1">
              <a:extLst>
                <a:ext uri="{63B3BB69-23CF-44E3-9099-C40C66FF867C}">
                  <a14:compatExt spid="_x0000_s31885"/>
                </a:ext>
                <a:ext uri="{FF2B5EF4-FFF2-40B4-BE49-F238E27FC236}">
                  <a16:creationId xmlns:a16="http://schemas.microsoft.com/office/drawing/2014/main" id="{00000000-0008-0000-1300-00008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18</xdr:row>
          <xdr:rowOff>57150</xdr:rowOff>
        </xdr:from>
        <xdr:to>
          <xdr:col>3</xdr:col>
          <xdr:colOff>276225</xdr:colOff>
          <xdr:row>19</xdr:row>
          <xdr:rowOff>66675</xdr:rowOff>
        </xdr:to>
        <xdr:sp macro="" textlink="">
          <xdr:nvSpPr>
            <xdr:cNvPr id="31886" name="OptionButton6" hidden="1">
              <a:extLst>
                <a:ext uri="{63B3BB69-23CF-44E3-9099-C40C66FF867C}">
                  <a14:compatExt spid="_x0000_s31886"/>
                </a:ext>
                <a:ext uri="{FF2B5EF4-FFF2-40B4-BE49-F238E27FC236}">
                  <a16:creationId xmlns:a16="http://schemas.microsoft.com/office/drawing/2014/main" id="{00000000-0008-0000-1300-00008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21</xdr:row>
          <xdr:rowOff>28575</xdr:rowOff>
        </xdr:from>
        <xdr:to>
          <xdr:col>2</xdr:col>
          <xdr:colOff>257175</xdr:colOff>
          <xdr:row>21</xdr:row>
          <xdr:rowOff>276225</xdr:rowOff>
        </xdr:to>
        <xdr:sp macro="" textlink="">
          <xdr:nvSpPr>
            <xdr:cNvPr id="31889" name="OptionButton11" hidden="1">
              <a:extLst>
                <a:ext uri="{63B3BB69-23CF-44E3-9099-C40C66FF867C}">
                  <a14:compatExt spid="_x0000_s31889"/>
                </a:ext>
                <a:ext uri="{FF2B5EF4-FFF2-40B4-BE49-F238E27FC236}">
                  <a16:creationId xmlns:a16="http://schemas.microsoft.com/office/drawing/2014/main" id="{00000000-0008-0000-1300-00009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21</xdr:row>
          <xdr:rowOff>28575</xdr:rowOff>
        </xdr:from>
        <xdr:to>
          <xdr:col>3</xdr:col>
          <xdr:colOff>276225</xdr:colOff>
          <xdr:row>21</xdr:row>
          <xdr:rowOff>276225</xdr:rowOff>
        </xdr:to>
        <xdr:sp macro="" textlink="">
          <xdr:nvSpPr>
            <xdr:cNvPr id="31890" name="OptionButton12" hidden="1">
              <a:extLst>
                <a:ext uri="{63B3BB69-23CF-44E3-9099-C40C66FF867C}">
                  <a14:compatExt spid="_x0000_s31890"/>
                </a:ext>
                <a:ext uri="{FF2B5EF4-FFF2-40B4-BE49-F238E27FC236}">
                  <a16:creationId xmlns:a16="http://schemas.microsoft.com/office/drawing/2014/main" id="{00000000-0008-0000-1300-00009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200025</xdr:rowOff>
        </xdr:from>
        <xdr:to>
          <xdr:col>2</xdr:col>
          <xdr:colOff>247650</xdr:colOff>
          <xdr:row>24</xdr:row>
          <xdr:rowOff>200025</xdr:rowOff>
        </xdr:to>
        <xdr:sp macro="" textlink="">
          <xdr:nvSpPr>
            <xdr:cNvPr id="31891" name="OptionButton8" hidden="1">
              <a:extLst>
                <a:ext uri="{63B3BB69-23CF-44E3-9099-C40C66FF867C}">
                  <a14:compatExt spid="_x0000_s31891"/>
                </a:ext>
                <a:ext uri="{FF2B5EF4-FFF2-40B4-BE49-F238E27FC236}">
                  <a16:creationId xmlns:a16="http://schemas.microsoft.com/office/drawing/2014/main" id="{00000000-0008-0000-1300-00009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200025</xdr:rowOff>
        </xdr:from>
        <xdr:to>
          <xdr:col>3</xdr:col>
          <xdr:colOff>266700</xdr:colOff>
          <xdr:row>24</xdr:row>
          <xdr:rowOff>200025</xdr:rowOff>
        </xdr:to>
        <xdr:sp macro="" textlink="">
          <xdr:nvSpPr>
            <xdr:cNvPr id="31892" name="OptionButton9" hidden="1">
              <a:extLst>
                <a:ext uri="{63B3BB69-23CF-44E3-9099-C40C66FF867C}">
                  <a14:compatExt spid="_x0000_s31892"/>
                </a:ext>
                <a:ext uri="{FF2B5EF4-FFF2-40B4-BE49-F238E27FC236}">
                  <a16:creationId xmlns:a16="http://schemas.microsoft.com/office/drawing/2014/main" id="{00000000-0008-0000-1300-00009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28</xdr:row>
          <xdr:rowOff>38100</xdr:rowOff>
        </xdr:from>
        <xdr:to>
          <xdr:col>2</xdr:col>
          <xdr:colOff>266700</xdr:colOff>
          <xdr:row>28</xdr:row>
          <xdr:rowOff>276225</xdr:rowOff>
        </xdr:to>
        <xdr:sp macro="" textlink="">
          <xdr:nvSpPr>
            <xdr:cNvPr id="31893" name="OptionButton14" hidden="1">
              <a:extLst>
                <a:ext uri="{63B3BB69-23CF-44E3-9099-C40C66FF867C}">
                  <a14:compatExt spid="_x0000_s31893"/>
                </a:ext>
                <a:ext uri="{FF2B5EF4-FFF2-40B4-BE49-F238E27FC236}">
                  <a16:creationId xmlns:a16="http://schemas.microsoft.com/office/drawing/2014/main" id="{00000000-0008-0000-1300-00009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38100</xdr:rowOff>
        </xdr:from>
        <xdr:to>
          <xdr:col>3</xdr:col>
          <xdr:colOff>257175</xdr:colOff>
          <xdr:row>28</xdr:row>
          <xdr:rowOff>276225</xdr:rowOff>
        </xdr:to>
        <xdr:sp macro="" textlink="">
          <xdr:nvSpPr>
            <xdr:cNvPr id="31894" name="OptionButton15" hidden="1">
              <a:extLst>
                <a:ext uri="{63B3BB69-23CF-44E3-9099-C40C66FF867C}">
                  <a14:compatExt spid="_x0000_s31894"/>
                </a:ext>
                <a:ext uri="{FF2B5EF4-FFF2-40B4-BE49-F238E27FC236}">
                  <a16:creationId xmlns:a16="http://schemas.microsoft.com/office/drawing/2014/main" id="{00000000-0008-0000-1300-00009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30</xdr:row>
          <xdr:rowOff>142875</xdr:rowOff>
        </xdr:from>
        <xdr:to>
          <xdr:col>2</xdr:col>
          <xdr:colOff>247650</xdr:colOff>
          <xdr:row>31</xdr:row>
          <xdr:rowOff>180975</xdr:rowOff>
        </xdr:to>
        <xdr:sp macro="" textlink="">
          <xdr:nvSpPr>
            <xdr:cNvPr id="31895" name="OptionButton17" hidden="1">
              <a:extLst>
                <a:ext uri="{63B3BB69-23CF-44E3-9099-C40C66FF867C}">
                  <a14:compatExt spid="_x0000_s31895"/>
                </a:ext>
                <a:ext uri="{FF2B5EF4-FFF2-40B4-BE49-F238E27FC236}">
                  <a16:creationId xmlns:a16="http://schemas.microsoft.com/office/drawing/2014/main" id="{00000000-0008-0000-1300-000097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142875</xdr:rowOff>
        </xdr:from>
        <xdr:to>
          <xdr:col>3</xdr:col>
          <xdr:colOff>257175</xdr:colOff>
          <xdr:row>31</xdr:row>
          <xdr:rowOff>180975</xdr:rowOff>
        </xdr:to>
        <xdr:sp macro="" textlink="">
          <xdr:nvSpPr>
            <xdr:cNvPr id="31896" name="OptionButton18" hidden="1">
              <a:extLst>
                <a:ext uri="{63B3BB69-23CF-44E3-9099-C40C66FF867C}">
                  <a14:compatExt spid="_x0000_s31896"/>
                </a:ext>
                <a:ext uri="{FF2B5EF4-FFF2-40B4-BE49-F238E27FC236}">
                  <a16:creationId xmlns:a16="http://schemas.microsoft.com/office/drawing/2014/main" id="{00000000-0008-0000-1300-00009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47625</xdr:rowOff>
        </xdr:from>
        <xdr:to>
          <xdr:col>2</xdr:col>
          <xdr:colOff>257175</xdr:colOff>
          <xdr:row>41</xdr:row>
          <xdr:rowOff>295275</xdr:rowOff>
        </xdr:to>
        <xdr:sp macro="" textlink="">
          <xdr:nvSpPr>
            <xdr:cNvPr id="31897" name="OptionButton20" hidden="1">
              <a:extLst>
                <a:ext uri="{63B3BB69-23CF-44E3-9099-C40C66FF867C}">
                  <a14:compatExt spid="_x0000_s31897"/>
                </a:ext>
                <a:ext uri="{FF2B5EF4-FFF2-40B4-BE49-F238E27FC236}">
                  <a16:creationId xmlns:a16="http://schemas.microsoft.com/office/drawing/2014/main" id="{00000000-0008-0000-1300-000099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57150</xdr:rowOff>
        </xdr:from>
        <xdr:to>
          <xdr:col>3</xdr:col>
          <xdr:colOff>266700</xdr:colOff>
          <xdr:row>41</xdr:row>
          <xdr:rowOff>304800</xdr:rowOff>
        </xdr:to>
        <xdr:sp macro="" textlink="">
          <xdr:nvSpPr>
            <xdr:cNvPr id="31898" name="OptionButton21" hidden="1">
              <a:extLst>
                <a:ext uri="{63B3BB69-23CF-44E3-9099-C40C66FF867C}">
                  <a14:compatExt spid="_x0000_s31898"/>
                </a:ext>
                <a:ext uri="{FF2B5EF4-FFF2-40B4-BE49-F238E27FC236}">
                  <a16:creationId xmlns:a16="http://schemas.microsoft.com/office/drawing/2014/main" id="{00000000-0008-0000-1300-00009A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50</xdr:row>
          <xdr:rowOff>47625</xdr:rowOff>
        </xdr:from>
        <xdr:to>
          <xdr:col>2</xdr:col>
          <xdr:colOff>266700</xdr:colOff>
          <xdr:row>50</xdr:row>
          <xdr:rowOff>295275</xdr:rowOff>
        </xdr:to>
        <xdr:sp macro="" textlink="">
          <xdr:nvSpPr>
            <xdr:cNvPr id="31899" name="OptionButton23" hidden="1">
              <a:extLst>
                <a:ext uri="{63B3BB69-23CF-44E3-9099-C40C66FF867C}">
                  <a14:compatExt spid="_x0000_s31899"/>
                </a:ext>
                <a:ext uri="{FF2B5EF4-FFF2-40B4-BE49-F238E27FC236}">
                  <a16:creationId xmlns:a16="http://schemas.microsoft.com/office/drawing/2014/main" id="{00000000-0008-0000-1300-00009B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53</xdr:row>
          <xdr:rowOff>38100</xdr:rowOff>
        </xdr:from>
        <xdr:to>
          <xdr:col>2</xdr:col>
          <xdr:colOff>266700</xdr:colOff>
          <xdr:row>53</xdr:row>
          <xdr:rowOff>285750</xdr:rowOff>
        </xdr:to>
        <xdr:sp macro="" textlink="">
          <xdr:nvSpPr>
            <xdr:cNvPr id="31900" name="OptionButton24" hidden="1">
              <a:extLst>
                <a:ext uri="{63B3BB69-23CF-44E3-9099-C40C66FF867C}">
                  <a14:compatExt spid="_x0000_s31900"/>
                </a:ext>
                <a:ext uri="{FF2B5EF4-FFF2-40B4-BE49-F238E27FC236}">
                  <a16:creationId xmlns:a16="http://schemas.microsoft.com/office/drawing/2014/main" id="{00000000-0008-0000-1300-00009C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56</xdr:row>
          <xdr:rowOff>57150</xdr:rowOff>
        </xdr:from>
        <xdr:to>
          <xdr:col>3</xdr:col>
          <xdr:colOff>266700</xdr:colOff>
          <xdr:row>56</xdr:row>
          <xdr:rowOff>304800</xdr:rowOff>
        </xdr:to>
        <xdr:sp macro="" textlink="">
          <xdr:nvSpPr>
            <xdr:cNvPr id="31901" name="OptionButton26" hidden="1">
              <a:extLst>
                <a:ext uri="{63B3BB69-23CF-44E3-9099-C40C66FF867C}">
                  <a14:compatExt spid="_x0000_s31901"/>
                </a:ext>
                <a:ext uri="{FF2B5EF4-FFF2-40B4-BE49-F238E27FC236}">
                  <a16:creationId xmlns:a16="http://schemas.microsoft.com/office/drawing/2014/main" id="{00000000-0008-0000-1300-00009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56</xdr:row>
          <xdr:rowOff>57150</xdr:rowOff>
        </xdr:from>
        <xdr:to>
          <xdr:col>2</xdr:col>
          <xdr:colOff>266700</xdr:colOff>
          <xdr:row>56</xdr:row>
          <xdr:rowOff>304800</xdr:rowOff>
        </xdr:to>
        <xdr:sp macro="" textlink="">
          <xdr:nvSpPr>
            <xdr:cNvPr id="31902" name="OptionButton27" hidden="1">
              <a:extLst>
                <a:ext uri="{63B3BB69-23CF-44E3-9099-C40C66FF867C}">
                  <a14:compatExt spid="_x0000_s31902"/>
                </a:ext>
                <a:ext uri="{FF2B5EF4-FFF2-40B4-BE49-F238E27FC236}">
                  <a16:creationId xmlns:a16="http://schemas.microsoft.com/office/drawing/2014/main" id="{00000000-0008-0000-1300-00009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53</xdr:row>
          <xdr:rowOff>38100</xdr:rowOff>
        </xdr:from>
        <xdr:to>
          <xdr:col>3</xdr:col>
          <xdr:colOff>257175</xdr:colOff>
          <xdr:row>53</xdr:row>
          <xdr:rowOff>285750</xdr:rowOff>
        </xdr:to>
        <xdr:sp macro="" textlink="">
          <xdr:nvSpPr>
            <xdr:cNvPr id="31903" name="OptionButton29" hidden="1">
              <a:extLst>
                <a:ext uri="{63B3BB69-23CF-44E3-9099-C40C66FF867C}">
                  <a14:compatExt spid="_x0000_s31903"/>
                </a:ext>
                <a:ext uri="{FF2B5EF4-FFF2-40B4-BE49-F238E27FC236}">
                  <a16:creationId xmlns:a16="http://schemas.microsoft.com/office/drawing/2014/main" id="{00000000-0008-0000-1300-00009F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50</xdr:row>
          <xdr:rowOff>47625</xdr:rowOff>
        </xdr:from>
        <xdr:to>
          <xdr:col>3</xdr:col>
          <xdr:colOff>247650</xdr:colOff>
          <xdr:row>50</xdr:row>
          <xdr:rowOff>295275</xdr:rowOff>
        </xdr:to>
        <xdr:sp macro="" textlink="">
          <xdr:nvSpPr>
            <xdr:cNvPr id="31904" name="OptionButton30" hidden="1">
              <a:extLst>
                <a:ext uri="{63B3BB69-23CF-44E3-9099-C40C66FF867C}">
                  <a14:compatExt spid="_x0000_s31904"/>
                </a:ext>
                <a:ext uri="{FF2B5EF4-FFF2-40B4-BE49-F238E27FC236}">
                  <a16:creationId xmlns:a16="http://schemas.microsoft.com/office/drawing/2014/main" id="{00000000-0008-0000-1300-0000A0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46</xdr:row>
          <xdr:rowOff>161925</xdr:rowOff>
        </xdr:from>
        <xdr:to>
          <xdr:col>2</xdr:col>
          <xdr:colOff>266700</xdr:colOff>
          <xdr:row>47</xdr:row>
          <xdr:rowOff>9525</xdr:rowOff>
        </xdr:to>
        <xdr:sp macro="" textlink="">
          <xdr:nvSpPr>
            <xdr:cNvPr id="31905" name="OptionButton32" hidden="1">
              <a:extLst>
                <a:ext uri="{63B3BB69-23CF-44E3-9099-C40C66FF867C}">
                  <a14:compatExt spid="_x0000_s31905"/>
                </a:ext>
                <a:ext uri="{FF2B5EF4-FFF2-40B4-BE49-F238E27FC236}">
                  <a16:creationId xmlns:a16="http://schemas.microsoft.com/office/drawing/2014/main" id="{00000000-0008-0000-1300-0000A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46</xdr:row>
          <xdr:rowOff>161925</xdr:rowOff>
        </xdr:from>
        <xdr:to>
          <xdr:col>3</xdr:col>
          <xdr:colOff>276225</xdr:colOff>
          <xdr:row>47</xdr:row>
          <xdr:rowOff>9525</xdr:rowOff>
        </xdr:to>
        <xdr:sp macro="" textlink="">
          <xdr:nvSpPr>
            <xdr:cNvPr id="31906" name="OptionButton33" hidden="1">
              <a:extLst>
                <a:ext uri="{63B3BB69-23CF-44E3-9099-C40C66FF867C}">
                  <a14:compatExt spid="_x0000_s31906"/>
                </a:ext>
                <a:ext uri="{FF2B5EF4-FFF2-40B4-BE49-F238E27FC236}">
                  <a16:creationId xmlns:a16="http://schemas.microsoft.com/office/drawing/2014/main" id="{00000000-0008-0000-1300-0000A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44</xdr:row>
          <xdr:rowOff>76200</xdr:rowOff>
        </xdr:from>
        <xdr:to>
          <xdr:col>2</xdr:col>
          <xdr:colOff>257175</xdr:colOff>
          <xdr:row>44</xdr:row>
          <xdr:rowOff>323850</xdr:rowOff>
        </xdr:to>
        <xdr:sp macro="" textlink="">
          <xdr:nvSpPr>
            <xdr:cNvPr id="31907" name="OptionButton35" hidden="1">
              <a:extLst>
                <a:ext uri="{63B3BB69-23CF-44E3-9099-C40C66FF867C}">
                  <a14:compatExt spid="_x0000_s31907"/>
                </a:ext>
                <a:ext uri="{FF2B5EF4-FFF2-40B4-BE49-F238E27FC236}">
                  <a16:creationId xmlns:a16="http://schemas.microsoft.com/office/drawing/2014/main" id="{00000000-0008-0000-1300-0000A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44</xdr:row>
          <xdr:rowOff>76200</xdr:rowOff>
        </xdr:from>
        <xdr:to>
          <xdr:col>3</xdr:col>
          <xdr:colOff>247650</xdr:colOff>
          <xdr:row>44</xdr:row>
          <xdr:rowOff>323850</xdr:rowOff>
        </xdr:to>
        <xdr:sp macro="" textlink="">
          <xdr:nvSpPr>
            <xdr:cNvPr id="31908" name="OptionButton36" hidden="1">
              <a:extLst>
                <a:ext uri="{63B3BB69-23CF-44E3-9099-C40C66FF867C}">
                  <a14:compatExt spid="_x0000_s31908"/>
                </a:ext>
                <a:ext uri="{FF2B5EF4-FFF2-40B4-BE49-F238E27FC236}">
                  <a16:creationId xmlns:a16="http://schemas.microsoft.com/office/drawing/2014/main" id="{00000000-0008-0000-1300-0000A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66</xdr:row>
          <xdr:rowOff>180975</xdr:rowOff>
        </xdr:from>
        <xdr:to>
          <xdr:col>2</xdr:col>
          <xdr:colOff>257175</xdr:colOff>
          <xdr:row>66</xdr:row>
          <xdr:rowOff>428625</xdr:rowOff>
        </xdr:to>
        <xdr:sp macro="" textlink="">
          <xdr:nvSpPr>
            <xdr:cNvPr id="31909" name="OptionButton38" hidden="1">
              <a:extLst>
                <a:ext uri="{63B3BB69-23CF-44E3-9099-C40C66FF867C}">
                  <a14:compatExt spid="_x0000_s31909"/>
                </a:ext>
                <a:ext uri="{FF2B5EF4-FFF2-40B4-BE49-F238E27FC236}">
                  <a16:creationId xmlns:a16="http://schemas.microsoft.com/office/drawing/2014/main" id="{00000000-0008-0000-1300-0000A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66</xdr:row>
          <xdr:rowOff>171450</xdr:rowOff>
        </xdr:from>
        <xdr:to>
          <xdr:col>3</xdr:col>
          <xdr:colOff>266700</xdr:colOff>
          <xdr:row>66</xdr:row>
          <xdr:rowOff>419100</xdr:rowOff>
        </xdr:to>
        <xdr:sp macro="" textlink="">
          <xdr:nvSpPr>
            <xdr:cNvPr id="31910" name="OptionButton39" hidden="1">
              <a:extLst>
                <a:ext uri="{63B3BB69-23CF-44E3-9099-C40C66FF867C}">
                  <a14:compatExt spid="_x0000_s31910"/>
                </a:ext>
                <a:ext uri="{FF2B5EF4-FFF2-40B4-BE49-F238E27FC236}">
                  <a16:creationId xmlns:a16="http://schemas.microsoft.com/office/drawing/2014/main" id="{00000000-0008-0000-1300-0000A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69</xdr:row>
          <xdr:rowOff>142875</xdr:rowOff>
        </xdr:from>
        <xdr:to>
          <xdr:col>2</xdr:col>
          <xdr:colOff>247650</xdr:colOff>
          <xdr:row>69</xdr:row>
          <xdr:rowOff>390525</xdr:rowOff>
        </xdr:to>
        <xdr:sp macro="" textlink="">
          <xdr:nvSpPr>
            <xdr:cNvPr id="31911" name="OptionButton41" hidden="1">
              <a:extLst>
                <a:ext uri="{63B3BB69-23CF-44E3-9099-C40C66FF867C}">
                  <a14:compatExt spid="_x0000_s31911"/>
                </a:ext>
                <a:ext uri="{FF2B5EF4-FFF2-40B4-BE49-F238E27FC236}">
                  <a16:creationId xmlns:a16="http://schemas.microsoft.com/office/drawing/2014/main" id="{00000000-0008-0000-1300-0000A7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133350</xdr:rowOff>
        </xdr:from>
        <xdr:to>
          <xdr:col>3</xdr:col>
          <xdr:colOff>257175</xdr:colOff>
          <xdr:row>69</xdr:row>
          <xdr:rowOff>381000</xdr:rowOff>
        </xdr:to>
        <xdr:sp macro="" textlink="">
          <xdr:nvSpPr>
            <xdr:cNvPr id="31912" name="OptionButton42" hidden="1">
              <a:extLst>
                <a:ext uri="{63B3BB69-23CF-44E3-9099-C40C66FF867C}">
                  <a14:compatExt spid="_x0000_s31912"/>
                </a:ext>
                <a:ext uri="{FF2B5EF4-FFF2-40B4-BE49-F238E27FC236}">
                  <a16:creationId xmlns:a16="http://schemas.microsoft.com/office/drawing/2014/main" id="{00000000-0008-0000-1300-0000A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73</xdr:row>
          <xdr:rowOff>0</xdr:rowOff>
        </xdr:from>
        <xdr:to>
          <xdr:col>2</xdr:col>
          <xdr:colOff>257175</xdr:colOff>
          <xdr:row>73</xdr:row>
          <xdr:rowOff>238125</xdr:rowOff>
        </xdr:to>
        <xdr:sp macro="" textlink="">
          <xdr:nvSpPr>
            <xdr:cNvPr id="31913" name="OptionButton44" hidden="1">
              <a:extLst>
                <a:ext uri="{63B3BB69-23CF-44E3-9099-C40C66FF867C}">
                  <a14:compatExt spid="_x0000_s31913"/>
                </a:ext>
                <a:ext uri="{FF2B5EF4-FFF2-40B4-BE49-F238E27FC236}">
                  <a16:creationId xmlns:a16="http://schemas.microsoft.com/office/drawing/2014/main" id="{00000000-0008-0000-1300-0000A9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73</xdr:row>
          <xdr:rowOff>0</xdr:rowOff>
        </xdr:from>
        <xdr:to>
          <xdr:col>3</xdr:col>
          <xdr:colOff>266700</xdr:colOff>
          <xdr:row>73</xdr:row>
          <xdr:rowOff>238125</xdr:rowOff>
        </xdr:to>
        <xdr:sp macro="" textlink="">
          <xdr:nvSpPr>
            <xdr:cNvPr id="31914" name="OptionButton45" hidden="1">
              <a:extLst>
                <a:ext uri="{63B3BB69-23CF-44E3-9099-C40C66FF867C}">
                  <a14:compatExt spid="_x0000_s31914"/>
                </a:ext>
                <a:ext uri="{FF2B5EF4-FFF2-40B4-BE49-F238E27FC236}">
                  <a16:creationId xmlns:a16="http://schemas.microsoft.com/office/drawing/2014/main" id="{00000000-0008-0000-1300-0000AA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75</xdr:row>
          <xdr:rowOff>152400</xdr:rowOff>
        </xdr:from>
        <xdr:to>
          <xdr:col>2</xdr:col>
          <xdr:colOff>247650</xdr:colOff>
          <xdr:row>76</xdr:row>
          <xdr:rowOff>114300</xdr:rowOff>
        </xdr:to>
        <xdr:sp macro="" textlink="">
          <xdr:nvSpPr>
            <xdr:cNvPr id="31917" name="OptionButton47" hidden="1">
              <a:extLst>
                <a:ext uri="{63B3BB69-23CF-44E3-9099-C40C66FF867C}">
                  <a14:compatExt spid="_x0000_s31917"/>
                </a:ext>
                <a:ext uri="{FF2B5EF4-FFF2-40B4-BE49-F238E27FC236}">
                  <a16:creationId xmlns:a16="http://schemas.microsoft.com/office/drawing/2014/main" id="{00000000-0008-0000-1300-0000A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75</xdr:row>
          <xdr:rowOff>152400</xdr:rowOff>
        </xdr:from>
        <xdr:to>
          <xdr:col>3</xdr:col>
          <xdr:colOff>247650</xdr:colOff>
          <xdr:row>76</xdr:row>
          <xdr:rowOff>114300</xdr:rowOff>
        </xdr:to>
        <xdr:sp macro="" textlink="">
          <xdr:nvSpPr>
            <xdr:cNvPr id="31918" name="OptionButton48" hidden="1">
              <a:extLst>
                <a:ext uri="{63B3BB69-23CF-44E3-9099-C40C66FF867C}">
                  <a14:compatExt spid="_x0000_s31918"/>
                </a:ext>
                <a:ext uri="{FF2B5EF4-FFF2-40B4-BE49-F238E27FC236}">
                  <a16:creationId xmlns:a16="http://schemas.microsoft.com/office/drawing/2014/main" id="{00000000-0008-0000-1300-0000A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78</xdr:row>
          <xdr:rowOff>419100</xdr:rowOff>
        </xdr:from>
        <xdr:to>
          <xdr:col>2</xdr:col>
          <xdr:colOff>266700</xdr:colOff>
          <xdr:row>78</xdr:row>
          <xdr:rowOff>666750</xdr:rowOff>
        </xdr:to>
        <xdr:sp macro="" textlink="">
          <xdr:nvSpPr>
            <xdr:cNvPr id="31919" name="OptionButton50" hidden="1">
              <a:extLst>
                <a:ext uri="{63B3BB69-23CF-44E3-9099-C40C66FF867C}">
                  <a14:compatExt spid="_x0000_s31919"/>
                </a:ext>
                <a:ext uri="{FF2B5EF4-FFF2-40B4-BE49-F238E27FC236}">
                  <a16:creationId xmlns:a16="http://schemas.microsoft.com/office/drawing/2014/main" id="{00000000-0008-0000-1300-0000AF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78</xdr:row>
          <xdr:rowOff>419100</xdr:rowOff>
        </xdr:from>
        <xdr:to>
          <xdr:col>3</xdr:col>
          <xdr:colOff>266700</xdr:colOff>
          <xdr:row>78</xdr:row>
          <xdr:rowOff>666750</xdr:rowOff>
        </xdr:to>
        <xdr:sp macro="" textlink="">
          <xdr:nvSpPr>
            <xdr:cNvPr id="31920" name="OptionButton51" hidden="1">
              <a:extLst>
                <a:ext uri="{63B3BB69-23CF-44E3-9099-C40C66FF867C}">
                  <a14:compatExt spid="_x0000_s31920"/>
                </a:ext>
                <a:ext uri="{FF2B5EF4-FFF2-40B4-BE49-F238E27FC236}">
                  <a16:creationId xmlns:a16="http://schemas.microsoft.com/office/drawing/2014/main" id="{00000000-0008-0000-1300-0000B0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95</xdr:row>
          <xdr:rowOff>161925</xdr:rowOff>
        </xdr:from>
        <xdr:to>
          <xdr:col>2</xdr:col>
          <xdr:colOff>276225</xdr:colOff>
          <xdr:row>96</xdr:row>
          <xdr:rowOff>57150</xdr:rowOff>
        </xdr:to>
        <xdr:sp macro="" textlink="">
          <xdr:nvSpPr>
            <xdr:cNvPr id="31921" name="OptionButton53" hidden="1">
              <a:extLst>
                <a:ext uri="{63B3BB69-23CF-44E3-9099-C40C66FF867C}">
                  <a14:compatExt spid="_x0000_s31921"/>
                </a:ext>
                <a:ext uri="{FF2B5EF4-FFF2-40B4-BE49-F238E27FC236}">
                  <a16:creationId xmlns:a16="http://schemas.microsoft.com/office/drawing/2014/main" id="{00000000-0008-0000-1300-0000B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95</xdr:row>
          <xdr:rowOff>161925</xdr:rowOff>
        </xdr:from>
        <xdr:to>
          <xdr:col>3</xdr:col>
          <xdr:colOff>266700</xdr:colOff>
          <xdr:row>96</xdr:row>
          <xdr:rowOff>57150</xdr:rowOff>
        </xdr:to>
        <xdr:sp macro="" textlink="">
          <xdr:nvSpPr>
            <xdr:cNvPr id="31922" name="OptionButton54" hidden="1">
              <a:extLst>
                <a:ext uri="{63B3BB69-23CF-44E3-9099-C40C66FF867C}">
                  <a14:compatExt spid="_x0000_s31922"/>
                </a:ext>
                <a:ext uri="{FF2B5EF4-FFF2-40B4-BE49-F238E27FC236}">
                  <a16:creationId xmlns:a16="http://schemas.microsoft.com/office/drawing/2014/main" id="{00000000-0008-0000-1300-0000B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99</xdr:row>
          <xdr:rowOff>114300</xdr:rowOff>
        </xdr:from>
        <xdr:to>
          <xdr:col>2</xdr:col>
          <xdr:colOff>257175</xdr:colOff>
          <xdr:row>99</xdr:row>
          <xdr:rowOff>361950</xdr:rowOff>
        </xdr:to>
        <xdr:sp macro="" textlink="">
          <xdr:nvSpPr>
            <xdr:cNvPr id="31923" name="OptionButton56" hidden="1">
              <a:extLst>
                <a:ext uri="{63B3BB69-23CF-44E3-9099-C40C66FF867C}">
                  <a14:compatExt spid="_x0000_s31923"/>
                </a:ext>
                <a:ext uri="{FF2B5EF4-FFF2-40B4-BE49-F238E27FC236}">
                  <a16:creationId xmlns:a16="http://schemas.microsoft.com/office/drawing/2014/main" id="{00000000-0008-0000-1300-0000B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99</xdr:row>
          <xdr:rowOff>114300</xdr:rowOff>
        </xdr:from>
        <xdr:to>
          <xdr:col>3</xdr:col>
          <xdr:colOff>266700</xdr:colOff>
          <xdr:row>99</xdr:row>
          <xdr:rowOff>361950</xdr:rowOff>
        </xdr:to>
        <xdr:sp macro="" textlink="">
          <xdr:nvSpPr>
            <xdr:cNvPr id="31924" name="OptionButton57" hidden="1">
              <a:extLst>
                <a:ext uri="{63B3BB69-23CF-44E3-9099-C40C66FF867C}">
                  <a14:compatExt spid="_x0000_s31924"/>
                </a:ext>
                <a:ext uri="{FF2B5EF4-FFF2-40B4-BE49-F238E27FC236}">
                  <a16:creationId xmlns:a16="http://schemas.microsoft.com/office/drawing/2014/main" id="{00000000-0008-0000-1300-0000B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101</xdr:row>
          <xdr:rowOff>495300</xdr:rowOff>
        </xdr:from>
        <xdr:to>
          <xdr:col>2</xdr:col>
          <xdr:colOff>266700</xdr:colOff>
          <xdr:row>102</xdr:row>
          <xdr:rowOff>219075</xdr:rowOff>
        </xdr:to>
        <xdr:sp macro="" textlink="">
          <xdr:nvSpPr>
            <xdr:cNvPr id="31925" name="OptionButton59" hidden="1">
              <a:extLst>
                <a:ext uri="{63B3BB69-23CF-44E3-9099-C40C66FF867C}">
                  <a14:compatExt spid="_x0000_s31925"/>
                </a:ext>
                <a:ext uri="{FF2B5EF4-FFF2-40B4-BE49-F238E27FC236}">
                  <a16:creationId xmlns:a16="http://schemas.microsoft.com/office/drawing/2014/main" id="{00000000-0008-0000-1300-0000B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101</xdr:row>
          <xdr:rowOff>485775</xdr:rowOff>
        </xdr:from>
        <xdr:to>
          <xdr:col>3</xdr:col>
          <xdr:colOff>257175</xdr:colOff>
          <xdr:row>102</xdr:row>
          <xdr:rowOff>209550</xdr:rowOff>
        </xdr:to>
        <xdr:sp macro="" textlink="">
          <xdr:nvSpPr>
            <xdr:cNvPr id="31926" name="OptionButton60" hidden="1">
              <a:extLst>
                <a:ext uri="{63B3BB69-23CF-44E3-9099-C40C66FF867C}">
                  <a14:compatExt spid="_x0000_s31926"/>
                </a:ext>
                <a:ext uri="{FF2B5EF4-FFF2-40B4-BE49-F238E27FC236}">
                  <a16:creationId xmlns:a16="http://schemas.microsoft.com/office/drawing/2014/main" id="{00000000-0008-0000-1300-0000B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12</xdr:col>
      <xdr:colOff>50690</xdr:colOff>
      <xdr:row>0</xdr:row>
      <xdr:rowOff>39353</xdr:rowOff>
    </xdr:from>
    <xdr:to>
      <xdr:col>12</xdr:col>
      <xdr:colOff>691695</xdr:colOff>
      <xdr:row>3</xdr:row>
      <xdr:rowOff>108858</xdr:rowOff>
    </xdr:to>
    <xdr:pic macro="[0]!OuvrirFeuilleInterface">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35119" y="39353"/>
          <a:ext cx="641005" cy="64100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10</xdr:col>
      <xdr:colOff>147866</xdr:colOff>
      <xdr:row>3</xdr:row>
      <xdr:rowOff>185510</xdr:rowOff>
    </xdr:from>
    <xdr:to>
      <xdr:col>11</xdr:col>
      <xdr:colOff>25856</xdr:colOff>
      <xdr:row>5</xdr:row>
      <xdr:rowOff>240846</xdr:rowOff>
    </xdr:to>
    <xdr:pic macro="[0]!OuvrirFeuilleInterface">
      <xdr:nvPicPr>
        <xdr:cNvPr id="2" name="Imag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67295" y="1963510"/>
          <a:ext cx="639989" cy="63998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9</xdr:col>
      <xdr:colOff>717341</xdr:colOff>
      <xdr:row>8</xdr:row>
      <xdr:rowOff>64860</xdr:rowOff>
    </xdr:from>
    <xdr:to>
      <xdr:col>10</xdr:col>
      <xdr:colOff>669018</xdr:colOff>
      <xdr:row>11</xdr:row>
      <xdr:rowOff>171450</xdr:rowOff>
    </xdr:to>
    <xdr:pic macro="[0]!OuvrirFeuilleInterface">
      <xdr:nvPicPr>
        <xdr:cNvPr id="2" name="Imag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18866" y="2160360"/>
          <a:ext cx="713677" cy="716190"/>
        </a:xfrm>
        <a:prstGeom prst="rect">
          <a:avLst/>
        </a:prstGeom>
      </xdr:spPr>
    </xdr:pic>
    <xdr:clientData/>
  </xdr:twoCellAnchor>
  <xdr:twoCellAnchor editAs="oneCell">
    <xdr:from>
      <xdr:col>0</xdr:col>
      <xdr:colOff>103909</xdr:colOff>
      <xdr:row>52</xdr:row>
      <xdr:rowOff>34637</xdr:rowOff>
    </xdr:from>
    <xdr:to>
      <xdr:col>0</xdr:col>
      <xdr:colOff>2198411</xdr:colOff>
      <xdr:row>61</xdr:row>
      <xdr:rowOff>21648</xdr:rowOff>
    </xdr:to>
    <xdr:pic>
      <xdr:nvPicPr>
        <xdr:cNvPr id="4" name="Image 3" descr="originaire de Mer farine obligation entretien chaudière Spécialement Merci  de votre aide énergie">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909" y="17664546"/>
          <a:ext cx="2090420" cy="1749136"/>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4</xdr:col>
      <xdr:colOff>80873</xdr:colOff>
      <xdr:row>19</xdr:row>
      <xdr:rowOff>22446</xdr:rowOff>
    </xdr:from>
    <xdr:to>
      <xdr:col>9</xdr:col>
      <xdr:colOff>784385</xdr:colOff>
      <xdr:row>43</xdr:row>
      <xdr:rowOff>350450</xdr:rowOff>
    </xdr:to>
    <xdr:graphicFrame macro="">
      <xdr:nvGraphicFramePr>
        <xdr:cNvPr id="5" name="Graphique 4">
          <a:extLst>
            <a:ext uri="{FF2B5EF4-FFF2-40B4-BE49-F238E27FC236}">
              <a16:creationId xmlns:a16="http://schemas.microsoft.com/office/drawing/2014/main" id="{00000000-0008-0000-1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298425</xdr:colOff>
      <xdr:row>48</xdr:row>
      <xdr:rowOff>8984</xdr:rowOff>
    </xdr:from>
    <xdr:to>
      <xdr:col>9</xdr:col>
      <xdr:colOff>763798</xdr:colOff>
      <xdr:row>68</xdr:row>
      <xdr:rowOff>78342</xdr:rowOff>
    </xdr:to>
    <xdr:graphicFrame macro="">
      <xdr:nvGraphicFramePr>
        <xdr:cNvPr id="11" name="Chart 10">
          <a:extLst>
            <a:ext uri="{FF2B5EF4-FFF2-40B4-BE49-F238E27FC236}">
              <a16:creationId xmlns:a16="http://schemas.microsoft.com/office/drawing/2014/main" id="{00000000-0008-0000-1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14878</xdr:colOff>
      <xdr:row>0</xdr:row>
      <xdr:rowOff>114300</xdr:rowOff>
    </xdr:from>
    <xdr:to>
      <xdr:col>15</xdr:col>
      <xdr:colOff>684893</xdr:colOff>
      <xdr:row>4</xdr:row>
      <xdr:rowOff>19050</xdr:rowOff>
    </xdr:to>
    <xdr:pic macro="[0]!OuvrirFeuilleInterface">
      <xdr:nvPicPr>
        <xdr:cNvPr id="2" name="Imag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97928" y="114300"/>
          <a:ext cx="670015" cy="676275"/>
        </a:xfrm>
        <a:prstGeom prst="rect">
          <a:avLst/>
        </a:prstGeom>
      </xdr:spPr>
    </xdr:pic>
    <xdr:clientData/>
  </xdr:twoCellAnchor>
</xdr:wsDr>
</file>

<file path=xl/drawings/drawing22.xml><?xml version="1.0" encoding="utf-8"?>
<c:userShapes xmlns:c="http://schemas.openxmlformats.org/drawingml/2006/chart">
  <cdr:relSizeAnchor xmlns:cdr="http://schemas.openxmlformats.org/drawingml/2006/chartDrawing">
    <cdr:from>
      <cdr:x>0.15433</cdr:x>
      <cdr:y>0.94025</cdr:y>
    </cdr:from>
    <cdr:to>
      <cdr:x>0.30131</cdr:x>
      <cdr:y>0.95353</cdr:y>
    </cdr:to>
    <cdr:sp macro="" textlink="">
      <cdr:nvSpPr>
        <cdr:cNvPr id="2" name="ZoneTexte 1">
          <a:extLst xmlns:a="http://schemas.openxmlformats.org/drawingml/2006/main">
            <a:ext uri="{FF2B5EF4-FFF2-40B4-BE49-F238E27FC236}">
              <a16:creationId xmlns:a16="http://schemas.microsoft.com/office/drawing/2014/main" id="{BCF1D057-B78F-B085-961A-EC173CA0B508}"/>
            </a:ext>
          </a:extLst>
        </cdr:cNvPr>
        <cdr:cNvSpPr txBox="1"/>
      </cdr:nvSpPr>
      <cdr:spPr>
        <a:xfrm xmlns:a="http://schemas.openxmlformats.org/drawingml/2006/main">
          <a:off x="754811" y="5090502"/>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0.39685</cdr:x>
      <cdr:y>0.93527</cdr:y>
    </cdr:from>
    <cdr:to>
      <cdr:x>0.54383</cdr:x>
      <cdr:y>0.94855</cdr:y>
    </cdr:to>
    <cdr:sp macro="" textlink="">
      <cdr:nvSpPr>
        <cdr:cNvPr id="3" name="ZoneTexte 2">
          <a:extLst xmlns:a="http://schemas.openxmlformats.org/drawingml/2006/main">
            <a:ext uri="{FF2B5EF4-FFF2-40B4-BE49-F238E27FC236}">
              <a16:creationId xmlns:a16="http://schemas.microsoft.com/office/drawing/2014/main" id="{C5CA0233-FFCB-8301-79CB-46C4602562E5}"/>
            </a:ext>
          </a:extLst>
        </cdr:cNvPr>
        <cdr:cNvSpPr txBox="1"/>
      </cdr:nvSpPr>
      <cdr:spPr>
        <a:xfrm xmlns:a="http://schemas.openxmlformats.org/drawingml/2006/main">
          <a:off x="1940943" y="5063545"/>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0.20577</cdr:x>
      <cdr:y>0.92365</cdr:y>
    </cdr:from>
    <cdr:to>
      <cdr:x>0.35275</cdr:x>
      <cdr:y>0.93693</cdr:y>
    </cdr:to>
    <cdr:sp macro="" textlink="">
      <cdr:nvSpPr>
        <cdr:cNvPr id="4" name="ZoneTexte 3">
          <a:extLst xmlns:a="http://schemas.openxmlformats.org/drawingml/2006/main">
            <a:ext uri="{FF2B5EF4-FFF2-40B4-BE49-F238E27FC236}">
              <a16:creationId xmlns:a16="http://schemas.microsoft.com/office/drawing/2014/main" id="{059FB76A-C06F-9FDF-6120-A4843592A4DA}"/>
            </a:ext>
          </a:extLst>
        </cdr:cNvPr>
        <cdr:cNvSpPr txBox="1"/>
      </cdr:nvSpPr>
      <cdr:spPr>
        <a:xfrm xmlns:a="http://schemas.openxmlformats.org/drawingml/2006/main">
          <a:off x="1006415" y="5000644"/>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0.01039</cdr:x>
      <cdr:y>0.00938</cdr:y>
    </cdr:from>
    <cdr:to>
      <cdr:x>0.15737</cdr:x>
      <cdr:y>0.02266</cdr:y>
    </cdr:to>
    <cdr:sp macro="" textlink="">
      <cdr:nvSpPr>
        <cdr:cNvPr id="5" name="ZoneTexte 1">
          <a:extLst xmlns:a="http://schemas.openxmlformats.org/drawingml/2006/main">
            <a:ext uri="{FF2B5EF4-FFF2-40B4-BE49-F238E27FC236}">
              <a16:creationId xmlns:a16="http://schemas.microsoft.com/office/drawing/2014/main" id="{E9A669B3-37E0-B481-E51D-DEE96584A5AE}"/>
            </a:ext>
          </a:extLst>
        </cdr:cNvPr>
        <cdr:cNvSpPr txBox="1"/>
      </cdr:nvSpPr>
      <cdr:spPr>
        <a:xfrm xmlns:a="http://schemas.openxmlformats.org/drawingml/2006/main">
          <a:off x="50800" y="50800"/>
          <a:ext cx="718868" cy="718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MA" sz="1100"/>
        </a:p>
      </cdr:txBody>
    </cdr:sp>
  </cdr:relSizeAnchor>
  <cdr:relSizeAnchor xmlns:cdr="http://schemas.openxmlformats.org/drawingml/2006/chartDrawing">
    <cdr:from>
      <cdr:x>0.23333</cdr:x>
      <cdr:y>0.90208</cdr:y>
    </cdr:from>
    <cdr:to>
      <cdr:x>0.30498</cdr:x>
      <cdr:y>0.94191</cdr:y>
    </cdr:to>
    <cdr:sp macro="" textlink="">
      <cdr:nvSpPr>
        <cdr:cNvPr id="6" name="ZoneTexte 5">
          <a:extLst xmlns:a="http://schemas.openxmlformats.org/drawingml/2006/main">
            <a:ext uri="{FF2B5EF4-FFF2-40B4-BE49-F238E27FC236}">
              <a16:creationId xmlns:a16="http://schemas.microsoft.com/office/drawing/2014/main" id="{FDF9052F-0708-B915-1C62-1520E5997925}"/>
            </a:ext>
          </a:extLst>
        </cdr:cNvPr>
        <cdr:cNvSpPr txBox="1"/>
      </cdr:nvSpPr>
      <cdr:spPr>
        <a:xfrm xmlns:a="http://schemas.openxmlformats.org/drawingml/2006/main">
          <a:off x="1141204" y="4883829"/>
          <a:ext cx="350448" cy="215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N1</a:t>
          </a:r>
        </a:p>
      </cdr:txBody>
    </cdr:sp>
  </cdr:relSizeAnchor>
  <cdr:relSizeAnchor xmlns:cdr="http://schemas.openxmlformats.org/drawingml/2006/chartDrawing">
    <cdr:from>
      <cdr:x>0.44645</cdr:x>
      <cdr:y>0.90871</cdr:y>
    </cdr:from>
    <cdr:to>
      <cdr:x>0.51811</cdr:x>
      <cdr:y>0.94855</cdr:y>
    </cdr:to>
    <cdr:sp macro="" textlink="">
      <cdr:nvSpPr>
        <cdr:cNvPr id="7" name="ZoneTexte 6">
          <a:extLst xmlns:a="http://schemas.openxmlformats.org/drawingml/2006/main">
            <a:ext uri="{FF2B5EF4-FFF2-40B4-BE49-F238E27FC236}">
              <a16:creationId xmlns:a16="http://schemas.microsoft.com/office/drawing/2014/main" id="{C4A760ED-8978-C160-78CA-2D57F82FDD5E}"/>
            </a:ext>
          </a:extLst>
        </cdr:cNvPr>
        <cdr:cNvSpPr txBox="1"/>
      </cdr:nvSpPr>
      <cdr:spPr>
        <a:xfrm xmlns:a="http://schemas.openxmlformats.org/drawingml/2006/main">
          <a:off x="2183563" y="4919772"/>
          <a:ext cx="350448" cy="215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N2</a:t>
          </a:r>
        </a:p>
      </cdr:txBody>
    </cdr:sp>
  </cdr:relSizeAnchor>
  <cdr:relSizeAnchor xmlns:cdr="http://schemas.openxmlformats.org/drawingml/2006/chartDrawing">
    <cdr:from>
      <cdr:x>0.66692</cdr:x>
      <cdr:y>0.90871</cdr:y>
    </cdr:from>
    <cdr:to>
      <cdr:x>0.73858</cdr:x>
      <cdr:y>0.94855</cdr:y>
    </cdr:to>
    <cdr:sp macro="" textlink="">
      <cdr:nvSpPr>
        <cdr:cNvPr id="8" name="ZoneTexte 7">
          <a:extLst xmlns:a="http://schemas.openxmlformats.org/drawingml/2006/main">
            <a:ext uri="{FF2B5EF4-FFF2-40B4-BE49-F238E27FC236}">
              <a16:creationId xmlns:a16="http://schemas.microsoft.com/office/drawing/2014/main" id="{3BFB5AED-FD58-D2EA-9626-45B829D107F7}"/>
            </a:ext>
          </a:extLst>
        </cdr:cNvPr>
        <cdr:cNvSpPr txBox="1"/>
      </cdr:nvSpPr>
      <cdr:spPr>
        <a:xfrm xmlns:a="http://schemas.openxmlformats.org/drawingml/2006/main">
          <a:off x="3261865" y="4919772"/>
          <a:ext cx="350448" cy="215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N3</a:t>
          </a:r>
        </a:p>
      </cdr:txBody>
    </cdr:sp>
  </cdr:relSizeAnchor>
</c:userShapes>
</file>

<file path=xl/drawings/drawing23.xml><?xml version="1.0" encoding="utf-8"?>
<xdr:wsDr xmlns:xdr="http://schemas.openxmlformats.org/drawingml/2006/spreadsheetDrawing" xmlns:a="http://schemas.openxmlformats.org/drawingml/2006/main">
  <xdr:twoCellAnchor editAs="oneCell">
    <xdr:from>
      <xdr:col>7</xdr:col>
      <xdr:colOff>13255</xdr:colOff>
      <xdr:row>0</xdr:row>
      <xdr:rowOff>13415</xdr:rowOff>
    </xdr:from>
    <xdr:to>
      <xdr:col>11</xdr:col>
      <xdr:colOff>26671</xdr:colOff>
      <xdr:row>2</xdr:row>
      <xdr:rowOff>147570</xdr:rowOff>
    </xdr:to>
    <xdr:pic macro="[0]!OuvrirFeuilleInterface">
      <xdr:nvPicPr>
        <xdr:cNvPr id="2" name="Imag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93009" y="13415"/>
          <a:ext cx="617113" cy="61711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122012</xdr:colOff>
      <xdr:row>0</xdr:row>
      <xdr:rowOff>0</xdr:rowOff>
    </xdr:from>
    <xdr:to>
      <xdr:col>9</xdr:col>
      <xdr:colOff>761546</xdr:colOff>
      <xdr:row>1</xdr:row>
      <xdr:rowOff>258533</xdr:rowOff>
    </xdr:to>
    <xdr:pic macro="[0]!OuvrirFeuilleInterface">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50298" y="430897"/>
          <a:ext cx="639534" cy="63953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483177</xdr:colOff>
      <xdr:row>28</xdr:row>
      <xdr:rowOff>79665</xdr:rowOff>
    </xdr:from>
    <xdr:to>
      <xdr:col>6</xdr:col>
      <xdr:colOff>543791</xdr:colOff>
      <xdr:row>40</xdr:row>
      <xdr:rowOff>694</xdr:rowOff>
    </xdr:to>
    <xdr:pic>
      <xdr:nvPicPr>
        <xdr:cNvPr id="43" name="Image 42">
          <a:extLst>
            <a:ext uri="{FF2B5EF4-FFF2-40B4-BE49-F238E27FC236}">
              <a16:creationId xmlns:a16="http://schemas.microsoft.com/office/drawing/2014/main" id="{00000000-0008-0000-1A00-00002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96" t="38820" r="32487" b="38601"/>
        <a:stretch/>
      </xdr:blipFill>
      <xdr:spPr>
        <a:xfrm>
          <a:off x="483177" y="5423190"/>
          <a:ext cx="6232814" cy="2199409"/>
        </a:xfrm>
        <a:prstGeom prst="rect">
          <a:avLst/>
        </a:prstGeom>
      </xdr:spPr>
    </xdr:pic>
    <xdr:clientData/>
  </xdr:twoCellAnchor>
  <xdr:twoCellAnchor editAs="oneCell">
    <xdr:from>
      <xdr:col>13</xdr:col>
      <xdr:colOff>67006</xdr:colOff>
      <xdr:row>72</xdr:row>
      <xdr:rowOff>123825</xdr:rowOff>
    </xdr:from>
    <xdr:to>
      <xdr:col>13</xdr:col>
      <xdr:colOff>709713</xdr:colOff>
      <xdr:row>75</xdr:row>
      <xdr:rowOff>99785</xdr:rowOff>
    </xdr:to>
    <xdr:pic macro="[0]!OuvrirFeuilleInterface">
      <xdr:nvPicPr>
        <xdr:cNvPr id="2" name="Imag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63706" y="15382875"/>
          <a:ext cx="642707" cy="642710"/>
        </a:xfrm>
        <a:prstGeom prst="rect">
          <a:avLst/>
        </a:prstGeom>
      </xdr:spPr>
    </xdr:pic>
    <xdr:clientData/>
  </xdr:twoCellAnchor>
  <xdr:twoCellAnchor editAs="oneCell">
    <xdr:from>
      <xdr:col>1</xdr:col>
      <xdr:colOff>110306</xdr:colOff>
      <xdr:row>31</xdr:row>
      <xdr:rowOff>176232</xdr:rowOff>
    </xdr:from>
    <xdr:to>
      <xdr:col>3</xdr:col>
      <xdr:colOff>1943699</xdr:colOff>
      <xdr:row>38</xdr:row>
      <xdr:rowOff>27145</xdr:rowOff>
    </xdr:to>
    <xdr:pic>
      <xdr:nvPicPr>
        <xdr:cNvPr id="8" name="Imag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53231" y="6091257"/>
          <a:ext cx="2985918" cy="1184413"/>
        </a:xfrm>
        <a:prstGeom prst="rect">
          <a:avLst/>
        </a:prstGeom>
      </xdr:spPr>
    </xdr:pic>
    <xdr:clientData/>
  </xdr:twoCellAnchor>
  <xdr:twoCellAnchor editAs="oneCell">
    <xdr:from>
      <xdr:col>3</xdr:col>
      <xdr:colOff>1986358</xdr:colOff>
      <xdr:row>32</xdr:row>
      <xdr:rowOff>33697</xdr:rowOff>
    </xdr:from>
    <xdr:to>
      <xdr:col>6</xdr:col>
      <xdr:colOff>483768</xdr:colOff>
      <xdr:row>38</xdr:row>
      <xdr:rowOff>71424</xdr:rowOff>
    </xdr:to>
    <xdr:pic>
      <xdr:nvPicPr>
        <xdr:cNvPr id="9" name="Image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681808" y="6139222"/>
          <a:ext cx="2974160" cy="1180727"/>
        </a:xfrm>
        <a:prstGeom prst="rect">
          <a:avLst/>
        </a:prstGeom>
      </xdr:spPr>
    </xdr:pic>
    <xdr:clientData/>
  </xdr:twoCellAnchor>
  <xdr:twoCellAnchor editAs="oneCell">
    <xdr:from>
      <xdr:col>13</xdr:col>
      <xdr:colOff>0</xdr:colOff>
      <xdr:row>0</xdr:row>
      <xdr:rowOff>0</xdr:rowOff>
    </xdr:from>
    <xdr:to>
      <xdr:col>13</xdr:col>
      <xdr:colOff>642710</xdr:colOff>
      <xdr:row>3</xdr:row>
      <xdr:rowOff>71210</xdr:rowOff>
    </xdr:to>
    <xdr:pic macro="[0]!OuvrirFeuilleInterface">
      <xdr:nvPicPr>
        <xdr:cNvPr id="3" name="Imag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20550" y="762000"/>
          <a:ext cx="642710" cy="64271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15</xdr:row>
      <xdr:rowOff>129208</xdr:rowOff>
    </xdr:from>
    <xdr:to>
      <xdr:col>3</xdr:col>
      <xdr:colOff>1733550</xdr:colOff>
      <xdr:row>29</xdr:row>
      <xdr:rowOff>167308</xdr:rowOff>
    </xdr:to>
    <xdr:graphicFrame macro="">
      <xdr:nvGraphicFramePr>
        <xdr:cNvPr id="3" name="Graphique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447675</xdr:colOff>
      <xdr:row>127</xdr:row>
      <xdr:rowOff>133350</xdr:rowOff>
    </xdr:from>
    <xdr:to>
      <xdr:col>3</xdr:col>
      <xdr:colOff>1428750</xdr:colOff>
      <xdr:row>141</xdr:row>
      <xdr:rowOff>127000</xdr:rowOff>
    </xdr:to>
    <xdr:pic>
      <xdr:nvPicPr>
        <xdr:cNvPr id="4" name="Image 3" descr="Une image contenant texte, capture d’écran, nombre, Police&#10;&#10;Description générée automatiquement">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2"/>
        <a:stretch>
          <a:fillRect/>
        </a:stretch>
      </xdr:blipFill>
      <xdr:spPr>
        <a:xfrm>
          <a:off x="447675" y="27136725"/>
          <a:ext cx="6353175" cy="3756025"/>
        </a:xfrm>
        <a:prstGeom prst="rect">
          <a:avLst/>
        </a:prstGeom>
      </xdr:spPr>
    </xdr:pic>
    <xdr:clientData/>
  </xdr:twoCellAnchor>
  <xdr:twoCellAnchor editAs="oneCell">
    <xdr:from>
      <xdr:col>10</xdr:col>
      <xdr:colOff>86820</xdr:colOff>
      <xdr:row>18</xdr:row>
      <xdr:rowOff>0</xdr:rowOff>
    </xdr:from>
    <xdr:to>
      <xdr:col>10</xdr:col>
      <xdr:colOff>732863</xdr:colOff>
      <xdr:row>21</xdr:row>
      <xdr:rowOff>74543</xdr:rowOff>
    </xdr:to>
    <xdr:pic macro="[0]!OuvrirFeuilleInterface">
      <xdr:nvPicPr>
        <xdr:cNvPr id="2" name="Imag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82103" y="4149587"/>
          <a:ext cx="646043" cy="646043"/>
        </a:xfrm>
        <a:prstGeom prst="rect">
          <a:avLst/>
        </a:prstGeom>
      </xdr:spPr>
    </xdr:pic>
    <xdr:clientData/>
  </xdr:twoCellAnchor>
  <xdr:twoCellAnchor editAs="oneCell">
    <xdr:from>
      <xdr:col>10</xdr:col>
      <xdr:colOff>422413</xdr:colOff>
      <xdr:row>198</xdr:row>
      <xdr:rowOff>132522</xdr:rowOff>
    </xdr:from>
    <xdr:to>
      <xdr:col>11</xdr:col>
      <xdr:colOff>344557</xdr:colOff>
      <xdr:row>202</xdr:row>
      <xdr:rowOff>16566</xdr:rowOff>
    </xdr:to>
    <xdr:pic macro="[0]!OuvrirFeuilleInterface">
      <xdr:nvPicPr>
        <xdr:cNvPr id="5" name="Image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17696" y="40452261"/>
          <a:ext cx="646044" cy="646044"/>
        </a:xfrm>
        <a:prstGeom prst="rect">
          <a:avLst/>
        </a:prstGeom>
      </xdr:spPr>
    </xdr:pic>
    <xdr:clientData/>
  </xdr:twoCellAnchor>
</xdr:wsDr>
</file>

<file path=xl/drawings/drawing27.xml><?xml version="1.0" encoding="utf-8"?>
<c:userShapes xmlns:c="http://schemas.openxmlformats.org/drawingml/2006/chart">
  <cdr:relSizeAnchor xmlns:cdr="http://schemas.openxmlformats.org/drawingml/2006/chartDrawing">
    <cdr:from>
      <cdr:x>0.15433</cdr:x>
      <cdr:y>0.94025</cdr:y>
    </cdr:from>
    <cdr:to>
      <cdr:x>0.30131</cdr:x>
      <cdr:y>0.95353</cdr:y>
    </cdr:to>
    <cdr:sp macro="" textlink="">
      <cdr:nvSpPr>
        <cdr:cNvPr id="2" name="ZoneTexte 1">
          <a:extLst xmlns:a="http://schemas.openxmlformats.org/drawingml/2006/main">
            <a:ext uri="{FF2B5EF4-FFF2-40B4-BE49-F238E27FC236}">
              <a16:creationId xmlns:a16="http://schemas.microsoft.com/office/drawing/2014/main" id="{BCF1D057-B78F-B085-961A-EC173CA0B508}"/>
            </a:ext>
          </a:extLst>
        </cdr:cNvPr>
        <cdr:cNvSpPr txBox="1"/>
      </cdr:nvSpPr>
      <cdr:spPr>
        <a:xfrm xmlns:a="http://schemas.openxmlformats.org/drawingml/2006/main">
          <a:off x="754811" y="5090502"/>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0.39685</cdr:x>
      <cdr:y>0.93527</cdr:y>
    </cdr:from>
    <cdr:to>
      <cdr:x>0.54383</cdr:x>
      <cdr:y>0.94855</cdr:y>
    </cdr:to>
    <cdr:sp macro="" textlink="">
      <cdr:nvSpPr>
        <cdr:cNvPr id="3" name="ZoneTexte 2">
          <a:extLst xmlns:a="http://schemas.openxmlformats.org/drawingml/2006/main">
            <a:ext uri="{FF2B5EF4-FFF2-40B4-BE49-F238E27FC236}">
              <a16:creationId xmlns:a16="http://schemas.microsoft.com/office/drawing/2014/main" id="{C5CA0233-FFCB-8301-79CB-46C4602562E5}"/>
            </a:ext>
          </a:extLst>
        </cdr:cNvPr>
        <cdr:cNvSpPr txBox="1"/>
      </cdr:nvSpPr>
      <cdr:spPr>
        <a:xfrm xmlns:a="http://schemas.openxmlformats.org/drawingml/2006/main">
          <a:off x="1940943" y="5063545"/>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0.20577</cdr:x>
      <cdr:y>0.92365</cdr:y>
    </cdr:from>
    <cdr:to>
      <cdr:x>0.35275</cdr:x>
      <cdr:y>0.93693</cdr:y>
    </cdr:to>
    <cdr:sp macro="" textlink="">
      <cdr:nvSpPr>
        <cdr:cNvPr id="4" name="ZoneTexte 3">
          <a:extLst xmlns:a="http://schemas.openxmlformats.org/drawingml/2006/main">
            <a:ext uri="{FF2B5EF4-FFF2-40B4-BE49-F238E27FC236}">
              <a16:creationId xmlns:a16="http://schemas.microsoft.com/office/drawing/2014/main" id="{059FB76A-C06F-9FDF-6120-A4843592A4DA}"/>
            </a:ext>
          </a:extLst>
        </cdr:cNvPr>
        <cdr:cNvSpPr txBox="1"/>
      </cdr:nvSpPr>
      <cdr:spPr>
        <a:xfrm xmlns:a="http://schemas.openxmlformats.org/drawingml/2006/main">
          <a:off x="1006415" y="5000644"/>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0.01039</cdr:x>
      <cdr:y>0.00938</cdr:y>
    </cdr:from>
    <cdr:to>
      <cdr:x>0.15737</cdr:x>
      <cdr:y>0.02266</cdr:y>
    </cdr:to>
    <cdr:sp macro="" textlink="">
      <cdr:nvSpPr>
        <cdr:cNvPr id="5" name="ZoneTexte 1">
          <a:extLst xmlns:a="http://schemas.openxmlformats.org/drawingml/2006/main">
            <a:ext uri="{FF2B5EF4-FFF2-40B4-BE49-F238E27FC236}">
              <a16:creationId xmlns:a16="http://schemas.microsoft.com/office/drawing/2014/main" id="{E9A669B3-37E0-B481-E51D-DEE96584A5AE}"/>
            </a:ext>
          </a:extLst>
        </cdr:cNvPr>
        <cdr:cNvSpPr txBox="1"/>
      </cdr:nvSpPr>
      <cdr:spPr>
        <a:xfrm xmlns:a="http://schemas.openxmlformats.org/drawingml/2006/main">
          <a:off x="50800" y="50800"/>
          <a:ext cx="718868" cy="718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MA" sz="1100"/>
        </a:p>
      </cdr:txBody>
    </cdr:sp>
  </cdr:relSizeAnchor>
  <cdr:relSizeAnchor xmlns:cdr="http://schemas.openxmlformats.org/drawingml/2006/chartDrawing">
    <cdr:from>
      <cdr:x>0.77243</cdr:x>
      <cdr:y>0.36294</cdr:y>
    </cdr:from>
    <cdr:to>
      <cdr:x>0.98173</cdr:x>
      <cdr:y>0.45775</cdr:y>
    </cdr:to>
    <cdr:sp macro="" textlink="">
      <cdr:nvSpPr>
        <cdr:cNvPr id="8" name="ZoneTexte 7">
          <a:extLst xmlns:a="http://schemas.openxmlformats.org/drawingml/2006/main">
            <a:ext uri="{FF2B5EF4-FFF2-40B4-BE49-F238E27FC236}">
              <a16:creationId xmlns:a16="http://schemas.microsoft.com/office/drawing/2014/main" id="{3BFB5AED-FD58-D2EA-9626-45B829D107F7}"/>
            </a:ext>
          </a:extLst>
        </cdr:cNvPr>
        <cdr:cNvSpPr txBox="1"/>
      </cdr:nvSpPr>
      <cdr:spPr>
        <a:xfrm xmlns:a="http://schemas.openxmlformats.org/drawingml/2006/main">
          <a:off x="4429125" y="981776"/>
          <a:ext cx="1200149" cy="256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Curatif</a:t>
          </a:r>
          <a:r>
            <a:rPr lang="fr-MA" sz="1100" baseline="0"/>
            <a:t> Niveau 1	</a:t>
          </a:r>
          <a:endParaRPr lang="fr-MA" sz="1100"/>
        </a:p>
      </cdr:txBody>
    </cdr:sp>
  </cdr:relSizeAnchor>
  <cdr:relSizeAnchor xmlns:cdr="http://schemas.openxmlformats.org/drawingml/2006/chartDrawing">
    <cdr:from>
      <cdr:x>0.77243</cdr:x>
      <cdr:y>0.44744</cdr:y>
    </cdr:from>
    <cdr:to>
      <cdr:x>0.98173</cdr:x>
      <cdr:y>0.54225</cdr:y>
    </cdr:to>
    <cdr:sp macro="" textlink="">
      <cdr:nvSpPr>
        <cdr:cNvPr id="9" name="ZoneTexte 8">
          <a:extLst xmlns:a="http://schemas.openxmlformats.org/drawingml/2006/main">
            <a:ext uri="{FF2B5EF4-FFF2-40B4-BE49-F238E27FC236}">
              <a16:creationId xmlns:a16="http://schemas.microsoft.com/office/drawing/2014/main" id="{A01290F4-FAAD-E07B-AE35-B3B5F4A2A54B}"/>
            </a:ext>
          </a:extLst>
        </cdr:cNvPr>
        <cdr:cNvSpPr txBox="1"/>
      </cdr:nvSpPr>
      <cdr:spPr>
        <a:xfrm xmlns:a="http://schemas.openxmlformats.org/drawingml/2006/main">
          <a:off x="4429125" y="1210376"/>
          <a:ext cx="1200149" cy="256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Curatif</a:t>
          </a:r>
          <a:r>
            <a:rPr lang="fr-MA" sz="1100" baseline="0"/>
            <a:t> Niveau 2</a:t>
          </a:r>
          <a:endParaRPr lang="fr-MA" sz="1100"/>
        </a:p>
      </cdr:txBody>
    </cdr:sp>
  </cdr:relSizeAnchor>
  <cdr:relSizeAnchor xmlns:cdr="http://schemas.openxmlformats.org/drawingml/2006/chartDrawing">
    <cdr:from>
      <cdr:x>0.77243</cdr:x>
      <cdr:y>0.53195</cdr:y>
    </cdr:from>
    <cdr:to>
      <cdr:x>0.98173</cdr:x>
      <cdr:y>0.62676</cdr:y>
    </cdr:to>
    <cdr:sp macro="" textlink="">
      <cdr:nvSpPr>
        <cdr:cNvPr id="10" name="ZoneTexte 9">
          <a:extLst xmlns:a="http://schemas.openxmlformats.org/drawingml/2006/main">
            <a:ext uri="{FF2B5EF4-FFF2-40B4-BE49-F238E27FC236}">
              <a16:creationId xmlns:a16="http://schemas.microsoft.com/office/drawing/2014/main" id="{413FDDE6-610B-ABD0-541C-E7A31A2050A9}"/>
            </a:ext>
          </a:extLst>
        </cdr:cNvPr>
        <cdr:cNvSpPr txBox="1"/>
      </cdr:nvSpPr>
      <cdr:spPr>
        <a:xfrm xmlns:a="http://schemas.openxmlformats.org/drawingml/2006/main">
          <a:off x="4429125" y="1438976"/>
          <a:ext cx="1200149" cy="256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Curatif</a:t>
          </a:r>
          <a:r>
            <a:rPr lang="fr-MA" sz="1100" baseline="0"/>
            <a:t> Niveau 3</a:t>
          </a:r>
          <a:endParaRPr lang="fr-MA" sz="1100"/>
        </a:p>
      </cdr:txBody>
    </cdr:sp>
  </cdr:relSizeAnchor>
</c:userShape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E01FA81-C4E9-4FCD-8016-29D49EFB6314}" name="TAB_ENTRETIEN" displayName="TAB_ENTRETIEN" ref="A14:G15" totalsRowShown="0" headerRowDxfId="183" headerRowBorderDxfId="182" tableBorderDxfId="181" totalsRowBorderDxfId="180">
  <autoFilter ref="A14:G15" xr:uid="{4570AE55-5C1D-4448-B26A-5C33CFDB73A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10BAA13-4C6F-4A69-BC06-F22B0D506C7D}" name="N°" dataDxfId="179"/>
    <tableColumn id="2" xr3:uid="{8ACB7645-6790-46AC-9C10-1323B27ED0E4}" name="COMPOSANT DU BATI" dataDxfId="178"/>
    <tableColumn id="3" xr3:uid="{9F414CB8-9028-4F1E-8B7C-AC3424BABAC1}" name="LOCALISATION" dataDxfId="177"/>
    <tableColumn id="4" xr3:uid="{D80F9E17-8136-4812-A68D-C314FFC1DBF9}" name="FAMILLE" dataDxfId="176"/>
    <tableColumn id="5" xr3:uid="{7220933D-9234-4861-9E4E-EB7104B6AE4C}" name="ÉLÉMENTS" dataDxfId="175"/>
    <tableColumn id="10" xr3:uid="{ED8D54E8-1DFB-49C4-B969-40A98180AA64}" name="EETAT" dataDxfId="174"/>
    <tableColumn id="11" xr3:uid="{5823487C-1BA8-4282-9C25-10573B853A84}" name="EObservation" dataDxfId="17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B708E8-A306-45A2-B558-2AED4D387594}" name="TAB_SIGNALEMENT" displayName="TAB_SIGNALEMENT" ref="A10:G11" headerRowDxfId="172" headerRowBorderDxfId="171" tableBorderDxfId="170" totalsRowBorderDxfId="169">
  <autoFilter ref="A10:G11" xr:uid="{59234732-E857-48F1-AAD1-600A85832D8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40C9269-6ADC-40B7-8B34-08CDA3751B22}" name="N°" totalsRowLabel="Total" dataDxfId="168" totalsRowDxfId="167"/>
    <tableColumn id="2" xr3:uid="{6130B3ED-4ED8-4B0C-B475-A16C7FCC6685}" name="COMPOSANT DU BATI" dataDxfId="166" totalsRowDxfId="165"/>
    <tableColumn id="3" xr3:uid="{5F52D070-118B-45A7-B3DC-F0067F231945}" name="LOCALISATION" dataDxfId="164" totalsRowDxfId="163"/>
    <tableColumn id="4" xr3:uid="{FBD61A3A-92D1-47EB-88CF-EBD4B9997BD5}" name="FAMILLE" dataDxfId="162" totalsRowDxfId="161"/>
    <tableColumn id="5" xr3:uid="{4842E779-61C9-45B3-9C02-920F188506EF}" name="ÉLÉMENTS" dataDxfId="160" totalsRowDxfId="159"/>
    <tableColumn id="12" xr3:uid="{438D5E41-E101-4617-9BA0-F61646CAA4E9}" name="SIGETAT" dataDxfId="158" totalsRowDxfId="157"/>
    <tableColumn id="13" xr3:uid="{DC9E8AE7-E0A0-459B-8DBC-D4F0437377AE}" name="SIGOBSERV" dataDxfId="156" totalsRowDxfId="15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DB6247-4341-4401-8859-B92C9603193A}" name="Tableau2" displayName="Tableau2" ref="A2:D6" totalsRowShown="0" headerRowDxfId="154" headerRowBorderDxfId="153" tableBorderDxfId="152" totalsRowBorderDxfId="151">
  <autoFilter ref="A2:D6" xr:uid="{34DB6247-4341-4401-8859-B92C9603193A}">
    <filterColumn colId="0" hiddenButton="1"/>
    <filterColumn colId="1" hiddenButton="1"/>
    <filterColumn colId="2" hiddenButton="1"/>
    <filterColumn colId="3" hiddenButton="1"/>
  </autoFilter>
  <tableColumns count="4">
    <tableColumn id="1" xr3:uid="{45106CD7-2767-4982-AEE6-BC873ACDF7F6}" name="Type de fissure" dataDxfId="150"/>
    <tableColumn id="2" xr3:uid="{64CAF7AF-6041-45E4-9E82-F512833E5205}" name="État" dataDxfId="149"/>
    <tableColumn id="3" xr3:uid="{B87C314B-84A2-4448-A8A1-65DCE08683E9}" name="Risque" dataDxfId="148"/>
    <tableColumn id="4" xr3:uid="{D5E8B3CF-EF97-4254-99D4-020B5A8B7139}" name="Solution" dataDxfId="14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D8AB6B-8406-46FE-84A7-16ED54E745FD}" name="Tableau3" displayName="Tableau3" ref="A9:D14" totalsRowShown="0" headerRowDxfId="146" headerRowBorderDxfId="145" tableBorderDxfId="144" totalsRowBorderDxfId="143">
  <autoFilter ref="A9:D14" xr:uid="{BBD8AB6B-8406-46FE-84A7-16ED54E745FD}">
    <filterColumn colId="0" hiddenButton="1"/>
    <filterColumn colId="1" hiddenButton="1"/>
    <filterColumn colId="2" hiddenButton="1"/>
    <filterColumn colId="3" hiddenButton="1"/>
  </autoFilter>
  <tableColumns count="4">
    <tableColumn id="1" xr3:uid="{7A8A8F5B-0453-4A88-8750-CEF73223B349}" name="Type des éclats" dataDxfId="142"/>
    <tableColumn id="2" xr3:uid="{20AE041E-8752-4AB5-9EED-2DB09C1E3C0A}" name="État" dataDxfId="141"/>
    <tableColumn id="3" xr3:uid="{E6E4EDF2-F453-4810-B5DD-ED1F90742D48}" name="Risque" dataDxfId="140"/>
    <tableColumn id="4" xr3:uid="{1FE95A20-6112-420C-8C08-C98450B60523}" name="Solution" dataDxfId="13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0040B78-B8EE-44D6-BC12-1B39CD053FBA}" name="titreetnom" displayName="titreetnom" ref="O3:Q33" totalsRowShown="0" headerRowDxfId="138" dataDxfId="137">
  <autoFilter ref="O3:Q33" xr:uid="{80040B78-B8EE-44D6-BC12-1B39CD053FBA}">
    <filterColumn colId="0" hiddenButton="1"/>
    <filterColumn colId="1" hiddenButton="1"/>
    <filterColumn colId="2" hiddenButton="1"/>
  </autoFilter>
  <tableColumns count="3">
    <tableColumn id="1" xr3:uid="{7AB30B9D-F870-45BB-8048-AEF802CE60DA}" name="Titre" dataDxfId="136"/>
    <tableColumn id="2" xr3:uid="{25953E64-FA56-486E-912A-AA0AA33C2290}" name="Nom de cell" dataDxfId="135"/>
    <tableColumn id="3" xr3:uid="{45E347E1-FB56-468C-A523-C46F3399FF61}" name="Page" dataDxfId="134"/>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70AE55-5C1D-4448-B26A-5C33CFDB73A0}" name="Récap_CURATIF_N1" displayName="Récap_CURATIF_N1" ref="A14:I15" totalsRowShown="0" headerRowDxfId="133" dataDxfId="131" headerRowBorderDxfId="132" tableBorderDxfId="130" totalsRowBorderDxfId="129">
  <autoFilter ref="A14:I15" xr:uid="{4570AE55-5C1D-4448-B26A-5C33CFDB73A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DDA8C8D-C864-47F8-ABA8-8280C2F71C08}" name="N°" dataDxfId="128"/>
    <tableColumn id="2" xr3:uid="{89624D1E-6A79-4E96-A5DF-BCB5A2F084F0}" name="COMPOSANT DU BATI" dataDxfId="127"/>
    <tableColumn id="3" xr3:uid="{53675831-3214-4E0E-8F36-C922C9C1BBD5}" name="LOCALISATION" dataDxfId="126"/>
    <tableColumn id="4" xr3:uid="{7DEEC2B0-19E8-463C-AA00-789B5E518BAA}" name="FAMILLE" dataDxfId="125"/>
    <tableColumn id="5" xr3:uid="{9F438F20-C05D-4DB8-AABF-8F920A29AA25}" name="ÉLÉMENTS" dataDxfId="124"/>
    <tableColumn id="6" xr3:uid="{4567DD98-6AA9-45CF-8838-562DCB579B9C}" name="ETAT" dataDxfId="123"/>
    <tableColumn id="7" xr3:uid="{417E68EA-CB43-4CF2-9E94-509D2E4B3A77}" name="NATURE DES TRAVAUX" dataDxfId="122"/>
    <tableColumn id="8" xr3:uid="{BA10313C-97F4-4C14-A5ED-4FDEB3706E26}" name="Photos" dataDxfId="121"/>
    <tableColumn id="9" xr3:uid="{BABE765A-4B21-4B01-84A4-07BA8F934602}" name="Coût " dataDxfId="12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9234732-E857-48F1-AAD1-600A85832D86}" name="Récap_CURATIF_N2" displayName="Récap_CURATIF_N2" ref="A13:I14" headerRowDxfId="119" dataDxfId="117" headerRowBorderDxfId="118" tableBorderDxfId="116" totalsRowBorderDxfId="115">
  <autoFilter ref="A13:I14" xr:uid="{59234732-E857-48F1-AAD1-600A85832D8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1FAA70D7-CBF9-490C-9B8F-983D8F0F576E}" name="N°" totalsRowLabel="Total" dataDxfId="114" totalsRowDxfId="113"/>
    <tableColumn id="2" xr3:uid="{CA55EE56-EEA2-4705-A78C-ACF515BFDDDE}" name="COMPOSANT DU BATI" dataDxfId="112" totalsRowDxfId="111"/>
    <tableColumn id="3" xr3:uid="{93530520-30BE-434B-B582-FE9955E249E2}" name="LOCALISATION" dataDxfId="110" totalsRowDxfId="109"/>
    <tableColumn id="4" xr3:uid="{3BB0C44C-3BB7-4641-AA53-B2D3F9699471}" name="FAMILLE" dataDxfId="108" totalsRowDxfId="107"/>
    <tableColumn id="5" xr3:uid="{5FA50209-0DC3-496F-9011-DBD3014EF634}" name="ÉLÉMENTS" dataDxfId="106" totalsRowDxfId="105"/>
    <tableColumn id="6" xr3:uid="{2257852C-2DE3-4C34-BACD-5B0E57B0B648}" name="ETAT" dataDxfId="104" totalsRowDxfId="103"/>
    <tableColumn id="7" xr3:uid="{AA41A54E-A8A0-41CA-AC75-DA2EC5FEB4C3}" name="NATURE DES TRAVAUX" dataDxfId="102" totalsRowDxfId="101"/>
    <tableColumn id="8" xr3:uid="{AFDC20D4-3CE5-4D94-927F-5E7AC229DA86}" name="Photos" dataDxfId="100" totalsRowDxfId="99"/>
    <tableColumn id="9" xr3:uid="{A30ED60E-B97F-48C3-BE2A-07530EA30037}" name="Coût " totalsRowFunction="count" dataDxfId="98" totalsRowDxfId="9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E4E9594-3C00-43DE-A4BE-C2C18E5E731C}" name="Récap_CURATIF_N3" displayName="Récap_CURATIF_N3" ref="A14:I15" totalsRowShown="0" headerRowDxfId="96" dataDxfId="94" headerRowBorderDxfId="95" tableBorderDxfId="93" totalsRowBorderDxfId="92">
  <autoFilter ref="A14:I15" xr:uid="{0E4E9594-3C00-43DE-A4BE-C2C18E5E731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EE3B89C-E1C3-4F9E-AFFF-0F66023DDF52}" name="N°" dataDxfId="91"/>
    <tableColumn id="2" xr3:uid="{B1AA0367-B85F-45D0-ABFE-FBFA9124DBDC}" name="COMPOSANT DU BATI" dataDxfId="90"/>
    <tableColumn id="3" xr3:uid="{0E3457A7-8F6A-4FF0-BD43-7F6C99CC4DDE}" name="LOCALISATION" dataDxfId="89"/>
    <tableColumn id="4" xr3:uid="{75ABD143-6E6A-47F4-A6ED-CBB6AAC59435}" name="FAMILLE" dataDxfId="88"/>
    <tableColumn id="5" xr3:uid="{5400B24B-D48B-48D1-AE8C-2CC315130B10}" name="ÉLÉMENTS" dataDxfId="87"/>
    <tableColumn id="6" xr3:uid="{96A58246-7F5B-401F-8EA7-7CFAA6EA1D1B}" name="ETAT" dataDxfId="86"/>
    <tableColumn id="7" xr3:uid="{F9898D5D-B6C3-426C-BBB5-81432580B526}" name="NATURE DES TRAVAUX" dataDxfId="85"/>
    <tableColumn id="8" xr3:uid="{B971082C-C519-474D-A0A2-1641A0120F38}" name="Photos" dataDxfId="84"/>
    <tableColumn id="9" xr3:uid="{D90318D5-617E-465D-97F4-B8640E6C444D}" name="Coût " dataDxfId="83" dataCellStyle="Monétaire"/>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FC086C-2F3F-47E0-9BE3-336640D7524A}" name="TabSYNTHESE" displayName="TabSYNTHESE" ref="A56:H57" totalsRowShown="0" headerRowDxfId="79" dataDxfId="78" tableBorderDxfId="77">
  <autoFilter ref="A56:H57" xr:uid="{C5FC086C-2F3F-47E0-9BE3-336640D7524A}">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7A74483-D644-45A4-9E89-64ED75339F8C}" name="N°" dataDxfId="76"/>
    <tableColumn id="2" xr3:uid="{18754773-2759-4996-8F99-DDB8A8C6D09D}" name="NIVEAU DE CURATIF" dataDxfId="75"/>
    <tableColumn id="3" xr3:uid="{6F082A02-AE09-4135-BD55-03AFE8A0A5CD}" name="LOCALISATION" dataDxfId="74"/>
    <tableColumn id="4" xr3:uid="{FDA7DADD-BF19-4893-964E-3F5F89FE0E92}" name="FAMILLE" dataDxfId="73"/>
    <tableColumn id="5" xr3:uid="{303F5FE5-92FE-4EB8-8CC2-F887B6099830}" name="ÉLÉMENTS" dataDxfId="72"/>
    <tableColumn id="6" xr3:uid="{A907C4F8-1D07-4E46-A154-FFFA2097EF56}" name="ETAT" dataDxfId="71"/>
    <tableColumn id="7" xr3:uid="{A81248E5-C4EA-4BD6-8344-41D9B67C1F6A}" name="NATURE DES TRAVAUX" dataDxfId="70"/>
    <tableColumn id="8" xr3:uid="{B91DEBF4-8570-4D40-A0A7-71E024F5C970}" name="CHIFFRAGE (TTC)" dataDxfId="69" dataCellStyle="Monétaire"/>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1212624-7F2E-4159-A031-064BAFD0BCE3}" name="MacroFamilles" displayName="MacroFamilles" ref="B7:I14" totalsRowShown="0" headerRowDxfId="56" headerRowBorderDxfId="55" tableBorderDxfId="54">
  <autoFilter ref="B7:I14" xr:uid="{78BF8D75-0044-416D-BBDC-3079C90C713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B064437-4199-4852-8365-CDD6FA6C4A61}" name="MACRO-FAMILLES" dataDxfId="53"/>
    <tableColumn id="2" xr3:uid="{D11B668A-3999-4926-B2FD-E83376DF9287}" name="NIV 1" dataDxfId="52"/>
    <tableColumn id="3" xr3:uid="{8300F0EC-43CE-404E-AAFE-B87A83E1824E}" name="NIV 2" dataDxfId="51"/>
    <tableColumn id="4" xr3:uid="{0AEBB82F-5050-4CE5-8ECB-A19B20067D61}" name="NIV 3" dataDxfId="50"/>
    <tableColumn id="5" xr3:uid="{B621F2FB-08C8-41A1-8ABB-F61C990A5C82}" name="ENTRETIEN" dataDxfId="49"/>
    <tableColumn id="6" xr3:uid="{E532B845-D65F-4AB3-A1AF-FA9048996999}" name="N+0 À N+2" dataDxfId="48"/>
    <tableColumn id="7" xr3:uid="{1598F3A4-D14B-4F5A-A8F8-7CD53CB6EC8F}" name="N+3 À N+5" dataDxfId="47"/>
    <tableColumn id="8" xr3:uid="{3730A7AC-BB7F-4159-9854-8F0569F80A35}" name="N+6 À N+10" dataDxfId="46"/>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126E01-7E2D-47F9-9399-D703560E40AF}" name="Tab_Cout" displayName="Tab_Cout" ref="A40:B47" totalsRowShown="0" headerRowDxfId="45" headerRowBorderDxfId="44" tableBorderDxfId="43">
  <autoFilter ref="A40:B47" xr:uid="{A4126E01-7E2D-47F9-9399-D703560E40AF}">
    <filterColumn colId="0" hiddenButton="1"/>
    <filterColumn colId="1" hiddenButton="1"/>
  </autoFilter>
  <tableColumns count="2">
    <tableColumn id="1" xr3:uid="{3DC79558-E93A-4A62-B603-10076771AEF0}" name="MACRO-FAMILLES" dataDxfId="42"/>
    <tableColumn id="2" xr3:uid="{40EF2BB5-CED1-447B-9CD8-E49F6FF2380E}" name="Prix" dataDxfId="41"/>
  </tableColumns>
  <tableStyleInfo name="TableStyleMedium1"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9FA8536-8978-4A07-A1CE-5CCF969CEF2C}" name="TAB_SCENARIOS" displayName="TAB_SCENARIOS" ref="A74:G75" insertRow="1" totalsRowShown="0" headerRowDxfId="9" dataDxfId="8" tableBorderDxfId="7">
  <autoFilter ref="A74:G75" xr:uid="{69FA8536-8978-4A07-A1CE-5CCF969CEF2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8" xr3:uid="{172F92AA-F3BB-4260-8929-11A0312373ED}" name="." dataDxfId="6"/>
    <tableColumn id="1" xr3:uid="{E8EE9E9D-E038-4FC3-B198-066BDCCA7AE8}" name="N°" dataDxfId="5"/>
    <tableColumn id="2" xr3:uid="{60FC5212-5EC2-49D8-8166-AE6559F20DC7}" name="C" dataDxfId="4"/>
    <tableColumn id="3" xr3:uid="{6DBCB82E-6BBB-474E-B64A-72F0750D7237}" name="Nature de travaux" dataDxfId="3"/>
    <tableColumn id="4" xr3:uid="{AC0EA4F7-E322-4678-A03E-31050F1617AE}" name="Pérennisation du Bâtiment" dataDxfId="2"/>
    <tableColumn id="5" xr3:uid="{909992F6-3C46-46E4-873A-685C583FB71A}" name="Pérennisation du Bâtiment2" dataDxfId="1"/>
    <tableColumn id="6" xr3:uid="{DB7A5792-8DEC-49BD-ACF3-93CF4479674F}" name="Complet" dataDxfId="0"/>
  </tableColumns>
  <tableStyleInfo name="TableStyleLight1" showFirstColumn="0" showLastColumn="0" showRowStripes="0"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6" Type="http://schemas.openxmlformats.org/officeDocument/2006/relationships/image" Target="../media/image14.emf"/><Relationship Id="rId117" Type="http://schemas.openxmlformats.org/officeDocument/2006/relationships/image" Target="../media/image59.emf"/><Relationship Id="rId21" Type="http://schemas.openxmlformats.org/officeDocument/2006/relationships/control" Target="../activeX/activeX9.xml"/><Relationship Id="rId42" Type="http://schemas.openxmlformats.org/officeDocument/2006/relationships/image" Target="../media/image22.emf"/><Relationship Id="rId47" Type="http://schemas.openxmlformats.org/officeDocument/2006/relationships/image" Target="../media/image24.emf"/><Relationship Id="rId63" Type="http://schemas.openxmlformats.org/officeDocument/2006/relationships/image" Target="../media/image32.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5.emf"/><Relationship Id="rId112" Type="http://schemas.openxmlformats.org/officeDocument/2006/relationships/control" Target="../activeX/activeX55.xml"/><Relationship Id="rId16" Type="http://schemas.openxmlformats.org/officeDocument/2006/relationships/image" Target="../media/image9.emf"/><Relationship Id="rId107" Type="http://schemas.openxmlformats.org/officeDocument/2006/relationships/image" Target="../media/image54.emf"/><Relationship Id="rId11" Type="http://schemas.openxmlformats.org/officeDocument/2006/relationships/control" Target="../activeX/activeX4.xml"/><Relationship Id="rId32" Type="http://schemas.openxmlformats.org/officeDocument/2006/relationships/image" Target="../media/image17.emf"/><Relationship Id="rId37" Type="http://schemas.openxmlformats.org/officeDocument/2006/relationships/control" Target="../activeX/activeX17.xml"/><Relationship Id="rId53" Type="http://schemas.openxmlformats.org/officeDocument/2006/relationships/image" Target="../media/image27.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40.emf"/><Relationship Id="rId102" Type="http://schemas.openxmlformats.org/officeDocument/2006/relationships/control" Target="../activeX/activeX50.xml"/><Relationship Id="rId123" Type="http://schemas.openxmlformats.org/officeDocument/2006/relationships/ctrlProp" Target="../ctrlProps/ctrlProp4.xml"/><Relationship Id="rId5" Type="http://schemas.openxmlformats.org/officeDocument/2006/relationships/control" Target="../activeX/activeX1.xml"/><Relationship Id="rId90" Type="http://schemas.openxmlformats.org/officeDocument/2006/relationships/control" Target="../activeX/activeX44.xml"/><Relationship Id="rId95" Type="http://schemas.openxmlformats.org/officeDocument/2006/relationships/image" Target="../media/image48.emf"/><Relationship Id="rId22" Type="http://schemas.openxmlformats.org/officeDocument/2006/relationships/image" Target="../media/image12.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5.emf"/><Relationship Id="rId113" Type="http://schemas.openxmlformats.org/officeDocument/2006/relationships/image" Target="../media/image57.emf"/><Relationship Id="rId118" Type="http://schemas.openxmlformats.org/officeDocument/2006/relationships/control" Target="../activeX/activeX58.xml"/><Relationship Id="rId80" Type="http://schemas.openxmlformats.org/officeDocument/2006/relationships/control" Target="../activeX/activeX39.xml"/><Relationship Id="rId85" Type="http://schemas.openxmlformats.org/officeDocument/2006/relationships/image" Target="../media/image43.emf"/><Relationship Id="rId12" Type="http://schemas.openxmlformats.org/officeDocument/2006/relationships/image" Target="../media/image7.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20.emf"/><Relationship Id="rId59" Type="http://schemas.openxmlformats.org/officeDocument/2006/relationships/image" Target="../media/image30.emf"/><Relationship Id="rId103" Type="http://schemas.openxmlformats.org/officeDocument/2006/relationships/image" Target="../media/image52.emf"/><Relationship Id="rId108" Type="http://schemas.openxmlformats.org/officeDocument/2006/relationships/control" Target="../activeX/activeX53.xml"/><Relationship Id="rId124" Type="http://schemas.openxmlformats.org/officeDocument/2006/relationships/ctrlProp" Target="../ctrlProps/ctrlProp5.xml"/><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8.emf"/><Relationship Id="rId91" Type="http://schemas.openxmlformats.org/officeDocument/2006/relationships/image" Target="../media/image46.emf"/><Relationship Id="rId96" Type="http://schemas.openxmlformats.org/officeDocument/2006/relationships/control" Target="../activeX/activeX47.xml"/><Relationship Id="rId1" Type="http://schemas.openxmlformats.org/officeDocument/2006/relationships/printerSettings" Target="../printerSettings/printerSettings7.bin"/><Relationship Id="rId6" Type="http://schemas.openxmlformats.org/officeDocument/2006/relationships/image" Target="../media/image4.emf"/><Relationship Id="rId23" Type="http://schemas.openxmlformats.org/officeDocument/2006/relationships/control" Target="../activeX/activeX10.xml"/><Relationship Id="rId28" Type="http://schemas.openxmlformats.org/officeDocument/2006/relationships/image" Target="../media/image15.emf"/><Relationship Id="rId49" Type="http://schemas.openxmlformats.org/officeDocument/2006/relationships/image" Target="../media/image25.emf"/><Relationship Id="rId114" Type="http://schemas.openxmlformats.org/officeDocument/2006/relationships/control" Target="../activeX/activeX56.xml"/><Relationship Id="rId119" Type="http://schemas.openxmlformats.org/officeDocument/2006/relationships/image" Target="../media/image60.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3.emf"/><Relationship Id="rId81" Type="http://schemas.openxmlformats.org/officeDocument/2006/relationships/image" Target="../media/image41.emf"/><Relationship Id="rId86" Type="http://schemas.openxmlformats.org/officeDocument/2006/relationships/control" Target="../activeX/activeX42.xml"/><Relationship Id="rId13" Type="http://schemas.openxmlformats.org/officeDocument/2006/relationships/control" Target="../activeX/activeX5.xml"/><Relationship Id="rId18" Type="http://schemas.openxmlformats.org/officeDocument/2006/relationships/image" Target="../media/image10.emf"/><Relationship Id="rId39" Type="http://schemas.openxmlformats.org/officeDocument/2006/relationships/control" Target="../activeX/activeX18.xml"/><Relationship Id="rId109" Type="http://schemas.openxmlformats.org/officeDocument/2006/relationships/image" Target="../media/image55.emf"/><Relationship Id="rId34" Type="http://schemas.openxmlformats.org/officeDocument/2006/relationships/image" Target="../media/image18.emf"/><Relationship Id="rId50" Type="http://schemas.openxmlformats.org/officeDocument/2006/relationships/control" Target="../activeX/activeX24.xml"/><Relationship Id="rId55" Type="http://schemas.openxmlformats.org/officeDocument/2006/relationships/image" Target="../media/image28.emf"/><Relationship Id="rId76" Type="http://schemas.openxmlformats.org/officeDocument/2006/relationships/control" Target="../activeX/activeX37.xml"/><Relationship Id="rId97" Type="http://schemas.openxmlformats.org/officeDocument/2006/relationships/image" Target="../media/image49.emf"/><Relationship Id="rId104" Type="http://schemas.openxmlformats.org/officeDocument/2006/relationships/control" Target="../activeX/activeX51.xml"/><Relationship Id="rId120" Type="http://schemas.openxmlformats.org/officeDocument/2006/relationships/ctrlProp" Target="../ctrlProps/ctrlProp1.xml"/><Relationship Id="rId125" Type="http://schemas.openxmlformats.org/officeDocument/2006/relationships/ctrlProp" Target="../ctrlProps/ctrlProp6.xml"/><Relationship Id="rId7" Type="http://schemas.openxmlformats.org/officeDocument/2006/relationships/control" Target="../activeX/activeX2.xml"/><Relationship Id="rId71" Type="http://schemas.openxmlformats.org/officeDocument/2006/relationships/image" Target="../media/image36.emf"/><Relationship Id="rId92" Type="http://schemas.openxmlformats.org/officeDocument/2006/relationships/control" Target="../activeX/activeX45.xml"/><Relationship Id="rId2" Type="http://schemas.openxmlformats.org/officeDocument/2006/relationships/drawing" Target="../drawings/drawing5.xml"/><Relationship Id="rId29" Type="http://schemas.openxmlformats.org/officeDocument/2006/relationships/control" Target="../activeX/activeX13.xml"/><Relationship Id="rId24" Type="http://schemas.openxmlformats.org/officeDocument/2006/relationships/image" Target="../media/image13.emf"/><Relationship Id="rId40" Type="http://schemas.openxmlformats.org/officeDocument/2006/relationships/image" Target="../media/image21.emf"/><Relationship Id="rId45" Type="http://schemas.openxmlformats.org/officeDocument/2006/relationships/image" Target="../media/image23.emf"/><Relationship Id="rId66" Type="http://schemas.openxmlformats.org/officeDocument/2006/relationships/control" Target="../activeX/activeX32.xml"/><Relationship Id="rId87" Type="http://schemas.openxmlformats.org/officeDocument/2006/relationships/image" Target="../media/image44.emf"/><Relationship Id="rId110" Type="http://schemas.openxmlformats.org/officeDocument/2006/relationships/control" Target="../activeX/activeX54.xml"/><Relationship Id="rId115" Type="http://schemas.openxmlformats.org/officeDocument/2006/relationships/image" Target="../media/image58.emf"/><Relationship Id="rId61" Type="http://schemas.openxmlformats.org/officeDocument/2006/relationships/image" Target="../media/image31.emf"/><Relationship Id="rId82" Type="http://schemas.openxmlformats.org/officeDocument/2006/relationships/control" Target="../activeX/activeX40.xml"/><Relationship Id="rId19" Type="http://schemas.openxmlformats.org/officeDocument/2006/relationships/control" Target="../activeX/activeX8.xml"/><Relationship Id="rId14" Type="http://schemas.openxmlformats.org/officeDocument/2006/relationships/image" Target="../media/image8.emf"/><Relationship Id="rId30" Type="http://schemas.openxmlformats.org/officeDocument/2006/relationships/image" Target="../media/image16.emf"/><Relationship Id="rId35" Type="http://schemas.openxmlformats.org/officeDocument/2006/relationships/control" Target="../activeX/activeX16.xml"/><Relationship Id="rId56" Type="http://schemas.openxmlformats.org/officeDocument/2006/relationships/control" Target="../activeX/activeX27.xml"/><Relationship Id="rId77" Type="http://schemas.openxmlformats.org/officeDocument/2006/relationships/image" Target="../media/image39.emf"/><Relationship Id="rId100" Type="http://schemas.openxmlformats.org/officeDocument/2006/relationships/control" Target="../activeX/activeX49.xml"/><Relationship Id="rId105" Type="http://schemas.openxmlformats.org/officeDocument/2006/relationships/image" Target="../media/image53.emf"/><Relationship Id="rId126" Type="http://schemas.openxmlformats.org/officeDocument/2006/relationships/ctrlProp" Target="../ctrlProps/ctrlProp7.xml"/><Relationship Id="rId8" Type="http://schemas.openxmlformats.org/officeDocument/2006/relationships/image" Target="../media/image5.emf"/><Relationship Id="rId51" Type="http://schemas.openxmlformats.org/officeDocument/2006/relationships/image" Target="../media/image26.emf"/><Relationship Id="rId72" Type="http://schemas.openxmlformats.org/officeDocument/2006/relationships/control" Target="../activeX/activeX35.xml"/><Relationship Id="rId93" Type="http://schemas.openxmlformats.org/officeDocument/2006/relationships/image" Target="../media/image47.emf"/><Relationship Id="rId98" Type="http://schemas.openxmlformats.org/officeDocument/2006/relationships/control" Target="../activeX/activeX48.xml"/><Relationship Id="rId121" Type="http://schemas.openxmlformats.org/officeDocument/2006/relationships/ctrlProp" Target="../ctrlProps/ctrlProp2.xml"/><Relationship Id="rId3" Type="http://schemas.openxmlformats.org/officeDocument/2006/relationships/vmlDrawing" Target="../drawings/vmlDrawing1.vml"/><Relationship Id="rId25" Type="http://schemas.openxmlformats.org/officeDocument/2006/relationships/control" Target="../activeX/activeX11.xml"/><Relationship Id="rId46" Type="http://schemas.openxmlformats.org/officeDocument/2006/relationships/control" Target="../activeX/activeX22.xml"/><Relationship Id="rId67" Type="http://schemas.openxmlformats.org/officeDocument/2006/relationships/image" Target="../media/image34.emf"/><Relationship Id="rId116" Type="http://schemas.openxmlformats.org/officeDocument/2006/relationships/control" Target="../activeX/activeX57.xml"/><Relationship Id="rId20" Type="http://schemas.openxmlformats.org/officeDocument/2006/relationships/image" Target="../media/image11.emf"/><Relationship Id="rId41" Type="http://schemas.openxmlformats.org/officeDocument/2006/relationships/control" Target="../activeX/activeX19.xml"/><Relationship Id="rId62" Type="http://schemas.openxmlformats.org/officeDocument/2006/relationships/control" Target="../activeX/activeX30.xml"/><Relationship Id="rId83" Type="http://schemas.openxmlformats.org/officeDocument/2006/relationships/image" Target="../media/image42.emf"/><Relationship Id="rId88" Type="http://schemas.openxmlformats.org/officeDocument/2006/relationships/control" Target="../activeX/activeX43.xml"/><Relationship Id="rId111" Type="http://schemas.openxmlformats.org/officeDocument/2006/relationships/image" Target="../media/image56.emf"/><Relationship Id="rId15" Type="http://schemas.openxmlformats.org/officeDocument/2006/relationships/control" Target="../activeX/activeX6.xml"/><Relationship Id="rId36" Type="http://schemas.openxmlformats.org/officeDocument/2006/relationships/image" Target="../media/image19.emf"/><Relationship Id="rId57" Type="http://schemas.openxmlformats.org/officeDocument/2006/relationships/image" Target="../media/image29.emf"/><Relationship Id="rId106" Type="http://schemas.openxmlformats.org/officeDocument/2006/relationships/control" Target="../activeX/activeX52.xml"/><Relationship Id="rId127" Type="http://schemas.openxmlformats.org/officeDocument/2006/relationships/comments" Target="../comments1.xml"/><Relationship Id="rId10" Type="http://schemas.openxmlformats.org/officeDocument/2006/relationships/image" Target="../media/image6.emf"/><Relationship Id="rId31" Type="http://schemas.openxmlformats.org/officeDocument/2006/relationships/control" Target="../activeX/activeX14.xml"/><Relationship Id="rId52" Type="http://schemas.openxmlformats.org/officeDocument/2006/relationships/control" Target="../activeX/activeX25.xml"/><Relationship Id="rId73" Type="http://schemas.openxmlformats.org/officeDocument/2006/relationships/image" Target="../media/image37.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50.emf"/><Relationship Id="rId101" Type="http://schemas.openxmlformats.org/officeDocument/2006/relationships/image" Target="../media/image51.emf"/><Relationship Id="rId122" Type="http://schemas.openxmlformats.org/officeDocument/2006/relationships/ctrlProp" Target="../ctrlProps/ctrlProp3.xml"/><Relationship Id="rId4" Type="http://schemas.openxmlformats.org/officeDocument/2006/relationships/image" Target="../media/image3.jpeg"/><Relationship Id="rId9"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26" Type="http://schemas.openxmlformats.org/officeDocument/2006/relationships/image" Target="../media/image76.emf"/><Relationship Id="rId21" Type="http://schemas.openxmlformats.org/officeDocument/2006/relationships/control" Target="../activeX/activeX67.xml"/><Relationship Id="rId34" Type="http://schemas.openxmlformats.org/officeDocument/2006/relationships/control" Target="../activeX/activeX74.xml"/><Relationship Id="rId42" Type="http://schemas.openxmlformats.org/officeDocument/2006/relationships/control" Target="../activeX/activeX78.xml"/><Relationship Id="rId47" Type="http://schemas.openxmlformats.org/officeDocument/2006/relationships/image" Target="../media/image32.emf"/><Relationship Id="rId50" Type="http://schemas.openxmlformats.org/officeDocument/2006/relationships/control" Target="../activeX/activeX82.xml"/><Relationship Id="rId55" Type="http://schemas.openxmlformats.org/officeDocument/2006/relationships/image" Target="../media/image88.emf"/><Relationship Id="rId63" Type="http://schemas.openxmlformats.org/officeDocument/2006/relationships/image" Target="../media/image92.emf"/><Relationship Id="rId7" Type="http://schemas.openxmlformats.org/officeDocument/2006/relationships/control" Target="../activeX/activeX60.xml"/><Relationship Id="rId2" Type="http://schemas.openxmlformats.org/officeDocument/2006/relationships/drawing" Target="../drawings/drawing6.xml"/><Relationship Id="rId16" Type="http://schemas.openxmlformats.org/officeDocument/2006/relationships/image" Target="../media/image72.emf"/><Relationship Id="rId29" Type="http://schemas.openxmlformats.org/officeDocument/2006/relationships/control" Target="../activeX/activeX71.xml"/><Relationship Id="rId11" Type="http://schemas.openxmlformats.org/officeDocument/2006/relationships/control" Target="../activeX/activeX62.xml"/><Relationship Id="rId24" Type="http://schemas.openxmlformats.org/officeDocument/2006/relationships/image" Target="../media/image75.emf"/><Relationship Id="rId32" Type="http://schemas.openxmlformats.org/officeDocument/2006/relationships/control" Target="../activeX/activeX73.xml"/><Relationship Id="rId37" Type="http://schemas.openxmlformats.org/officeDocument/2006/relationships/image" Target="../media/image80.emf"/><Relationship Id="rId40" Type="http://schemas.openxmlformats.org/officeDocument/2006/relationships/control" Target="../activeX/activeX77.xml"/><Relationship Id="rId45" Type="http://schemas.openxmlformats.org/officeDocument/2006/relationships/image" Target="../media/image84.emf"/><Relationship Id="rId53" Type="http://schemas.openxmlformats.org/officeDocument/2006/relationships/image" Target="../media/image87.emf"/><Relationship Id="rId58" Type="http://schemas.openxmlformats.org/officeDocument/2006/relationships/control" Target="../activeX/activeX86.xml"/><Relationship Id="rId66" Type="http://schemas.openxmlformats.org/officeDocument/2006/relationships/ctrlProp" Target="../ctrlProps/ctrlProp10.xml"/><Relationship Id="rId5" Type="http://schemas.openxmlformats.org/officeDocument/2006/relationships/control" Target="../activeX/activeX59.xml"/><Relationship Id="rId61" Type="http://schemas.openxmlformats.org/officeDocument/2006/relationships/image" Target="../media/image91.emf"/><Relationship Id="rId19" Type="http://schemas.openxmlformats.org/officeDocument/2006/relationships/control" Target="../activeX/activeX66.xml"/><Relationship Id="rId14" Type="http://schemas.openxmlformats.org/officeDocument/2006/relationships/image" Target="../media/image71.emf"/><Relationship Id="rId22" Type="http://schemas.openxmlformats.org/officeDocument/2006/relationships/image" Target="../media/image74.emf"/><Relationship Id="rId27" Type="http://schemas.openxmlformats.org/officeDocument/2006/relationships/control" Target="../activeX/activeX70.xml"/><Relationship Id="rId30" Type="http://schemas.openxmlformats.org/officeDocument/2006/relationships/image" Target="../media/image77.emf"/><Relationship Id="rId35" Type="http://schemas.openxmlformats.org/officeDocument/2006/relationships/image" Target="../media/image79.emf"/><Relationship Id="rId43" Type="http://schemas.openxmlformats.org/officeDocument/2006/relationships/image" Target="../media/image83.emf"/><Relationship Id="rId48" Type="http://schemas.openxmlformats.org/officeDocument/2006/relationships/control" Target="../activeX/activeX81.xml"/><Relationship Id="rId56" Type="http://schemas.openxmlformats.org/officeDocument/2006/relationships/control" Target="../activeX/activeX85.xml"/><Relationship Id="rId64" Type="http://schemas.openxmlformats.org/officeDocument/2006/relationships/ctrlProp" Target="../ctrlProps/ctrlProp8.xml"/><Relationship Id="rId8" Type="http://schemas.openxmlformats.org/officeDocument/2006/relationships/image" Target="../media/image16.emf"/><Relationship Id="rId51" Type="http://schemas.openxmlformats.org/officeDocument/2006/relationships/image" Target="../media/image86.emf"/><Relationship Id="rId3" Type="http://schemas.openxmlformats.org/officeDocument/2006/relationships/vmlDrawing" Target="../drawings/vmlDrawing2.vml"/><Relationship Id="rId12" Type="http://schemas.openxmlformats.org/officeDocument/2006/relationships/image" Target="../media/image70.emf"/><Relationship Id="rId17" Type="http://schemas.openxmlformats.org/officeDocument/2006/relationships/control" Target="../activeX/activeX65.xml"/><Relationship Id="rId25" Type="http://schemas.openxmlformats.org/officeDocument/2006/relationships/control" Target="../activeX/activeX69.xml"/><Relationship Id="rId33" Type="http://schemas.openxmlformats.org/officeDocument/2006/relationships/image" Target="../media/image78.emf"/><Relationship Id="rId38" Type="http://schemas.openxmlformats.org/officeDocument/2006/relationships/control" Target="../activeX/activeX76.xml"/><Relationship Id="rId46" Type="http://schemas.openxmlformats.org/officeDocument/2006/relationships/control" Target="../activeX/activeX80.xml"/><Relationship Id="rId59" Type="http://schemas.openxmlformats.org/officeDocument/2006/relationships/image" Target="../media/image90.emf"/><Relationship Id="rId67" Type="http://schemas.openxmlformats.org/officeDocument/2006/relationships/ctrlProp" Target="../ctrlProps/ctrlProp11.xml"/><Relationship Id="rId20" Type="http://schemas.openxmlformats.org/officeDocument/2006/relationships/image" Target="../media/image24.emf"/><Relationship Id="rId41" Type="http://schemas.openxmlformats.org/officeDocument/2006/relationships/image" Target="../media/image82.emf"/><Relationship Id="rId54" Type="http://schemas.openxmlformats.org/officeDocument/2006/relationships/control" Target="../activeX/activeX84.xml"/><Relationship Id="rId62" Type="http://schemas.openxmlformats.org/officeDocument/2006/relationships/control" Target="../activeX/activeX88.xml"/><Relationship Id="rId1" Type="http://schemas.openxmlformats.org/officeDocument/2006/relationships/printerSettings" Target="../printerSettings/printerSettings8.bin"/><Relationship Id="rId6" Type="http://schemas.openxmlformats.org/officeDocument/2006/relationships/image" Target="../media/image23.emf"/><Relationship Id="rId15" Type="http://schemas.openxmlformats.org/officeDocument/2006/relationships/control" Target="../activeX/activeX64.xml"/><Relationship Id="rId23" Type="http://schemas.openxmlformats.org/officeDocument/2006/relationships/control" Target="../activeX/activeX68.xml"/><Relationship Id="rId28" Type="http://schemas.openxmlformats.org/officeDocument/2006/relationships/image" Target="../media/image6.emf"/><Relationship Id="rId36" Type="http://schemas.openxmlformats.org/officeDocument/2006/relationships/control" Target="../activeX/activeX75.xml"/><Relationship Id="rId49" Type="http://schemas.openxmlformats.org/officeDocument/2006/relationships/image" Target="../media/image85.emf"/><Relationship Id="rId57" Type="http://schemas.openxmlformats.org/officeDocument/2006/relationships/image" Target="../media/image89.emf"/><Relationship Id="rId10" Type="http://schemas.openxmlformats.org/officeDocument/2006/relationships/image" Target="../media/image69.emf"/><Relationship Id="rId31" Type="http://schemas.openxmlformats.org/officeDocument/2006/relationships/control" Target="../activeX/activeX72.xml"/><Relationship Id="rId44" Type="http://schemas.openxmlformats.org/officeDocument/2006/relationships/control" Target="../activeX/activeX79.xml"/><Relationship Id="rId52" Type="http://schemas.openxmlformats.org/officeDocument/2006/relationships/control" Target="../activeX/activeX83.xml"/><Relationship Id="rId60" Type="http://schemas.openxmlformats.org/officeDocument/2006/relationships/control" Target="../activeX/activeX87.xml"/><Relationship Id="rId65" Type="http://schemas.openxmlformats.org/officeDocument/2006/relationships/ctrlProp" Target="../ctrlProps/ctrlProp9.xml"/><Relationship Id="rId4" Type="http://schemas.openxmlformats.org/officeDocument/2006/relationships/image" Target="../media/image68.png"/><Relationship Id="rId9" Type="http://schemas.openxmlformats.org/officeDocument/2006/relationships/control" Target="../activeX/activeX61.xml"/><Relationship Id="rId13" Type="http://schemas.openxmlformats.org/officeDocument/2006/relationships/control" Target="../activeX/activeX63.xml"/><Relationship Id="rId18" Type="http://schemas.openxmlformats.org/officeDocument/2006/relationships/image" Target="../media/image73.emf"/><Relationship Id="rId39" Type="http://schemas.openxmlformats.org/officeDocument/2006/relationships/image" Target="../media/image81.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26" Type="http://schemas.openxmlformats.org/officeDocument/2006/relationships/control" Target="../activeX/activeX105.xml"/><Relationship Id="rId21" Type="http://schemas.openxmlformats.org/officeDocument/2006/relationships/image" Target="../media/image101.emf"/><Relationship Id="rId42" Type="http://schemas.openxmlformats.org/officeDocument/2006/relationships/control" Target="../activeX/activeX121.xml"/><Relationship Id="rId47" Type="http://schemas.openxmlformats.org/officeDocument/2006/relationships/control" Target="../activeX/activeX126.xml"/><Relationship Id="rId63" Type="http://schemas.openxmlformats.org/officeDocument/2006/relationships/control" Target="../activeX/activeX141.xml"/><Relationship Id="rId68" Type="http://schemas.openxmlformats.org/officeDocument/2006/relationships/control" Target="../activeX/activeX146.xml"/><Relationship Id="rId7" Type="http://schemas.openxmlformats.org/officeDocument/2006/relationships/control" Target="../activeX/activeX90.xml"/><Relationship Id="rId2" Type="http://schemas.openxmlformats.org/officeDocument/2006/relationships/drawing" Target="../drawings/drawing17.xml"/><Relationship Id="rId16" Type="http://schemas.openxmlformats.org/officeDocument/2006/relationships/image" Target="../media/image100.emf"/><Relationship Id="rId29" Type="http://schemas.openxmlformats.org/officeDocument/2006/relationships/control" Target="../activeX/activeX108.xml"/><Relationship Id="rId11" Type="http://schemas.openxmlformats.org/officeDocument/2006/relationships/control" Target="../activeX/activeX93.xml"/><Relationship Id="rId24" Type="http://schemas.openxmlformats.org/officeDocument/2006/relationships/control" Target="../activeX/activeX103.xml"/><Relationship Id="rId32" Type="http://schemas.openxmlformats.org/officeDocument/2006/relationships/control" Target="../activeX/activeX111.xml"/><Relationship Id="rId37" Type="http://schemas.openxmlformats.org/officeDocument/2006/relationships/control" Target="../activeX/activeX116.xml"/><Relationship Id="rId40" Type="http://schemas.openxmlformats.org/officeDocument/2006/relationships/control" Target="../activeX/activeX119.xml"/><Relationship Id="rId45" Type="http://schemas.openxmlformats.org/officeDocument/2006/relationships/control" Target="../activeX/activeX124.xml"/><Relationship Id="rId53" Type="http://schemas.openxmlformats.org/officeDocument/2006/relationships/control" Target="../activeX/activeX131.xml"/><Relationship Id="rId58" Type="http://schemas.openxmlformats.org/officeDocument/2006/relationships/control" Target="../activeX/activeX136.xml"/><Relationship Id="rId66" Type="http://schemas.openxmlformats.org/officeDocument/2006/relationships/control" Target="../activeX/activeX144.xml"/><Relationship Id="rId5" Type="http://schemas.openxmlformats.org/officeDocument/2006/relationships/control" Target="../activeX/activeX89.xml"/><Relationship Id="rId61" Type="http://schemas.openxmlformats.org/officeDocument/2006/relationships/control" Target="../activeX/activeX139.xml"/><Relationship Id="rId19" Type="http://schemas.openxmlformats.org/officeDocument/2006/relationships/control" Target="../activeX/activeX99.xml"/><Relationship Id="rId14" Type="http://schemas.openxmlformats.org/officeDocument/2006/relationships/control" Target="../activeX/activeX95.xml"/><Relationship Id="rId22" Type="http://schemas.openxmlformats.org/officeDocument/2006/relationships/control" Target="../activeX/activeX101.xml"/><Relationship Id="rId27" Type="http://schemas.openxmlformats.org/officeDocument/2006/relationships/control" Target="../activeX/activeX106.xml"/><Relationship Id="rId30" Type="http://schemas.openxmlformats.org/officeDocument/2006/relationships/control" Target="../activeX/activeX109.xml"/><Relationship Id="rId35" Type="http://schemas.openxmlformats.org/officeDocument/2006/relationships/control" Target="../activeX/activeX114.xml"/><Relationship Id="rId43" Type="http://schemas.openxmlformats.org/officeDocument/2006/relationships/control" Target="../activeX/activeX122.xml"/><Relationship Id="rId48" Type="http://schemas.openxmlformats.org/officeDocument/2006/relationships/control" Target="../activeX/activeX127.xml"/><Relationship Id="rId56" Type="http://schemas.openxmlformats.org/officeDocument/2006/relationships/control" Target="../activeX/activeX134.xml"/><Relationship Id="rId64" Type="http://schemas.openxmlformats.org/officeDocument/2006/relationships/control" Target="../activeX/activeX142.xml"/><Relationship Id="rId69" Type="http://schemas.openxmlformats.org/officeDocument/2006/relationships/control" Target="../activeX/activeX147.xml"/><Relationship Id="rId8" Type="http://schemas.openxmlformats.org/officeDocument/2006/relationships/control" Target="../activeX/activeX91.xml"/><Relationship Id="rId51" Type="http://schemas.openxmlformats.org/officeDocument/2006/relationships/control" Target="../activeX/activeX129.xml"/><Relationship Id="rId3" Type="http://schemas.openxmlformats.org/officeDocument/2006/relationships/vmlDrawing" Target="../drawings/vmlDrawing13.vml"/><Relationship Id="rId12" Type="http://schemas.openxmlformats.org/officeDocument/2006/relationships/image" Target="../media/image99.emf"/><Relationship Id="rId17" Type="http://schemas.openxmlformats.org/officeDocument/2006/relationships/control" Target="../activeX/activeX97.xml"/><Relationship Id="rId25" Type="http://schemas.openxmlformats.org/officeDocument/2006/relationships/control" Target="../activeX/activeX104.xml"/><Relationship Id="rId33" Type="http://schemas.openxmlformats.org/officeDocument/2006/relationships/control" Target="../activeX/activeX112.xml"/><Relationship Id="rId38" Type="http://schemas.openxmlformats.org/officeDocument/2006/relationships/control" Target="../activeX/activeX117.xml"/><Relationship Id="rId46" Type="http://schemas.openxmlformats.org/officeDocument/2006/relationships/control" Target="../activeX/activeX125.xml"/><Relationship Id="rId59" Type="http://schemas.openxmlformats.org/officeDocument/2006/relationships/control" Target="../activeX/activeX137.xml"/><Relationship Id="rId67" Type="http://schemas.openxmlformats.org/officeDocument/2006/relationships/control" Target="../activeX/activeX145.xml"/><Relationship Id="rId20" Type="http://schemas.openxmlformats.org/officeDocument/2006/relationships/control" Target="../activeX/activeX100.xml"/><Relationship Id="rId41" Type="http://schemas.openxmlformats.org/officeDocument/2006/relationships/control" Target="../activeX/activeX120.xml"/><Relationship Id="rId54" Type="http://schemas.openxmlformats.org/officeDocument/2006/relationships/control" Target="../activeX/activeX132.xml"/><Relationship Id="rId62" Type="http://schemas.openxmlformats.org/officeDocument/2006/relationships/control" Target="../activeX/activeX140.xml"/><Relationship Id="rId70" Type="http://schemas.openxmlformats.org/officeDocument/2006/relationships/control" Target="../activeX/activeX148.xml"/><Relationship Id="rId1" Type="http://schemas.openxmlformats.org/officeDocument/2006/relationships/printerSettings" Target="../printerSettings/printerSettings20.bin"/><Relationship Id="rId6" Type="http://schemas.openxmlformats.org/officeDocument/2006/relationships/image" Target="../media/image97.emf"/><Relationship Id="rId15" Type="http://schemas.openxmlformats.org/officeDocument/2006/relationships/control" Target="../activeX/activeX96.xml"/><Relationship Id="rId23" Type="http://schemas.openxmlformats.org/officeDocument/2006/relationships/control" Target="../activeX/activeX102.xml"/><Relationship Id="rId28" Type="http://schemas.openxmlformats.org/officeDocument/2006/relationships/control" Target="../activeX/activeX107.xml"/><Relationship Id="rId36" Type="http://schemas.openxmlformats.org/officeDocument/2006/relationships/control" Target="../activeX/activeX115.xml"/><Relationship Id="rId49" Type="http://schemas.openxmlformats.org/officeDocument/2006/relationships/image" Target="../media/image102.emf"/><Relationship Id="rId57" Type="http://schemas.openxmlformats.org/officeDocument/2006/relationships/control" Target="../activeX/activeX135.xml"/><Relationship Id="rId10" Type="http://schemas.openxmlformats.org/officeDocument/2006/relationships/control" Target="../activeX/activeX92.xml"/><Relationship Id="rId31" Type="http://schemas.openxmlformats.org/officeDocument/2006/relationships/control" Target="../activeX/activeX110.xml"/><Relationship Id="rId44" Type="http://schemas.openxmlformats.org/officeDocument/2006/relationships/control" Target="../activeX/activeX123.xml"/><Relationship Id="rId52" Type="http://schemas.openxmlformats.org/officeDocument/2006/relationships/control" Target="../activeX/activeX130.xml"/><Relationship Id="rId60" Type="http://schemas.openxmlformats.org/officeDocument/2006/relationships/control" Target="../activeX/activeX138.xml"/><Relationship Id="rId65" Type="http://schemas.openxmlformats.org/officeDocument/2006/relationships/control" Target="../activeX/activeX143.xml"/><Relationship Id="rId4" Type="http://schemas.openxmlformats.org/officeDocument/2006/relationships/vmlDrawing" Target="../drawings/vmlDrawing14.vml"/><Relationship Id="rId9" Type="http://schemas.openxmlformats.org/officeDocument/2006/relationships/image" Target="../media/image98.emf"/><Relationship Id="rId13" Type="http://schemas.openxmlformats.org/officeDocument/2006/relationships/control" Target="../activeX/activeX94.xml"/><Relationship Id="rId18" Type="http://schemas.openxmlformats.org/officeDocument/2006/relationships/control" Target="../activeX/activeX98.xml"/><Relationship Id="rId39" Type="http://schemas.openxmlformats.org/officeDocument/2006/relationships/control" Target="../activeX/activeX118.xml"/><Relationship Id="rId34" Type="http://schemas.openxmlformats.org/officeDocument/2006/relationships/control" Target="../activeX/activeX113.xml"/><Relationship Id="rId50" Type="http://schemas.openxmlformats.org/officeDocument/2006/relationships/control" Target="../activeX/activeX128.xml"/><Relationship Id="rId55" Type="http://schemas.openxmlformats.org/officeDocument/2006/relationships/control" Target="../activeX/activeX13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6D22-1F1C-44F7-A48F-D2313C75C362}">
  <sheetPr codeName="Feuil1"/>
  <dimension ref="A9:Y60"/>
  <sheetViews>
    <sheetView topLeftCell="A19" workbookViewId="0">
      <selection activeCell="J41" sqref="J41"/>
    </sheetView>
  </sheetViews>
  <sheetFormatPr baseColWidth="10" defaultColWidth="11.5703125" defaultRowHeight="15"/>
  <cols>
    <col min="1" max="1" width="3.5703125" style="30" customWidth="1"/>
    <col min="2" max="2" width="10.28515625" style="30" bestFit="1" customWidth="1"/>
    <col min="3" max="3" width="11.7109375" style="30" bestFit="1" customWidth="1"/>
    <col min="4" max="4" width="14.42578125" style="30" bestFit="1" customWidth="1"/>
    <col min="5" max="5" width="12.85546875" style="30" customWidth="1"/>
    <col min="6" max="6" width="30.85546875" style="30" customWidth="1"/>
    <col min="7" max="7" width="28.140625" style="30" bestFit="1" customWidth="1"/>
    <col min="8" max="8" width="11.5703125" style="30"/>
    <col min="9" max="9" width="13.5703125" style="30" bestFit="1" customWidth="1"/>
    <col min="10" max="10" width="19.7109375" style="30" customWidth="1"/>
    <col min="11" max="11" width="20.28515625" style="30" customWidth="1"/>
    <col min="12" max="16384" width="11.5703125" style="30"/>
  </cols>
  <sheetData>
    <row r="9" spans="10:23" s="31" customFormat="1">
      <c r="K9" s="30"/>
      <c r="L9" s="30"/>
      <c r="M9" s="30"/>
      <c r="N9" s="30"/>
      <c r="O9" s="30"/>
      <c r="P9" s="30"/>
      <c r="Q9" s="30"/>
      <c r="R9" s="30"/>
      <c r="S9" s="30"/>
      <c r="T9" s="30"/>
      <c r="U9" s="30"/>
      <c r="V9" s="30"/>
      <c r="W9" s="30"/>
    </row>
    <row r="10" spans="10:23" s="31" customFormat="1" ht="78" customHeight="1">
      <c r="J10" s="41"/>
      <c r="K10" s="30"/>
      <c r="L10" s="30"/>
      <c r="M10" s="30"/>
      <c r="N10" s="30"/>
      <c r="O10" s="30"/>
      <c r="P10" s="30"/>
      <c r="Q10" s="30"/>
      <c r="R10" s="30"/>
      <c r="S10" s="30"/>
      <c r="T10" s="30"/>
      <c r="U10" s="30"/>
      <c r="V10" s="30"/>
      <c r="W10" s="30"/>
    </row>
    <row r="11" spans="10:23" s="31" customFormat="1">
      <c r="J11" s="41"/>
      <c r="K11" s="30"/>
      <c r="L11" s="30"/>
      <c r="M11" s="39"/>
      <c r="N11" s="39"/>
      <c r="O11" s="39"/>
      <c r="P11" s="39"/>
      <c r="Q11" s="39"/>
      <c r="R11" s="39"/>
      <c r="S11" s="39"/>
    </row>
    <row r="12" spans="10:23" s="31" customFormat="1" ht="51" customHeight="1">
      <c r="J12" s="41"/>
      <c r="K12" s="30"/>
      <c r="L12" s="30"/>
      <c r="M12" s="30"/>
      <c r="N12" s="30"/>
      <c r="O12" s="30"/>
      <c r="P12" s="30"/>
      <c r="Q12" s="30"/>
      <c r="R12" s="30"/>
      <c r="S12" s="30"/>
      <c r="T12" s="30"/>
      <c r="U12" s="30"/>
      <c r="V12" s="30"/>
    </row>
    <row r="13" spans="10:23" s="31" customFormat="1" ht="69.75" customHeight="1">
      <c r="J13" s="63"/>
      <c r="L13" s="30"/>
      <c r="M13" s="38"/>
      <c r="N13" s="38"/>
      <c r="O13" s="38"/>
      <c r="P13" s="38"/>
      <c r="Q13" s="38"/>
      <c r="R13" s="38"/>
      <c r="S13" s="38"/>
    </row>
    <row r="14" spans="10:23" s="31" customFormat="1" ht="78.75" customHeight="1">
      <c r="J14" s="30"/>
      <c r="K14" s="30"/>
      <c r="L14" s="30"/>
      <c r="M14" s="39"/>
      <c r="N14" s="39"/>
      <c r="O14" s="39"/>
      <c r="P14" s="39"/>
      <c r="Q14" s="39"/>
      <c r="R14" s="39"/>
      <c r="S14" s="39"/>
    </row>
    <row r="15" spans="10:23" s="31" customFormat="1">
      <c r="J15" s="62">
        <f>SUM('Récap_CURATIF_N1'!I15:I15)</f>
        <v>0</v>
      </c>
      <c r="K15" s="30"/>
      <c r="L15" s="30"/>
      <c r="M15" s="30"/>
      <c r="N15" s="30"/>
      <c r="O15" s="30"/>
      <c r="P15" s="30"/>
      <c r="Q15" s="30"/>
      <c r="R15" s="30"/>
      <c r="S15" s="30"/>
      <c r="T15" s="30"/>
      <c r="U15" s="30"/>
    </row>
    <row r="16" spans="10:23" s="31" customFormat="1">
      <c r="J16" s="30"/>
      <c r="K16" s="30"/>
      <c r="L16" s="30"/>
      <c r="M16" s="39"/>
      <c r="N16" s="39"/>
      <c r="O16" s="39"/>
      <c r="P16" s="39"/>
      <c r="Q16" s="39"/>
      <c r="R16" s="39"/>
      <c r="S16" s="39"/>
    </row>
    <row r="18" spans="1:11" ht="15" customHeight="1">
      <c r="A18" s="377" t="s">
        <v>8</v>
      </c>
      <c r="B18" s="378"/>
      <c r="C18" s="378"/>
      <c r="D18" s="378"/>
      <c r="E18" s="378"/>
      <c r="F18" s="378"/>
      <c r="G18" s="378"/>
      <c r="H18" s="46"/>
      <c r="I18" s="43"/>
    </row>
    <row r="19" spans="1:11" ht="30" customHeight="1">
      <c r="A19" s="3" t="s">
        <v>0</v>
      </c>
      <c r="B19" s="3" t="s">
        <v>1</v>
      </c>
      <c r="C19" s="3" t="s">
        <v>2</v>
      </c>
      <c r="D19" s="3" t="s">
        <v>3</v>
      </c>
      <c r="E19" s="3" t="s">
        <v>4</v>
      </c>
      <c r="F19" s="3" t="s">
        <v>5</v>
      </c>
      <c r="G19" s="3" t="s">
        <v>6</v>
      </c>
      <c r="H19" s="46" t="s">
        <v>189</v>
      </c>
      <c r="I19" s="37" t="s">
        <v>191</v>
      </c>
    </row>
    <row r="20" spans="1:11" ht="67.5" customHeight="1">
      <c r="A20" s="36">
        <v>8</v>
      </c>
      <c r="B20" s="4" t="s">
        <v>20</v>
      </c>
      <c r="C20" s="52" t="s">
        <v>205</v>
      </c>
      <c r="D20" s="52" t="s">
        <v>196</v>
      </c>
      <c r="E20" s="52" t="s">
        <v>204</v>
      </c>
      <c r="F20" s="52" t="s">
        <v>268</v>
      </c>
      <c r="G20" s="52" t="s">
        <v>269</v>
      </c>
      <c r="H20" s="4">
        <f t="shared" ref="H20:H32" si="0">A20</f>
        <v>8</v>
      </c>
      <c r="I20" s="50">
        <v>500</v>
      </c>
      <c r="J20" s="41"/>
    </row>
    <row r="21" spans="1:11" ht="71.25" customHeight="1">
      <c r="A21" s="36">
        <v>9</v>
      </c>
      <c r="B21" s="4" t="s">
        <v>20</v>
      </c>
      <c r="C21" s="52" t="s">
        <v>202</v>
      </c>
      <c r="D21" s="52" t="s">
        <v>9</v>
      </c>
      <c r="E21" s="52" t="s">
        <v>207</v>
      </c>
      <c r="F21" s="52" t="s">
        <v>244</v>
      </c>
      <c r="G21" s="52" t="s">
        <v>223</v>
      </c>
      <c r="H21" s="4">
        <f t="shared" si="0"/>
        <v>9</v>
      </c>
      <c r="I21" s="61">
        <f>100*100</f>
        <v>10000</v>
      </c>
      <c r="J21" s="41"/>
      <c r="K21" s="36"/>
    </row>
    <row r="22" spans="1:11" ht="69" customHeight="1">
      <c r="A22" s="36">
        <v>10</v>
      </c>
      <c r="B22" s="4" t="s">
        <v>20</v>
      </c>
      <c r="C22" s="52" t="s">
        <v>201</v>
      </c>
      <c r="D22" s="52" t="s">
        <v>9</v>
      </c>
      <c r="E22" s="52" t="s">
        <v>207</v>
      </c>
      <c r="F22" s="52" t="s">
        <v>270</v>
      </c>
      <c r="G22" s="52" t="s">
        <v>208</v>
      </c>
      <c r="H22" s="4">
        <f t="shared" si="0"/>
        <v>10</v>
      </c>
      <c r="I22" s="61">
        <f>100*70</f>
        <v>7000</v>
      </c>
      <c r="J22" s="41"/>
    </row>
    <row r="23" spans="1:11" ht="72.75" customHeight="1">
      <c r="A23" s="36">
        <v>11</v>
      </c>
      <c r="B23" s="4" t="s">
        <v>20</v>
      </c>
      <c r="C23" s="52" t="s">
        <v>202</v>
      </c>
      <c r="D23" s="52" t="s">
        <v>9</v>
      </c>
      <c r="E23" s="52" t="s">
        <v>231</v>
      </c>
      <c r="F23" s="52" t="s">
        <v>234</v>
      </c>
      <c r="G23" s="52" t="s">
        <v>227</v>
      </c>
      <c r="H23" s="4">
        <f t="shared" si="0"/>
        <v>11</v>
      </c>
      <c r="I23" s="61">
        <f>100*4</f>
        <v>400</v>
      </c>
      <c r="J23" s="41"/>
    </row>
    <row r="24" spans="1:11" ht="72.75" customHeight="1">
      <c r="A24" s="36">
        <v>12</v>
      </c>
      <c r="B24" s="4" t="s">
        <v>20</v>
      </c>
      <c r="C24" s="52" t="s">
        <v>201</v>
      </c>
      <c r="D24" s="52" t="s">
        <v>9</v>
      </c>
      <c r="E24" s="52" t="s">
        <v>239</v>
      </c>
      <c r="F24" s="52" t="s">
        <v>209</v>
      </c>
      <c r="G24" s="52" t="s">
        <v>222</v>
      </c>
      <c r="H24" s="4">
        <f t="shared" si="0"/>
        <v>12</v>
      </c>
      <c r="I24" s="50">
        <v>200</v>
      </c>
      <c r="J24" s="41"/>
    </row>
    <row r="25" spans="1:11" ht="69.75" customHeight="1">
      <c r="A25" s="36">
        <v>13</v>
      </c>
      <c r="B25" s="4" t="s">
        <v>20</v>
      </c>
      <c r="C25" s="52" t="s">
        <v>210</v>
      </c>
      <c r="D25" s="52" t="s">
        <v>9</v>
      </c>
      <c r="E25" s="52" t="s">
        <v>235</v>
      </c>
      <c r="F25" s="52" t="s">
        <v>271</v>
      </c>
      <c r="G25" s="52" t="s">
        <v>272</v>
      </c>
      <c r="H25" s="4">
        <f t="shared" si="0"/>
        <v>13</v>
      </c>
      <c r="I25" s="61">
        <f>400*33</f>
        <v>13200</v>
      </c>
    </row>
    <row r="26" spans="1:11" ht="57.75" customHeight="1">
      <c r="A26" s="59">
        <v>14</v>
      </c>
      <c r="B26" s="51" t="s">
        <v>20</v>
      </c>
      <c r="C26" s="52" t="s">
        <v>211</v>
      </c>
      <c r="D26" s="52" t="s">
        <v>9</v>
      </c>
      <c r="E26" s="52" t="s">
        <v>236</v>
      </c>
      <c r="F26" s="52" t="s">
        <v>271</v>
      </c>
      <c r="G26" s="52" t="s">
        <v>272</v>
      </c>
      <c r="H26" s="4">
        <f t="shared" si="0"/>
        <v>14</v>
      </c>
      <c r="I26" s="61">
        <f>400*183</f>
        <v>73200</v>
      </c>
    </row>
    <row r="27" spans="1:11" ht="56.25">
      <c r="A27" s="36">
        <v>15</v>
      </c>
      <c r="B27" s="4" t="s">
        <v>20</v>
      </c>
      <c r="C27" s="52" t="s">
        <v>202</v>
      </c>
      <c r="D27" s="52" t="s">
        <v>194</v>
      </c>
      <c r="E27" s="52" t="s">
        <v>240</v>
      </c>
      <c r="F27" s="52" t="s">
        <v>273</v>
      </c>
      <c r="G27" s="52" t="s">
        <v>291</v>
      </c>
      <c r="H27" s="4">
        <f t="shared" si="0"/>
        <v>15</v>
      </c>
      <c r="I27" s="50">
        <v>300</v>
      </c>
    </row>
    <row r="28" spans="1:11" ht="45">
      <c r="A28" s="59">
        <v>16</v>
      </c>
      <c r="B28" s="51" t="s">
        <v>20</v>
      </c>
      <c r="C28" s="52" t="s">
        <v>206</v>
      </c>
      <c r="D28" s="52" t="s">
        <v>9</v>
      </c>
      <c r="E28" s="52" t="s">
        <v>274</v>
      </c>
      <c r="F28" s="52" t="s">
        <v>275</v>
      </c>
      <c r="G28" s="52" t="s">
        <v>276</v>
      </c>
      <c r="H28" s="4">
        <f t="shared" si="0"/>
        <v>16</v>
      </c>
      <c r="I28" s="61">
        <f>200*20</f>
        <v>4000</v>
      </c>
    </row>
    <row r="29" spans="1:11" ht="45">
      <c r="A29" s="59">
        <v>17</v>
      </c>
      <c r="B29" s="51" t="s">
        <v>20</v>
      </c>
      <c r="C29" s="52" t="s">
        <v>238</v>
      </c>
      <c r="D29" s="52" t="s">
        <v>194</v>
      </c>
      <c r="E29" s="52" t="s">
        <v>237</v>
      </c>
      <c r="F29" s="52" t="s">
        <v>277</v>
      </c>
      <c r="G29" s="52" t="s">
        <v>287</v>
      </c>
      <c r="H29" s="4">
        <f t="shared" si="0"/>
        <v>17</v>
      </c>
      <c r="I29" s="50">
        <v>250</v>
      </c>
    </row>
    <row r="30" spans="1:11" ht="45">
      <c r="A30" s="36">
        <v>18</v>
      </c>
      <c r="B30" s="51" t="s">
        <v>20</v>
      </c>
      <c r="C30" s="52" t="s">
        <v>201</v>
      </c>
      <c r="D30" s="52" t="s">
        <v>9</v>
      </c>
      <c r="E30" s="52" t="s">
        <v>241</v>
      </c>
      <c r="F30" s="52" t="s">
        <v>278</v>
      </c>
      <c r="G30" s="52" t="s">
        <v>279</v>
      </c>
      <c r="H30" s="4">
        <f t="shared" si="0"/>
        <v>18</v>
      </c>
      <c r="I30" s="50">
        <f>100*2</f>
        <v>200</v>
      </c>
      <c r="J30" s="62"/>
    </row>
    <row r="31" spans="1:11" ht="37.5" customHeight="1">
      <c r="A31" s="36">
        <v>19</v>
      </c>
      <c r="B31" s="51" t="s">
        <v>20</v>
      </c>
      <c r="C31" s="52" t="s">
        <v>202</v>
      </c>
      <c r="D31" s="52" t="s">
        <v>9</v>
      </c>
      <c r="E31" s="52" t="s">
        <v>288</v>
      </c>
      <c r="F31" s="37" t="s">
        <v>289</v>
      </c>
      <c r="G31" s="37" t="s">
        <v>290</v>
      </c>
      <c r="H31" s="4">
        <f t="shared" si="0"/>
        <v>19</v>
      </c>
      <c r="I31" s="61">
        <f>70*60</f>
        <v>4200</v>
      </c>
    </row>
    <row r="32" spans="1:11" ht="69.75" customHeight="1">
      <c r="A32" s="36">
        <v>20</v>
      </c>
      <c r="B32" s="51" t="s">
        <v>20</v>
      </c>
      <c r="C32" s="52" t="s">
        <v>205</v>
      </c>
      <c r="D32" s="52" t="s">
        <v>9</v>
      </c>
      <c r="E32" s="52" t="s">
        <v>260</v>
      </c>
      <c r="F32" s="37" t="s">
        <v>259</v>
      </c>
      <c r="G32" s="37" t="s">
        <v>258</v>
      </c>
      <c r="H32" s="4">
        <f t="shared" si="0"/>
        <v>20</v>
      </c>
      <c r="I32" s="61">
        <v>1000</v>
      </c>
    </row>
    <row r="33" spans="1:25" ht="15" customHeight="1">
      <c r="A33" s="381" t="s">
        <v>10</v>
      </c>
      <c r="B33" s="382"/>
      <c r="C33" s="382"/>
      <c r="D33" s="382"/>
      <c r="E33" s="382"/>
      <c r="F33" s="382"/>
      <c r="G33" s="382"/>
      <c r="H33" s="37"/>
      <c r="I33" s="64"/>
    </row>
    <row r="34" spans="1:25" ht="22.5">
      <c r="A34" s="3" t="s">
        <v>0</v>
      </c>
      <c r="B34" s="3" t="s">
        <v>1</v>
      </c>
      <c r="C34" s="3" t="s">
        <v>2</v>
      </c>
      <c r="D34" s="3" t="s">
        <v>3</v>
      </c>
      <c r="E34" s="3" t="s">
        <v>4</v>
      </c>
      <c r="F34" s="3" t="s">
        <v>5</v>
      </c>
      <c r="G34" s="3" t="s">
        <v>6</v>
      </c>
      <c r="H34" s="46" t="s">
        <v>189</v>
      </c>
      <c r="I34" s="37" t="s">
        <v>191</v>
      </c>
    </row>
    <row r="35" spans="1:25" ht="56.25">
      <c r="A35" s="68">
        <v>21</v>
      </c>
      <c r="B35" s="68" t="s">
        <v>20</v>
      </c>
      <c r="C35" s="69" t="s">
        <v>292</v>
      </c>
      <c r="D35" s="52" t="s">
        <v>194</v>
      </c>
      <c r="E35" s="69" t="s">
        <v>293</v>
      </c>
      <c r="F35" s="69" t="s">
        <v>294</v>
      </c>
      <c r="G35" s="69" t="s">
        <v>295</v>
      </c>
      <c r="H35" s="67">
        <v>21</v>
      </c>
      <c r="I35" s="50">
        <v>1000</v>
      </c>
    </row>
    <row r="36" spans="1:25" ht="63.75" customHeight="1">
      <c r="A36" s="36">
        <v>22</v>
      </c>
      <c r="B36" s="36" t="s">
        <v>20</v>
      </c>
      <c r="C36" s="52" t="s">
        <v>203</v>
      </c>
      <c r="D36" s="52" t="s">
        <v>9</v>
      </c>
      <c r="E36" s="52" t="s">
        <v>245</v>
      </c>
      <c r="F36" s="52" t="s">
        <v>280</v>
      </c>
      <c r="G36" s="52" t="s">
        <v>281</v>
      </c>
      <c r="H36" s="52">
        <f>A36</f>
        <v>22</v>
      </c>
      <c r="I36" s="50">
        <f>100*4</f>
        <v>400</v>
      </c>
    </row>
    <row r="37" spans="1:25" ht="47.25" customHeight="1">
      <c r="A37" s="36">
        <v>23</v>
      </c>
      <c r="B37" s="36" t="s">
        <v>20</v>
      </c>
      <c r="C37" s="52" t="s">
        <v>284</v>
      </c>
      <c r="D37" s="52" t="s">
        <v>194</v>
      </c>
      <c r="E37" s="52" t="s">
        <v>246</v>
      </c>
      <c r="F37" s="52" t="s">
        <v>282</v>
      </c>
      <c r="G37" s="52" t="s">
        <v>283</v>
      </c>
      <c r="H37" s="52">
        <f t="shared" ref="H37:H42" si="1">A37</f>
        <v>23</v>
      </c>
      <c r="I37" s="50">
        <f>75*10</f>
        <v>750</v>
      </c>
    </row>
    <row r="38" spans="1:25" ht="58.5" customHeight="1">
      <c r="A38" s="36">
        <v>24</v>
      </c>
      <c r="B38" s="36" t="s">
        <v>20</v>
      </c>
      <c r="C38" s="52" t="s">
        <v>210</v>
      </c>
      <c r="D38" s="52" t="s">
        <v>194</v>
      </c>
      <c r="E38" s="52" t="s">
        <v>195</v>
      </c>
      <c r="F38" s="52" t="s">
        <v>247</v>
      </c>
      <c r="G38" s="52" t="s">
        <v>248</v>
      </c>
      <c r="H38" s="52">
        <f t="shared" si="1"/>
        <v>24</v>
      </c>
      <c r="I38" s="50">
        <f>65*10</f>
        <v>650</v>
      </c>
    </row>
    <row r="39" spans="1:25" ht="43.9" customHeight="1">
      <c r="A39" s="36">
        <v>25</v>
      </c>
      <c r="B39" s="36" t="s">
        <v>20</v>
      </c>
      <c r="C39" s="52" t="s">
        <v>284</v>
      </c>
      <c r="D39" s="52" t="s">
        <v>194</v>
      </c>
      <c r="E39" s="52" t="s">
        <v>214</v>
      </c>
      <c r="F39" s="52" t="s">
        <v>242</v>
      </c>
      <c r="G39" s="52" t="s">
        <v>243</v>
      </c>
      <c r="H39" s="52">
        <f t="shared" si="1"/>
        <v>25</v>
      </c>
      <c r="I39" s="50">
        <f>250*6</f>
        <v>1500</v>
      </c>
    </row>
    <row r="40" spans="1:25" ht="78.75" customHeight="1">
      <c r="A40" s="36">
        <v>26</v>
      </c>
      <c r="B40" s="36" t="s">
        <v>20</v>
      </c>
      <c r="C40" s="52" t="s">
        <v>217</v>
      </c>
      <c r="D40" s="52" t="s">
        <v>215</v>
      </c>
      <c r="E40" s="52" t="s">
        <v>218</v>
      </c>
      <c r="F40" s="52" t="s">
        <v>216</v>
      </c>
      <c r="G40" s="52" t="s">
        <v>224</v>
      </c>
      <c r="H40" s="52">
        <f t="shared" si="1"/>
        <v>26</v>
      </c>
      <c r="I40" s="50">
        <v>11700</v>
      </c>
    </row>
    <row r="41" spans="1:25" ht="66.75" customHeight="1">
      <c r="A41" s="36">
        <v>27</v>
      </c>
      <c r="B41" s="36" t="s">
        <v>20</v>
      </c>
      <c r="C41" s="52" t="s">
        <v>219</v>
      </c>
      <c r="D41" s="52" t="s">
        <v>9</v>
      </c>
      <c r="E41" s="52" t="s">
        <v>220</v>
      </c>
      <c r="F41" s="52" t="s">
        <v>221</v>
      </c>
      <c r="G41" s="52" t="s">
        <v>296</v>
      </c>
      <c r="H41" s="52">
        <f t="shared" si="1"/>
        <v>27</v>
      </c>
      <c r="I41" s="50">
        <v>36700</v>
      </c>
      <c r="J41" s="62">
        <f>SUM(I36:I42)</f>
        <v>153400</v>
      </c>
    </row>
    <row r="42" spans="1:25" s="32" customFormat="1" ht="43.9" customHeight="1">
      <c r="A42" s="36">
        <v>28</v>
      </c>
      <c r="B42" s="36" t="s">
        <v>20</v>
      </c>
      <c r="C42" s="52" t="s">
        <v>219</v>
      </c>
      <c r="D42" s="52" t="s">
        <v>9</v>
      </c>
      <c r="E42" s="52" t="s">
        <v>190</v>
      </c>
      <c r="F42" s="52" t="s">
        <v>225</v>
      </c>
      <c r="G42" s="52" t="s">
        <v>249</v>
      </c>
      <c r="H42" s="52">
        <f t="shared" si="1"/>
        <v>28</v>
      </c>
      <c r="I42" s="50">
        <f>101700</f>
        <v>101700</v>
      </c>
      <c r="J42" s="62">
        <f>SUM(J15:J41)</f>
        <v>153400</v>
      </c>
      <c r="K42" s="30"/>
      <c r="L42" s="30"/>
      <c r="M42" s="30"/>
      <c r="N42" s="30"/>
      <c r="O42" s="30"/>
      <c r="P42" s="30"/>
      <c r="Q42" s="30"/>
      <c r="R42" s="30"/>
      <c r="S42" s="30"/>
      <c r="T42" s="30"/>
      <c r="U42" s="30"/>
      <c r="V42" s="30"/>
      <c r="W42" s="30"/>
      <c r="X42" s="30"/>
      <c r="Y42" s="30"/>
    </row>
    <row r="43" spans="1:25" ht="55.9" customHeight="1">
      <c r="A43" s="36">
        <v>18</v>
      </c>
      <c r="B43" s="36"/>
      <c r="C43" s="36"/>
      <c r="D43" s="36"/>
      <c r="E43" s="34"/>
      <c r="F43" s="27"/>
      <c r="G43" s="4"/>
      <c r="H43" s="53"/>
      <c r="I43" s="54"/>
    </row>
    <row r="44" spans="1:25" ht="32.450000000000003" customHeight="1">
      <c r="A44" s="36">
        <v>19</v>
      </c>
      <c r="B44" s="36"/>
      <c r="C44" s="36"/>
      <c r="D44" s="36"/>
      <c r="E44" s="51"/>
      <c r="F44" s="27"/>
      <c r="G44" s="4"/>
      <c r="H44" s="53"/>
      <c r="I44" s="54"/>
    </row>
    <row r="45" spans="1:25" ht="81" customHeight="1">
      <c r="A45" s="36">
        <v>18</v>
      </c>
      <c r="B45" s="36"/>
      <c r="C45" s="4"/>
      <c r="D45" s="36"/>
      <c r="E45" s="37"/>
      <c r="F45" s="37"/>
      <c r="G45" s="37"/>
      <c r="H45" s="46"/>
      <c r="I45" s="44"/>
    </row>
    <row r="46" spans="1:25" ht="19.899999999999999" customHeight="1">
      <c r="A46" s="36">
        <v>19</v>
      </c>
      <c r="B46" s="36"/>
      <c r="C46" s="36"/>
      <c r="D46" s="36"/>
      <c r="E46" s="36"/>
      <c r="F46" s="36"/>
      <c r="G46" s="36"/>
      <c r="H46" s="46"/>
      <c r="I46" s="45"/>
    </row>
    <row r="47" spans="1:25" ht="19.899999999999999" customHeight="1">
      <c r="A47" s="36"/>
      <c r="B47" s="36"/>
      <c r="C47" s="28"/>
      <c r="D47" s="28"/>
      <c r="E47" s="28"/>
      <c r="F47" s="29"/>
      <c r="G47" s="29"/>
      <c r="H47" s="47"/>
      <c r="I47" s="44"/>
    </row>
    <row r="48" spans="1:25">
      <c r="A48" s="36"/>
      <c r="B48" s="36"/>
      <c r="C48" s="4"/>
      <c r="D48" s="4"/>
      <c r="E48" s="4"/>
      <c r="F48" s="4"/>
      <c r="G48" s="4"/>
      <c r="H48" s="47"/>
      <c r="I48" s="44"/>
    </row>
    <row r="49" spans="9:11">
      <c r="I49" s="42"/>
    </row>
    <row r="53" spans="9:11">
      <c r="J53" s="33" t="s">
        <v>32</v>
      </c>
      <c r="K53" s="33" t="s">
        <v>49</v>
      </c>
    </row>
    <row r="54" spans="9:11" ht="24">
      <c r="J54" s="24" t="s">
        <v>42</v>
      </c>
      <c r="K54" s="24" t="s">
        <v>27</v>
      </c>
    </row>
    <row r="55" spans="9:11" ht="43.9" customHeight="1">
      <c r="J55" s="379" t="s">
        <v>43</v>
      </c>
      <c r="K55" s="24" t="s">
        <v>23</v>
      </c>
    </row>
    <row r="56" spans="9:11" ht="48">
      <c r="J56" s="380"/>
      <c r="K56" s="24" t="s">
        <v>50</v>
      </c>
    </row>
    <row r="57" spans="9:11" ht="24">
      <c r="J57" s="24" t="s">
        <v>44</v>
      </c>
      <c r="K57" s="24" t="s">
        <v>25</v>
      </c>
    </row>
    <row r="58" spans="9:11" ht="24">
      <c r="J58" s="24" t="s">
        <v>47</v>
      </c>
      <c r="K58" s="24" t="s">
        <v>28</v>
      </c>
    </row>
    <row r="59" spans="9:11">
      <c r="J59" s="24" t="s">
        <v>179</v>
      </c>
      <c r="K59" s="24" t="s">
        <v>21</v>
      </c>
    </row>
    <row r="60" spans="9:11">
      <c r="J60" s="24" t="s">
        <v>48</v>
      </c>
      <c r="K60" s="24" t="s">
        <v>178</v>
      </c>
    </row>
  </sheetData>
  <mergeCells count="3">
    <mergeCell ref="A18:G18"/>
    <mergeCell ref="J55:J56"/>
    <mergeCell ref="A33:G33"/>
  </mergeCells>
  <phoneticPr fontId="27"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1D822-F233-472D-B192-F469C98D07CD}">
  <sheetPr codeName="Feuil27">
    <tabColor rgb="FF7030A0"/>
    <pageSetUpPr fitToPage="1"/>
  </sheetPr>
  <dimension ref="A4:M70"/>
  <sheetViews>
    <sheetView view="pageBreakPreview" zoomScale="115" zoomScaleNormal="100" zoomScaleSheetLayoutView="115" workbookViewId="0">
      <selection activeCell="I18" sqref="I18"/>
    </sheetView>
  </sheetViews>
  <sheetFormatPr baseColWidth="10" defaultRowHeight="15"/>
  <cols>
    <col min="1" max="1" width="5.7109375" customWidth="1"/>
    <col min="2" max="2" width="10.140625" customWidth="1"/>
    <col min="3" max="5" width="12.28515625" customWidth="1"/>
    <col min="6" max="6" width="16.42578125" customWidth="1"/>
    <col min="7" max="7" width="16.5703125" customWidth="1"/>
  </cols>
  <sheetData>
    <row r="4" spans="1:13">
      <c r="A4" s="187"/>
      <c r="B4" s="188"/>
      <c r="C4" s="188"/>
      <c r="D4" s="188"/>
      <c r="E4" s="188"/>
      <c r="F4" s="188"/>
      <c r="G4" s="188"/>
    </row>
    <row r="5" spans="1:13" ht="15.75">
      <c r="A5" s="189"/>
      <c r="B5" s="189"/>
      <c r="C5" s="189"/>
      <c r="D5" s="189"/>
      <c r="E5" s="189"/>
      <c r="F5" s="189"/>
      <c r="G5" s="189"/>
    </row>
    <row r="7" spans="1:13">
      <c r="C7" s="117"/>
      <c r="D7" s="117"/>
      <c r="E7" s="117"/>
      <c r="F7" s="117"/>
      <c r="G7" s="117"/>
    </row>
    <row r="8" spans="1:13">
      <c r="C8" s="117"/>
      <c r="D8" s="117"/>
      <c r="E8" s="117"/>
      <c r="F8" s="117"/>
      <c r="G8" s="117"/>
    </row>
    <row r="9" spans="1:13">
      <c r="C9" s="117"/>
      <c r="D9" s="117"/>
      <c r="E9" s="117"/>
      <c r="F9" s="117"/>
      <c r="G9" s="117"/>
    </row>
    <row r="10" spans="1:13">
      <c r="C10" s="117"/>
      <c r="D10" s="117"/>
      <c r="E10" s="117"/>
      <c r="F10" s="117"/>
      <c r="G10" s="117"/>
    </row>
    <row r="11" spans="1:13">
      <c r="C11" s="117"/>
      <c r="D11" s="117"/>
      <c r="E11" s="117"/>
      <c r="F11" s="117"/>
      <c r="G11" s="117"/>
    </row>
    <row r="12" spans="1:13">
      <c r="C12" s="117"/>
      <c r="D12" s="117"/>
      <c r="E12" s="117"/>
      <c r="F12" s="117"/>
      <c r="G12" s="117"/>
    </row>
    <row r="13" spans="1:13">
      <c r="J13" s="383"/>
      <c r="K13" s="383"/>
      <c r="L13" s="384"/>
      <c r="M13" s="384"/>
    </row>
    <row r="14" spans="1:13" ht="22.5">
      <c r="A14" s="92" t="s">
        <v>0</v>
      </c>
      <c r="B14" s="93" t="s">
        <v>1</v>
      </c>
      <c r="C14" s="93" t="s">
        <v>2</v>
      </c>
      <c r="D14" s="93" t="s">
        <v>3</v>
      </c>
      <c r="E14" s="93" t="s">
        <v>4</v>
      </c>
      <c r="F14" s="93" t="s">
        <v>452</v>
      </c>
      <c r="G14" s="93" t="s">
        <v>453</v>
      </c>
    </row>
    <row r="15" spans="1:13">
      <c r="A15" s="230"/>
      <c r="B15" s="4"/>
      <c r="C15" s="4"/>
      <c r="D15" s="4"/>
      <c r="E15" s="36"/>
      <c r="F15" s="224"/>
      <c r="G15" s="224"/>
    </row>
    <row r="70" spans="6:7" ht="90">
      <c r="F70" s="137" t="s">
        <v>451</v>
      </c>
      <c r="G70" s="138"/>
    </row>
  </sheetData>
  <mergeCells count="2">
    <mergeCell ref="J13:K13"/>
    <mergeCell ref="L13:M13"/>
  </mergeCells>
  <pageMargins left="0.7" right="0.58333333333333337" top="0.75" bottom="0.75" header="0.3" footer="0.3"/>
  <pageSetup paperSize="9" firstPageNumber="7" fitToHeight="0" orientation="portrait" useFirstPageNumber="1" r:id="rId1"/>
  <headerFooter>
    <oddFooter>&amp;C&amp;"Arial,Bold"&amp;10Page &amp;P</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225B5-2A67-483D-972F-5194A6A2A9D9}">
  <sheetPr codeName="Feuil28">
    <tabColor rgb="FF002060"/>
    <pageSetUpPr fitToPage="1"/>
  </sheetPr>
  <dimension ref="A2:G73"/>
  <sheetViews>
    <sheetView view="pageBreakPreview" topLeftCell="A4" zoomScale="105" zoomScaleNormal="100" zoomScaleSheetLayoutView="105" workbookViewId="0">
      <selection activeCell="S25" sqref="S25"/>
    </sheetView>
  </sheetViews>
  <sheetFormatPr baseColWidth="10" defaultRowHeight="15"/>
  <cols>
    <col min="1" max="1" width="4.7109375" customWidth="1"/>
    <col min="2" max="2" width="13.28515625" customWidth="1"/>
    <col min="3" max="5" width="12.140625" customWidth="1"/>
    <col min="6" max="6" width="14.7109375" customWidth="1"/>
    <col min="7" max="7" width="16.85546875" customWidth="1"/>
  </cols>
  <sheetData>
    <row r="2" spans="1:7">
      <c r="A2" s="186"/>
      <c r="B2" s="186"/>
      <c r="C2" s="186"/>
      <c r="D2" s="186"/>
      <c r="E2" s="186"/>
      <c r="F2" s="186"/>
      <c r="G2" s="186"/>
    </row>
    <row r="4" spans="1:7">
      <c r="C4" s="117"/>
      <c r="D4" s="117"/>
      <c r="E4" s="117"/>
      <c r="F4" s="117"/>
      <c r="G4" s="117"/>
    </row>
    <row r="5" spans="1:7">
      <c r="A5" s="75"/>
      <c r="C5" s="117"/>
      <c r="D5" s="117"/>
      <c r="E5" s="117"/>
      <c r="F5" s="117"/>
      <c r="G5" s="117"/>
    </row>
    <row r="6" spans="1:7">
      <c r="C6" s="117"/>
      <c r="D6" s="117"/>
      <c r="E6" s="117"/>
      <c r="F6" s="117"/>
      <c r="G6" s="117"/>
    </row>
    <row r="7" spans="1:7">
      <c r="C7" s="117"/>
      <c r="D7" s="117"/>
      <c r="E7" s="117"/>
      <c r="F7" s="117"/>
      <c r="G7" s="117"/>
    </row>
    <row r="8" spans="1:7">
      <c r="C8" s="117"/>
      <c r="D8" s="117"/>
      <c r="E8" s="117"/>
      <c r="F8" s="117"/>
      <c r="G8" s="117"/>
    </row>
    <row r="10" spans="1:7" ht="22.5">
      <c r="A10" s="92" t="s">
        <v>0</v>
      </c>
      <c r="B10" s="93" t="s">
        <v>1</v>
      </c>
      <c r="C10" s="93" t="s">
        <v>2</v>
      </c>
      <c r="D10" s="93" t="s">
        <v>3</v>
      </c>
      <c r="E10" s="93" t="s">
        <v>4</v>
      </c>
      <c r="F10" s="161" t="s">
        <v>455</v>
      </c>
      <c r="G10" s="161" t="s">
        <v>454</v>
      </c>
    </row>
    <row r="11" spans="1:7">
      <c r="A11" s="55"/>
      <c r="B11" s="55"/>
      <c r="C11" s="55"/>
      <c r="D11" s="55"/>
      <c r="E11" s="55"/>
      <c r="F11" s="224"/>
      <c r="G11" s="224"/>
    </row>
    <row r="73" spans="6:7">
      <c r="F73" s="137"/>
      <c r="G73" s="138"/>
    </row>
  </sheetData>
  <pageMargins left="0.46" right="0.33" top="0.75" bottom="0.75" header="0.3" footer="0.3"/>
  <pageSetup paperSize="9" firstPageNumber="9" fitToHeight="0" orientation="portrait" useFirstPageNumber="1" r:id="rId1"/>
  <headerFooter>
    <oddFooter>&amp;C&amp;"Arial,Bold"&amp;10Page &amp;P</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4C244-EF8F-4DB7-995A-8E4C88AC89DB}">
  <sheetPr codeName="Feuil22"/>
  <dimension ref="B1:U12"/>
  <sheetViews>
    <sheetView topLeftCell="A4" workbookViewId="0">
      <selection activeCell="H11" sqref="H11"/>
    </sheetView>
  </sheetViews>
  <sheetFormatPr baseColWidth="10" defaultRowHeight="15"/>
  <cols>
    <col min="1" max="1" width="5.42578125" bestFit="1" customWidth="1"/>
    <col min="2" max="2" width="13.7109375" bestFit="1" customWidth="1"/>
    <col min="3" max="3" width="16.42578125" bestFit="1" customWidth="1"/>
    <col min="4" max="4" width="14.5703125" customWidth="1"/>
    <col min="5" max="5" width="32" customWidth="1"/>
    <col min="6" max="6" width="26.28515625" customWidth="1"/>
    <col min="7" max="7" width="30" customWidth="1"/>
    <col min="10" max="10" width="15.5703125" customWidth="1"/>
    <col min="11" max="11" width="19.140625" customWidth="1"/>
    <col min="13" max="13" width="27" customWidth="1"/>
    <col min="14" max="14" width="30" customWidth="1"/>
    <col min="17" max="17" width="17.140625" customWidth="1"/>
    <col min="18" max="18" width="20.7109375" customWidth="1"/>
    <col min="19" max="19" width="10.42578125" customWidth="1"/>
    <col min="20" max="20" width="25.28515625" customWidth="1"/>
    <col min="21" max="21" width="28" customWidth="1"/>
  </cols>
  <sheetData>
    <row r="1" spans="2:21" ht="24.75" customHeight="1"/>
    <row r="2" spans="2:21">
      <c r="B2" s="387" t="s">
        <v>14</v>
      </c>
      <c r="C2" s="388"/>
      <c r="D2" s="387" t="s">
        <v>3</v>
      </c>
      <c r="E2" s="388"/>
      <c r="F2" s="385" t="s">
        <v>15</v>
      </c>
      <c r="G2" s="386"/>
      <c r="I2" s="387" t="s">
        <v>14</v>
      </c>
      <c r="J2" s="388"/>
      <c r="K2" s="387" t="s">
        <v>3</v>
      </c>
      <c r="L2" s="388"/>
      <c r="M2" s="385" t="s">
        <v>15</v>
      </c>
      <c r="N2" s="386"/>
      <c r="P2" s="387" t="s">
        <v>14</v>
      </c>
      <c r="Q2" s="388"/>
      <c r="R2" s="387" t="s">
        <v>3</v>
      </c>
      <c r="S2" s="388"/>
      <c r="T2" s="385" t="s">
        <v>15</v>
      </c>
      <c r="U2" s="386"/>
    </row>
    <row r="3" spans="2:21">
      <c r="B3" s="5" t="s">
        <v>0</v>
      </c>
      <c r="C3" s="5" t="s">
        <v>2</v>
      </c>
      <c r="D3" s="5" t="s">
        <v>16</v>
      </c>
      <c r="E3" s="5" t="s">
        <v>17</v>
      </c>
      <c r="F3" s="5" t="s">
        <v>18</v>
      </c>
      <c r="G3" s="5" t="s">
        <v>19</v>
      </c>
      <c r="I3" s="76" t="s">
        <v>0</v>
      </c>
      <c r="J3" s="76" t="s">
        <v>2</v>
      </c>
      <c r="K3" s="76" t="s">
        <v>16</v>
      </c>
      <c r="L3" s="76" t="s">
        <v>17</v>
      </c>
      <c r="M3" s="76" t="s">
        <v>18</v>
      </c>
      <c r="N3" s="77" t="s">
        <v>19</v>
      </c>
      <c r="P3" s="5" t="s">
        <v>0</v>
      </c>
      <c r="Q3" s="5" t="s">
        <v>2</v>
      </c>
      <c r="R3" s="5" t="s">
        <v>16</v>
      </c>
      <c r="S3" s="5" t="s">
        <v>17</v>
      </c>
      <c r="T3" s="5" t="s">
        <v>18</v>
      </c>
      <c r="U3" s="5" t="s">
        <v>19</v>
      </c>
    </row>
    <row r="4" spans="2:21" s="158" customFormat="1" ht="33" customHeight="1">
      <c r="B4" s="273"/>
      <c r="C4" s="273"/>
      <c r="D4" s="396"/>
      <c r="E4" s="397"/>
      <c r="F4" s="398" t="s">
        <v>7</v>
      </c>
      <c r="G4" s="398"/>
      <c r="I4" s="274"/>
      <c r="J4" s="275"/>
      <c r="K4" s="396"/>
      <c r="L4" s="397"/>
      <c r="M4" s="399" t="s">
        <v>8</v>
      </c>
      <c r="N4" s="400"/>
      <c r="P4" s="273"/>
      <c r="Q4" s="273"/>
      <c r="R4" s="392"/>
      <c r="S4" s="392"/>
      <c r="T4" s="395" t="s">
        <v>10</v>
      </c>
      <c r="U4" s="395"/>
    </row>
    <row r="5" spans="2:21" s="260" customFormat="1" ht="79.900000000000006" customHeight="1">
      <c r="B5" s="221"/>
      <c r="C5" s="221"/>
      <c r="D5" s="221"/>
      <c r="E5" s="221" t="s">
        <v>24</v>
      </c>
      <c r="F5" s="259"/>
      <c r="G5" s="221"/>
      <c r="I5" s="261"/>
      <c r="J5" s="261"/>
      <c r="K5" s="261"/>
      <c r="L5" s="221" t="s">
        <v>24</v>
      </c>
      <c r="M5" s="261"/>
      <c r="N5" s="221"/>
      <c r="P5" s="221"/>
      <c r="Q5" s="221"/>
      <c r="R5" s="221"/>
      <c r="S5" s="221" t="s">
        <v>24</v>
      </c>
      <c r="T5" s="221"/>
      <c r="U5" s="259"/>
    </row>
    <row r="6" spans="2:21" ht="114" customHeight="1">
      <c r="B6" s="389" t="s">
        <v>26</v>
      </c>
      <c r="C6" s="390"/>
      <c r="D6" s="35"/>
      <c r="E6" s="35"/>
      <c r="F6" s="56"/>
      <c r="G6" s="58"/>
      <c r="I6" s="120" t="s">
        <v>26</v>
      </c>
      <c r="J6" s="119"/>
      <c r="K6" s="56"/>
      <c r="L6" s="56"/>
      <c r="M6" s="56"/>
      <c r="N6" s="57"/>
      <c r="P6" s="389" t="s">
        <v>26</v>
      </c>
      <c r="Q6" s="390"/>
      <c r="R6" s="49"/>
      <c r="S6" s="49"/>
      <c r="T6" s="48"/>
      <c r="U6" s="57"/>
    </row>
    <row r="7" spans="2:21" ht="20.100000000000001" customHeight="1"/>
    <row r="8" spans="2:21" ht="20.100000000000001" customHeight="1">
      <c r="B8" s="387" t="s">
        <v>14</v>
      </c>
      <c r="C8" s="388"/>
      <c r="D8" s="387" t="s">
        <v>3</v>
      </c>
      <c r="E8" s="388"/>
      <c r="F8" s="385" t="s">
        <v>15</v>
      </c>
      <c r="G8" s="386"/>
      <c r="I8" s="387" t="s">
        <v>14</v>
      </c>
      <c r="J8" s="388"/>
      <c r="K8" s="387" t="s">
        <v>3</v>
      </c>
      <c r="L8" s="388"/>
      <c r="M8" s="385" t="s">
        <v>15</v>
      </c>
      <c r="N8" s="386"/>
    </row>
    <row r="9" spans="2:21" ht="21" customHeight="1">
      <c r="B9" s="5" t="s">
        <v>0</v>
      </c>
      <c r="C9" s="5" t="s">
        <v>2</v>
      </c>
      <c r="D9" s="5" t="s">
        <v>16</v>
      </c>
      <c r="E9" s="5" t="s">
        <v>17</v>
      </c>
      <c r="F9" s="5" t="s">
        <v>18</v>
      </c>
      <c r="G9" s="5" t="s">
        <v>19</v>
      </c>
      <c r="I9" s="5" t="s">
        <v>0</v>
      </c>
      <c r="J9" s="5" t="s">
        <v>2</v>
      </c>
      <c r="K9" s="5" t="s">
        <v>16</v>
      </c>
      <c r="L9" s="5" t="s">
        <v>17</v>
      </c>
      <c r="M9" s="5" t="s">
        <v>18</v>
      </c>
      <c r="N9" s="5" t="s">
        <v>19</v>
      </c>
    </row>
    <row r="10" spans="2:21" s="158" customFormat="1" ht="32.450000000000003" customHeight="1">
      <c r="B10" s="273"/>
      <c r="C10" s="273"/>
      <c r="D10" s="392"/>
      <c r="E10" s="392"/>
      <c r="F10" s="393" t="s">
        <v>11</v>
      </c>
      <c r="G10" s="394"/>
      <c r="I10" s="273"/>
      <c r="J10" s="273"/>
      <c r="K10" s="392"/>
      <c r="L10" s="392"/>
      <c r="M10" s="391" t="s">
        <v>13</v>
      </c>
      <c r="N10" s="391"/>
    </row>
    <row r="11" spans="2:21" s="260" customFormat="1" ht="65.25" customHeight="1">
      <c r="B11" s="262"/>
      <c r="C11" s="262"/>
      <c r="D11" s="262"/>
      <c r="E11" s="221" t="s">
        <v>24</v>
      </c>
      <c r="F11" s="262"/>
      <c r="G11" s="262"/>
      <c r="I11" s="263"/>
      <c r="J11" s="264"/>
      <c r="K11" s="264"/>
      <c r="L11" s="221" t="s">
        <v>24</v>
      </c>
      <c r="M11" s="264"/>
      <c r="N11" s="264"/>
    </row>
    <row r="12" spans="2:21" ht="119.25" customHeight="1">
      <c r="B12" s="325" t="s">
        <v>26</v>
      </c>
      <c r="C12" s="326"/>
      <c r="D12" s="326"/>
      <c r="E12" s="326"/>
      <c r="F12" s="326"/>
      <c r="G12" s="329"/>
      <c r="H12" s="118"/>
      <c r="I12" s="325" t="s">
        <v>26</v>
      </c>
      <c r="J12" s="326"/>
      <c r="K12" s="326"/>
      <c r="L12" s="327"/>
      <c r="M12" s="327"/>
      <c r="N12" s="328"/>
    </row>
  </sheetData>
  <mergeCells count="27">
    <mergeCell ref="M10:N10"/>
    <mergeCell ref="D10:E10"/>
    <mergeCell ref="F10:G10"/>
    <mergeCell ref="K10:L10"/>
    <mergeCell ref="T4:U4"/>
    <mergeCell ref="D4:E4"/>
    <mergeCell ref="F4:G4"/>
    <mergeCell ref="P6:Q6"/>
    <mergeCell ref="K4:L4"/>
    <mergeCell ref="M4:N4"/>
    <mergeCell ref="R4:S4"/>
    <mergeCell ref="M2:N2"/>
    <mergeCell ref="P2:Q2"/>
    <mergeCell ref="R2:S2"/>
    <mergeCell ref="T2:U2"/>
    <mergeCell ref="B8:C8"/>
    <mergeCell ref="D8:E8"/>
    <mergeCell ref="F8:G8"/>
    <mergeCell ref="I8:J8"/>
    <mergeCell ref="K8:L8"/>
    <mergeCell ref="M8:N8"/>
    <mergeCell ref="B2:C2"/>
    <mergeCell ref="D2:E2"/>
    <mergeCell ref="F2:G2"/>
    <mergeCell ref="I2:J2"/>
    <mergeCell ref="K2:L2"/>
    <mergeCell ref="B6:C6"/>
  </mergeCell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5A72D7CB-4E64-4069-B9A5-077B1F0EE1A4}">
          <x14:formula1>
            <xm:f>Base1!$X$4:$X$7</xm:f>
          </x14:formula1>
          <xm:sqref>E5 E11 L5 L11 S5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250C6-4A85-4187-8AA3-3A6D5B1C4597}">
  <sheetPr codeName="Feuil29"/>
  <dimension ref="A1:B9"/>
  <sheetViews>
    <sheetView workbookViewId="0">
      <selection activeCell="E4" sqref="E4"/>
    </sheetView>
  </sheetViews>
  <sheetFormatPr baseColWidth="10" defaultRowHeight="15"/>
  <cols>
    <col min="1" max="1" width="20.85546875" bestFit="1" customWidth="1"/>
    <col min="2" max="2" width="35.28515625" customWidth="1"/>
  </cols>
  <sheetData>
    <row r="1" spans="1:2" ht="15.75">
      <c r="A1" s="365" t="s">
        <v>500</v>
      </c>
      <c r="B1" s="365"/>
    </row>
    <row r="2" spans="1:2">
      <c r="A2" t="s">
        <v>501</v>
      </c>
      <c r="B2" s="266" t="s">
        <v>688</v>
      </c>
    </row>
    <row r="3" spans="1:2">
      <c r="A3" t="s">
        <v>502</v>
      </c>
    </row>
    <row r="4" spans="1:2" ht="228.75" customHeight="1">
      <c r="A4" s="193" t="s">
        <v>503</v>
      </c>
      <c r="B4" s="117" t="s">
        <v>695</v>
      </c>
    </row>
    <row r="5" spans="1:2">
      <c r="A5" t="s">
        <v>504</v>
      </c>
      <c r="B5" s="192">
        <v>45817.052407407406</v>
      </c>
    </row>
    <row r="6" spans="1:2">
      <c r="A6" t="s">
        <v>505</v>
      </c>
      <c r="B6" s="192">
        <v>45873.287592592591</v>
      </c>
    </row>
    <row r="7" spans="1:2">
      <c r="A7" t="s">
        <v>506</v>
      </c>
      <c r="B7" s="192">
        <v>45941</v>
      </c>
    </row>
    <row r="8" spans="1:2" ht="225.75" customHeight="1">
      <c r="A8" s="118" t="s">
        <v>507</v>
      </c>
      <c r="B8" s="117" t="s">
        <v>689</v>
      </c>
    </row>
    <row r="9" spans="1:2" s="186" customFormat="1" ht="44.25" customHeight="1">
      <c r="A9" s="366" t="s">
        <v>560</v>
      </c>
      <c r="B9" s="367" t="s">
        <v>566</v>
      </c>
    </row>
  </sheetData>
  <sheetProtection algorithmName="SHA-512" hashValue="9/IY4e5YSjVYloAmVOg4OLU7lMInz+uHU5HVRxfvQOy51A87sdJpXq6Rx6M7jL9sF0GH69CX2AQJ4dOT4nIA9w==" saltValue="q1JPKu1iW4GwEqiW7XO3fg==" spinCount="100000" sheet="1" objects="1" scenarios="1"/>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F34AE-F753-422C-A088-C3640DF1958C}">
  <sheetPr codeName="Feuil20"/>
  <dimension ref="A1:T33"/>
  <sheetViews>
    <sheetView zoomScale="55" zoomScaleNormal="55" workbookViewId="0">
      <selection activeCell="S27" sqref="S27"/>
    </sheetView>
  </sheetViews>
  <sheetFormatPr baseColWidth="10" defaultColWidth="8.85546875" defaultRowHeight="15"/>
  <cols>
    <col min="1" max="2" width="28.7109375" customWidth="1"/>
    <col min="3" max="3" width="24.140625" customWidth="1"/>
    <col min="4" max="4" width="37.140625" customWidth="1"/>
    <col min="5" max="5" width="22.7109375" customWidth="1"/>
    <col min="6" max="6" width="18.7109375" customWidth="1"/>
    <col min="15" max="15" width="104.5703125" customWidth="1"/>
    <col min="16" max="16" width="29.42578125" customWidth="1"/>
    <col min="17" max="22" width="14.28515625" customWidth="1"/>
  </cols>
  <sheetData>
    <row r="1" spans="1:20" ht="15.75">
      <c r="A1" s="401" t="s">
        <v>298</v>
      </c>
      <c r="B1" s="401"/>
      <c r="C1" s="401"/>
      <c r="D1" s="401"/>
    </row>
    <row r="2" spans="1:20">
      <c r="A2" s="80" t="s">
        <v>299</v>
      </c>
      <c r="B2" s="81" t="s">
        <v>300</v>
      </c>
      <c r="C2" s="81" t="s">
        <v>301</v>
      </c>
      <c r="D2" s="82" t="s">
        <v>302</v>
      </c>
    </row>
    <row r="3" spans="1:20" ht="72" customHeight="1">
      <c r="A3" s="78" t="s">
        <v>303</v>
      </c>
      <c r="B3" s="70" t="s">
        <v>304</v>
      </c>
      <c r="C3" s="70" t="s">
        <v>305</v>
      </c>
      <c r="D3" s="79" t="s">
        <v>306</v>
      </c>
      <c r="O3" s="206" t="s">
        <v>543</v>
      </c>
      <c r="P3" s="206" t="s">
        <v>544</v>
      </c>
      <c r="Q3" s="206" t="s">
        <v>545</v>
      </c>
      <c r="R3" s="118"/>
      <c r="S3" s="118"/>
      <c r="T3" s="118"/>
    </row>
    <row r="4" spans="1:20" ht="93" customHeight="1">
      <c r="A4" s="78" t="s">
        <v>307</v>
      </c>
      <c r="B4" s="70" t="s">
        <v>308</v>
      </c>
      <c r="C4" s="70" t="s">
        <v>309</v>
      </c>
      <c r="D4" s="79" t="s">
        <v>310</v>
      </c>
      <c r="O4" s="205" t="s">
        <v>419</v>
      </c>
      <c r="P4" s="205" t="s">
        <v>511</v>
      </c>
      <c r="Q4" s="205"/>
      <c r="R4" s="118"/>
      <c r="S4" s="118"/>
      <c r="T4" s="118"/>
    </row>
    <row r="5" spans="1:20" ht="75">
      <c r="A5" s="78" t="s">
        <v>311</v>
      </c>
      <c r="B5" s="70" t="s">
        <v>312</v>
      </c>
      <c r="C5" s="70" t="s">
        <v>313</v>
      </c>
      <c r="D5" s="79" t="s">
        <v>314</v>
      </c>
      <c r="O5" s="205" t="s">
        <v>420</v>
      </c>
      <c r="P5" s="205" t="s">
        <v>512</v>
      </c>
      <c r="Q5" s="205"/>
      <c r="R5" s="118"/>
      <c r="S5" s="118"/>
      <c r="T5" s="118"/>
    </row>
    <row r="6" spans="1:20" ht="60">
      <c r="A6" s="83" t="s">
        <v>315</v>
      </c>
      <c r="B6" s="84" t="s">
        <v>316</v>
      </c>
      <c r="C6" s="84" t="s">
        <v>317</v>
      </c>
      <c r="D6" s="85" t="s">
        <v>318</v>
      </c>
      <c r="O6" s="205" t="s">
        <v>421</v>
      </c>
      <c r="P6" s="205" t="s">
        <v>513</v>
      </c>
      <c r="Q6" s="205"/>
      <c r="R6" s="118"/>
      <c r="S6" s="118"/>
      <c r="T6" s="118"/>
    </row>
    <row r="7" spans="1:20" ht="18.75">
      <c r="O7" s="205" t="s">
        <v>422</v>
      </c>
      <c r="P7" s="205" t="s">
        <v>514</v>
      </c>
      <c r="Q7" s="205"/>
      <c r="R7" s="118"/>
      <c r="S7" s="118"/>
      <c r="T7" s="118"/>
    </row>
    <row r="8" spans="1:20" ht="18.75">
      <c r="A8" s="401" t="s">
        <v>319</v>
      </c>
      <c r="B8" s="401"/>
      <c r="C8" s="401"/>
      <c r="D8" s="401"/>
      <c r="O8" s="205" t="s">
        <v>423</v>
      </c>
      <c r="P8" s="205" t="s">
        <v>515</v>
      </c>
      <c r="Q8" s="205"/>
      <c r="R8" s="118"/>
      <c r="S8" s="118"/>
      <c r="T8" s="118"/>
    </row>
    <row r="9" spans="1:20" ht="15" customHeight="1">
      <c r="A9" s="80" t="s">
        <v>320</v>
      </c>
      <c r="B9" s="81" t="s">
        <v>300</v>
      </c>
      <c r="C9" s="81" t="s">
        <v>301</v>
      </c>
      <c r="D9" s="82" t="s">
        <v>302</v>
      </c>
      <c r="O9" s="205" t="s">
        <v>424</v>
      </c>
      <c r="P9" s="205" t="s">
        <v>516</v>
      </c>
      <c r="Q9" s="205"/>
      <c r="R9" s="162"/>
      <c r="S9" s="162"/>
      <c r="T9" s="118"/>
    </row>
    <row r="10" spans="1:20" ht="75">
      <c r="A10" s="78" t="s">
        <v>321</v>
      </c>
      <c r="B10" s="70" t="s">
        <v>322</v>
      </c>
      <c r="C10" s="70" t="s">
        <v>323</v>
      </c>
      <c r="D10" s="79" t="s">
        <v>324</v>
      </c>
      <c r="O10" s="207" t="s">
        <v>425</v>
      </c>
      <c r="P10" s="205" t="s">
        <v>517</v>
      </c>
      <c r="Q10" s="205"/>
      <c r="R10" s="118"/>
      <c r="S10" s="118"/>
      <c r="T10" s="118"/>
    </row>
    <row r="11" spans="1:20" ht="75" customHeight="1">
      <c r="A11" s="78" t="s">
        <v>325</v>
      </c>
      <c r="B11" s="70" t="s">
        <v>326</v>
      </c>
      <c r="C11" s="70" t="s">
        <v>327</v>
      </c>
      <c r="D11" s="79" t="s">
        <v>328</v>
      </c>
      <c r="O11" s="205" t="s">
        <v>426</v>
      </c>
      <c r="P11" s="205" t="s">
        <v>518</v>
      </c>
      <c r="Q11" s="205"/>
      <c r="R11" s="162"/>
      <c r="S11" s="162"/>
      <c r="T11" s="162"/>
    </row>
    <row r="12" spans="1:20" ht="105" customHeight="1">
      <c r="A12" s="78" t="s">
        <v>329</v>
      </c>
      <c r="B12" s="70" t="s">
        <v>330</v>
      </c>
      <c r="C12" s="70" t="s">
        <v>331</v>
      </c>
      <c r="D12" s="79" t="s">
        <v>332</v>
      </c>
      <c r="O12" s="205" t="s">
        <v>371</v>
      </c>
      <c r="P12" s="205" t="s">
        <v>519</v>
      </c>
      <c r="Q12" s="205"/>
      <c r="R12" s="162"/>
      <c r="S12" s="162"/>
      <c r="T12" s="162"/>
    </row>
    <row r="13" spans="1:20" ht="90">
      <c r="A13" s="78" t="s">
        <v>333</v>
      </c>
      <c r="B13" s="70" t="s">
        <v>334</v>
      </c>
      <c r="C13" s="70" t="s">
        <v>335</v>
      </c>
      <c r="D13" s="79" t="s">
        <v>336</v>
      </c>
      <c r="O13" s="205" t="s">
        <v>427</v>
      </c>
      <c r="P13" s="205" t="s">
        <v>520</v>
      </c>
      <c r="Q13" s="205"/>
      <c r="R13" s="118"/>
      <c r="S13" s="118"/>
      <c r="T13" s="118"/>
    </row>
    <row r="14" spans="1:20" ht="105">
      <c r="A14" s="83" t="s">
        <v>337</v>
      </c>
      <c r="B14" s="84" t="s">
        <v>338</v>
      </c>
      <c r="C14" s="84" t="s">
        <v>339</v>
      </c>
      <c r="D14" s="85" t="s">
        <v>340</v>
      </c>
      <c r="O14" s="205" t="s">
        <v>428</v>
      </c>
      <c r="P14" s="205" t="s">
        <v>521</v>
      </c>
      <c r="Q14" s="205"/>
      <c r="R14" s="118"/>
      <c r="S14" s="118"/>
      <c r="T14" s="118"/>
    </row>
    <row r="15" spans="1:20" ht="15" customHeight="1">
      <c r="O15" s="205" t="s">
        <v>392</v>
      </c>
      <c r="P15" s="205" t="s">
        <v>522</v>
      </c>
      <c r="Q15" s="205"/>
      <c r="R15" s="162"/>
      <c r="S15" s="162"/>
      <c r="T15" s="162"/>
    </row>
    <row r="16" spans="1:20" ht="56.25">
      <c r="O16" s="207" t="s">
        <v>429</v>
      </c>
      <c r="P16" s="205" t="s">
        <v>523</v>
      </c>
      <c r="Q16" s="205"/>
      <c r="R16" s="118"/>
      <c r="S16" s="118"/>
      <c r="T16" s="118"/>
    </row>
    <row r="17" spans="15:20" ht="18.75">
      <c r="O17" s="205" t="s">
        <v>430</v>
      </c>
      <c r="P17" s="205" t="s">
        <v>524</v>
      </c>
      <c r="Q17" s="205"/>
      <c r="R17" s="118"/>
      <c r="S17" s="118"/>
      <c r="T17" s="118"/>
    </row>
    <row r="18" spans="15:20" ht="18.75">
      <c r="O18" s="205" t="s">
        <v>431</v>
      </c>
      <c r="P18" s="205" t="s">
        <v>525</v>
      </c>
      <c r="Q18" s="205"/>
      <c r="R18" s="118"/>
      <c r="S18" s="118"/>
      <c r="T18" s="118"/>
    </row>
    <row r="19" spans="15:20" ht="15" customHeight="1">
      <c r="O19" s="205" t="s">
        <v>466</v>
      </c>
      <c r="P19" s="205" t="s">
        <v>531</v>
      </c>
      <c r="Q19" s="205"/>
      <c r="R19" s="162"/>
      <c r="S19" s="162"/>
      <c r="T19" s="162"/>
    </row>
    <row r="20" spans="15:20" ht="37.5">
      <c r="O20" s="207" t="s">
        <v>432</v>
      </c>
      <c r="P20" s="205" t="s">
        <v>541</v>
      </c>
      <c r="Q20" s="205"/>
      <c r="R20" s="118"/>
      <c r="S20" s="118"/>
      <c r="T20" s="118"/>
    </row>
    <row r="21" spans="15:20" ht="18.75">
      <c r="O21" s="205" t="s">
        <v>433</v>
      </c>
      <c r="P21" s="205" t="s">
        <v>538</v>
      </c>
      <c r="Q21" s="205"/>
      <c r="R21" s="118"/>
      <c r="S21" s="118"/>
      <c r="T21" s="118"/>
    </row>
    <row r="22" spans="15:20" ht="15" customHeight="1">
      <c r="O22" s="205" t="s">
        <v>434</v>
      </c>
      <c r="P22" s="205" t="s">
        <v>539</v>
      </c>
      <c r="Q22" s="205"/>
      <c r="R22" s="162"/>
      <c r="S22" s="162"/>
      <c r="T22" s="162"/>
    </row>
    <row r="23" spans="15:20" ht="18.75">
      <c r="O23" s="205" t="s">
        <v>435</v>
      </c>
      <c r="P23" s="205" t="s">
        <v>540</v>
      </c>
      <c r="Q23" s="205"/>
      <c r="R23" s="118"/>
      <c r="S23" s="118"/>
      <c r="T23" s="118"/>
    </row>
    <row r="24" spans="15:20" ht="18.75">
      <c r="O24" s="205" t="s">
        <v>436</v>
      </c>
      <c r="P24" s="205" t="s">
        <v>526</v>
      </c>
      <c r="Q24" s="205"/>
      <c r="R24" s="118"/>
      <c r="S24" s="118"/>
      <c r="T24" s="118"/>
    </row>
    <row r="25" spans="15:20" ht="18.75">
      <c r="O25" s="205" t="s">
        <v>437</v>
      </c>
      <c r="P25" s="205" t="s">
        <v>527</v>
      </c>
      <c r="Q25" s="205"/>
      <c r="R25" s="118"/>
      <c r="S25" s="118"/>
      <c r="T25" s="118"/>
    </row>
    <row r="26" spans="15:20" ht="18.75">
      <c r="O26" s="205" t="s">
        <v>438</v>
      </c>
      <c r="P26" s="205" t="s">
        <v>528</v>
      </c>
      <c r="Q26" s="205"/>
      <c r="R26" s="118"/>
      <c r="S26" s="118"/>
      <c r="T26" s="118"/>
    </row>
    <row r="27" spans="15:20" ht="18.75">
      <c r="O27" s="205" t="s">
        <v>439</v>
      </c>
      <c r="P27" s="205" t="s">
        <v>529</v>
      </c>
      <c r="Q27" s="205"/>
      <c r="R27" s="118"/>
      <c r="S27" s="118"/>
      <c r="T27" s="118"/>
    </row>
    <row r="28" spans="15:20" ht="18.75">
      <c r="O28" s="205" t="s">
        <v>440</v>
      </c>
      <c r="P28" s="205" t="s">
        <v>533</v>
      </c>
      <c r="Q28" s="205"/>
      <c r="R28" s="118"/>
      <c r="S28" s="118"/>
      <c r="T28" s="118"/>
    </row>
    <row r="29" spans="15:20" ht="18.75">
      <c r="O29" s="205" t="s">
        <v>441</v>
      </c>
      <c r="P29" s="205" t="s">
        <v>534</v>
      </c>
      <c r="Q29" s="205"/>
      <c r="R29" s="118"/>
      <c r="S29" s="118"/>
      <c r="T29" s="118"/>
    </row>
    <row r="30" spans="15:20" ht="18.75">
      <c r="O30" s="205" t="s">
        <v>442</v>
      </c>
      <c r="P30" s="205" t="s">
        <v>535</v>
      </c>
      <c r="Q30" s="205"/>
      <c r="R30" s="118"/>
      <c r="S30" s="118"/>
      <c r="T30" s="118"/>
    </row>
    <row r="31" spans="15:20" ht="18.75">
      <c r="O31" s="205" t="s">
        <v>443</v>
      </c>
      <c r="P31" s="205" t="s">
        <v>536</v>
      </c>
      <c r="Q31" s="205"/>
      <c r="R31" s="118"/>
      <c r="S31" s="118"/>
      <c r="T31" s="118"/>
    </row>
    <row r="32" spans="15:20" ht="18.75">
      <c r="O32" s="205" t="s">
        <v>444</v>
      </c>
      <c r="P32" s="205" t="s">
        <v>537</v>
      </c>
      <c r="Q32" s="205"/>
      <c r="R32" s="118"/>
      <c r="S32" s="118"/>
      <c r="T32" s="118"/>
    </row>
    <row r="33" spans="15:17" ht="18.75">
      <c r="O33" s="205" t="s">
        <v>445</v>
      </c>
      <c r="P33" s="205" t="s">
        <v>542</v>
      </c>
      <c r="Q33" s="205"/>
    </row>
  </sheetData>
  <mergeCells count="2">
    <mergeCell ref="A1:D1"/>
    <mergeCell ref="A8:D8"/>
  </mergeCells>
  <pageMargins left="0.7" right="0.7" top="0.75" bottom="0.75" header="0.3" footer="0.3"/>
  <pageSetup paperSize="9" orientation="portrait" horizontalDpi="360" verticalDpi="36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117FE-30D3-4AFA-B181-108FA0570640}">
  <sheetPr codeName="Feuil19">
    <tabColor rgb="FFFFFF00"/>
    <pageSetUpPr fitToPage="1"/>
  </sheetPr>
  <dimension ref="A1:K249"/>
  <sheetViews>
    <sheetView showGridLines="0" tabSelected="1" topLeftCell="B4" zoomScale="105" zoomScaleNormal="105" zoomScaleSheetLayoutView="90" workbookViewId="0">
      <selection activeCell="C18" sqref="C18"/>
    </sheetView>
  </sheetViews>
  <sheetFormatPr baseColWidth="10" defaultRowHeight="15"/>
  <cols>
    <col min="1" max="1" width="11.42578125" hidden="1" customWidth="1"/>
    <col min="2" max="2" width="18.42578125" customWidth="1"/>
    <col min="3" max="3" width="45.28515625" customWidth="1"/>
    <col min="4" max="4" width="33.42578125" customWidth="1"/>
    <col min="5" max="5" width="53.5703125" customWidth="1"/>
    <col min="6" max="6" width="19.85546875" customWidth="1"/>
    <col min="7" max="7" width="40.7109375" customWidth="1"/>
    <col min="8" max="8" width="15.42578125" customWidth="1"/>
  </cols>
  <sheetData>
    <row r="1" spans="2:11" s="103" customFormat="1" ht="48" customHeight="1">
      <c r="C1" s="104" t="s">
        <v>385</v>
      </c>
    </row>
    <row r="2" spans="2:11" s="116" customFormat="1" ht="5.25" customHeight="1"/>
    <row r="3" spans="2:11" ht="18.75">
      <c r="B3" s="402" t="s">
        <v>389</v>
      </c>
      <c r="C3" s="402"/>
      <c r="D3" s="402"/>
      <c r="E3" s="402"/>
      <c r="F3" s="402"/>
      <c r="G3" s="402"/>
      <c r="H3" s="402"/>
      <c r="I3" s="402"/>
      <c r="J3" s="402"/>
      <c r="K3" s="402"/>
    </row>
    <row r="4" spans="2:11" ht="18" customHeight="1">
      <c r="B4" s="109" t="s">
        <v>411</v>
      </c>
      <c r="C4" s="210"/>
      <c r="D4" s="109" t="s">
        <v>408</v>
      </c>
      <c r="E4" s="213"/>
      <c r="F4" s="111" t="s">
        <v>390</v>
      </c>
      <c r="G4" s="212"/>
      <c r="H4" s="411" t="s">
        <v>341</v>
      </c>
      <c r="I4" s="411"/>
      <c r="J4" s="412"/>
      <c r="K4" s="413"/>
    </row>
    <row r="5" spans="2:11" ht="19.5" customHeight="1">
      <c r="B5" s="109" t="s">
        <v>412</v>
      </c>
      <c r="C5" s="211"/>
      <c r="D5" s="109" t="s">
        <v>409</v>
      </c>
      <c r="E5" s="214">
        <v>45876</v>
      </c>
      <c r="F5" s="111" t="s">
        <v>391</v>
      </c>
      <c r="G5" s="212"/>
      <c r="H5" s="411" t="s">
        <v>509</v>
      </c>
      <c r="I5" s="411"/>
      <c r="J5" s="414"/>
      <c r="K5" s="414"/>
    </row>
    <row r="6" spans="2:11" ht="19.5" customHeight="1">
      <c r="B6" s="109" t="s">
        <v>551</v>
      </c>
      <c r="C6" s="210"/>
      <c r="D6" s="109" t="s">
        <v>410</v>
      </c>
      <c r="E6" s="321"/>
      <c r="F6" s="110" t="s">
        <v>348</v>
      </c>
      <c r="G6" s="212"/>
      <c r="H6" s="411" t="s">
        <v>550</v>
      </c>
      <c r="I6" s="411"/>
      <c r="J6" s="403"/>
      <c r="K6" s="404"/>
    </row>
    <row r="7" spans="2:11" ht="18" customHeight="1">
      <c r="B7" s="409" t="s">
        <v>393</v>
      </c>
      <c r="C7" s="409"/>
      <c r="D7" s="409"/>
      <c r="E7" s="409"/>
      <c r="F7" s="409"/>
      <c r="G7" s="409"/>
      <c r="H7" s="409"/>
      <c r="I7" s="409"/>
      <c r="J7" s="409"/>
      <c r="K7" s="410"/>
    </row>
    <row r="8" spans="2:11" ht="18" customHeight="1">
      <c r="B8" s="109" t="s">
        <v>568</v>
      </c>
      <c r="C8" s="355"/>
      <c r="D8" s="109" t="s">
        <v>569</v>
      </c>
      <c r="E8" s="355"/>
      <c r="F8" s="109" t="s">
        <v>570</v>
      </c>
      <c r="G8" s="370">
        <v>1</v>
      </c>
      <c r="H8" s="411" t="s">
        <v>571</v>
      </c>
      <c r="I8" s="411"/>
      <c r="J8" s="403"/>
      <c r="K8" s="404"/>
    </row>
    <row r="9" spans="2:11" ht="17.25" customHeight="1">
      <c r="B9" s="109" t="s">
        <v>399</v>
      </c>
      <c r="C9" s="355"/>
      <c r="D9" s="109" t="s">
        <v>401</v>
      </c>
      <c r="E9" s="210"/>
      <c r="F9" s="109" t="s">
        <v>407</v>
      </c>
      <c r="G9" s="210"/>
      <c r="H9" s="236"/>
      <c r="I9" s="237"/>
      <c r="J9" s="237"/>
      <c r="K9" s="238"/>
    </row>
    <row r="10" spans="2:11">
      <c r="B10" s="109" t="s">
        <v>398</v>
      </c>
      <c r="C10" s="355"/>
      <c r="D10" s="109" t="s">
        <v>402</v>
      </c>
      <c r="E10" s="210"/>
      <c r="F10" s="208" t="s">
        <v>356</v>
      </c>
      <c r="G10" s="210"/>
      <c r="H10" s="239"/>
      <c r="I10" s="240"/>
      <c r="J10" s="240"/>
      <c r="K10" s="241"/>
    </row>
    <row r="11" spans="2:11">
      <c r="B11" s="109" t="s">
        <v>397</v>
      </c>
      <c r="C11" s="355"/>
      <c r="D11" s="109" t="s">
        <v>403</v>
      </c>
      <c r="E11" s="212"/>
      <c r="F11" s="421"/>
      <c r="G11" s="405"/>
      <c r="H11" s="406"/>
      <c r="I11" s="406"/>
      <c r="J11" s="406"/>
      <c r="K11" s="406"/>
    </row>
    <row r="12" spans="2:11">
      <c r="B12" s="109" t="s">
        <v>396</v>
      </c>
      <c r="C12" s="355"/>
      <c r="D12" s="109" t="s">
        <v>404</v>
      </c>
      <c r="E12" s="212"/>
      <c r="F12" s="422"/>
      <c r="G12" s="407"/>
      <c r="H12" s="408"/>
      <c r="I12" s="408"/>
      <c r="J12" s="408"/>
      <c r="K12" s="408"/>
    </row>
    <row r="13" spans="2:11">
      <c r="B13" s="109" t="s">
        <v>395</v>
      </c>
      <c r="C13" s="355"/>
      <c r="D13" s="109" t="s">
        <v>405</v>
      </c>
      <c r="E13" s="212"/>
      <c r="F13" s="422"/>
      <c r="G13" s="407"/>
      <c r="H13" s="408"/>
      <c r="I13" s="408"/>
      <c r="J13" s="408"/>
      <c r="K13" s="408"/>
    </row>
    <row r="14" spans="2:11">
      <c r="B14" s="109" t="s">
        <v>400</v>
      </c>
      <c r="C14" s="355"/>
      <c r="D14" s="109" t="s">
        <v>406</v>
      </c>
      <c r="E14" s="212"/>
      <c r="F14" s="422"/>
      <c r="G14" s="407"/>
      <c r="H14" s="408"/>
      <c r="I14" s="408"/>
      <c r="J14" s="408"/>
      <c r="K14" s="408"/>
    </row>
    <row r="15" spans="2:11">
      <c r="B15" s="208" t="s">
        <v>547</v>
      </c>
      <c r="C15" s="355"/>
      <c r="D15" s="109" t="s">
        <v>567</v>
      </c>
      <c r="E15" s="244"/>
      <c r="F15" s="422"/>
      <c r="G15" s="407"/>
      <c r="H15" s="408"/>
      <c r="I15" s="408"/>
      <c r="J15" s="408"/>
      <c r="K15" s="408"/>
    </row>
    <row r="16" spans="2:11" ht="15.75" customHeight="1">
      <c r="B16" s="420" t="s">
        <v>394</v>
      </c>
      <c r="C16" s="420"/>
      <c r="D16" s="420"/>
      <c r="E16" s="420"/>
      <c r="F16" s="423"/>
      <c r="G16" s="407"/>
      <c r="H16" s="408"/>
      <c r="I16" s="408"/>
      <c r="J16" s="408"/>
      <c r="K16" s="408"/>
    </row>
    <row r="17" spans="2:11">
      <c r="B17" s="209" t="s">
        <v>413</v>
      </c>
      <c r="C17" s="215"/>
      <c r="D17" s="419"/>
      <c r="E17" s="419"/>
      <c r="F17" s="419"/>
      <c r="G17" s="419"/>
      <c r="H17" s="415"/>
      <c r="I17" s="415"/>
      <c r="J17" s="415"/>
      <c r="K17" s="415"/>
    </row>
    <row r="18" spans="2:11">
      <c r="B18" s="136" t="s">
        <v>414</v>
      </c>
      <c r="C18" s="210"/>
      <c r="D18" s="419"/>
      <c r="E18" s="419"/>
      <c r="F18" s="419"/>
      <c r="G18" s="419"/>
      <c r="H18" s="415"/>
      <c r="I18" s="415"/>
      <c r="J18" s="415"/>
      <c r="K18" s="415"/>
    </row>
    <row r="19" spans="2:11">
      <c r="B19" s="136" t="s">
        <v>415</v>
      </c>
      <c r="C19" s="210"/>
      <c r="D19" s="419"/>
      <c r="E19" s="419"/>
      <c r="F19" s="419"/>
      <c r="G19" s="419"/>
      <c r="H19" s="415"/>
      <c r="I19" s="415"/>
      <c r="J19" s="415"/>
      <c r="K19" s="415"/>
    </row>
    <row r="20" spans="2:11">
      <c r="B20" s="136" t="s">
        <v>416</v>
      </c>
      <c r="C20" s="210"/>
      <c r="D20" s="419"/>
      <c r="E20" s="419"/>
      <c r="F20" s="419"/>
      <c r="G20" s="419"/>
      <c r="H20" s="415"/>
      <c r="I20" s="415"/>
      <c r="J20" s="415"/>
      <c r="K20" s="415"/>
    </row>
    <row r="21" spans="2:11">
      <c r="B21" s="136" t="s">
        <v>417</v>
      </c>
      <c r="C21" s="210"/>
      <c r="D21" s="419"/>
      <c r="E21" s="419"/>
      <c r="F21" s="419"/>
      <c r="G21" s="419"/>
      <c r="H21" s="415"/>
      <c r="I21" s="415"/>
      <c r="J21" s="415"/>
      <c r="K21" s="415"/>
    </row>
    <row r="22" spans="2:11">
      <c r="B22" s="136" t="s">
        <v>418</v>
      </c>
      <c r="C22" s="210"/>
      <c r="D22" s="419"/>
      <c r="E22" s="419"/>
      <c r="F22" s="419"/>
      <c r="G22" s="419"/>
      <c r="H22" s="415"/>
      <c r="I22" s="415"/>
      <c r="J22" s="415"/>
      <c r="K22" s="415"/>
    </row>
    <row r="23" spans="2:11">
      <c r="B23" s="136" t="s">
        <v>508</v>
      </c>
      <c r="C23" s="210"/>
      <c r="D23" s="419"/>
      <c r="E23" s="419"/>
      <c r="F23" s="419"/>
      <c r="G23" s="419"/>
      <c r="H23" s="415"/>
      <c r="I23" s="415"/>
      <c r="J23" s="415"/>
      <c r="K23" s="415"/>
    </row>
    <row r="24" spans="2:11">
      <c r="B24" s="223"/>
      <c r="C24" s="417"/>
      <c r="D24" s="419"/>
      <c r="E24" s="419"/>
      <c r="F24" s="419"/>
      <c r="G24" s="419"/>
      <c r="H24" s="415"/>
      <c r="I24" s="415"/>
      <c r="J24" s="415"/>
      <c r="K24" s="415"/>
    </row>
    <row r="25" spans="2:11">
      <c r="B25" s="222" t="s">
        <v>388</v>
      </c>
      <c r="C25" s="418"/>
      <c r="D25" s="419"/>
      <c r="E25" s="419"/>
      <c r="F25" s="419"/>
      <c r="G25" s="419"/>
      <c r="H25" s="415"/>
      <c r="I25" s="415"/>
      <c r="J25" s="415"/>
      <c r="K25" s="415"/>
    </row>
    <row r="26" spans="2:11">
      <c r="B26" s="222" t="s">
        <v>492</v>
      </c>
      <c r="C26" s="418"/>
      <c r="D26" s="419"/>
      <c r="E26" s="419"/>
      <c r="F26" s="419"/>
      <c r="G26" s="419"/>
      <c r="H26" s="415"/>
      <c r="I26" s="415"/>
      <c r="J26" s="415"/>
      <c r="K26" s="415"/>
    </row>
    <row r="27" spans="2:11">
      <c r="B27" s="222" t="s">
        <v>386</v>
      </c>
      <c r="C27" s="418"/>
      <c r="D27" s="419"/>
      <c r="E27" s="419"/>
      <c r="F27" s="419"/>
      <c r="G27" s="419"/>
      <c r="H27" s="415"/>
      <c r="I27" s="415"/>
      <c r="J27" s="415"/>
      <c r="K27" s="415"/>
    </row>
    <row r="28" spans="2:11">
      <c r="B28" s="222" t="s">
        <v>493</v>
      </c>
      <c r="C28" s="418"/>
      <c r="D28" s="419"/>
      <c r="E28" s="419"/>
      <c r="F28" s="419"/>
      <c r="G28" s="419"/>
      <c r="H28" s="415"/>
      <c r="I28" s="415"/>
      <c r="J28" s="415"/>
      <c r="K28" s="415"/>
    </row>
    <row r="29" spans="2:11">
      <c r="B29" s="222" t="s">
        <v>494</v>
      </c>
      <c r="C29" s="418"/>
      <c r="D29" s="419"/>
      <c r="E29" s="419"/>
      <c r="F29" s="419"/>
      <c r="G29" s="419"/>
      <c r="H29" s="415"/>
      <c r="I29" s="415"/>
      <c r="J29" s="415"/>
      <c r="K29" s="415"/>
    </row>
    <row r="30" spans="2:11">
      <c r="B30" s="222" t="s">
        <v>151</v>
      </c>
      <c r="C30" s="418"/>
      <c r="D30" s="419"/>
      <c r="E30" s="419"/>
      <c r="F30" s="419"/>
      <c r="G30" s="419"/>
      <c r="H30" s="415"/>
      <c r="I30" s="415"/>
      <c r="J30" s="415"/>
      <c r="K30" s="415"/>
    </row>
    <row r="31" spans="2:11">
      <c r="B31" s="222" t="s">
        <v>495</v>
      </c>
      <c r="C31" s="418"/>
      <c r="D31" s="419"/>
      <c r="E31" s="419"/>
      <c r="F31" s="419"/>
      <c r="G31" s="419"/>
      <c r="H31" s="415"/>
      <c r="I31" s="415"/>
      <c r="J31" s="415"/>
      <c r="K31" s="415"/>
    </row>
    <row r="32" spans="2:11">
      <c r="B32" s="222" t="s">
        <v>497</v>
      </c>
      <c r="C32" s="418"/>
      <c r="D32" s="419"/>
      <c r="E32" s="419"/>
      <c r="F32" s="419"/>
      <c r="G32" s="419"/>
      <c r="H32" s="415"/>
      <c r="I32" s="415"/>
      <c r="J32" s="415"/>
      <c r="K32" s="415"/>
    </row>
    <row r="33" spans="2:11">
      <c r="B33" s="416"/>
      <c r="C33" s="418"/>
      <c r="D33" s="419"/>
      <c r="E33" s="419"/>
      <c r="F33" s="419"/>
      <c r="G33" s="419"/>
      <c r="H33" s="415"/>
      <c r="I33" s="415"/>
      <c r="J33" s="415"/>
      <c r="K33" s="415"/>
    </row>
    <row r="34" spans="2:11">
      <c r="B34" s="416"/>
      <c r="C34" s="418"/>
      <c r="D34" s="419"/>
      <c r="E34" s="419"/>
      <c r="F34" s="419"/>
      <c r="G34" s="419"/>
      <c r="H34" s="415"/>
      <c r="I34" s="415"/>
      <c r="J34" s="415"/>
      <c r="K34" s="415"/>
    </row>
    <row r="35" spans="2:11">
      <c r="B35" s="416"/>
      <c r="C35" s="418"/>
      <c r="D35" s="419"/>
      <c r="E35" s="419"/>
      <c r="F35" s="419"/>
      <c r="G35" s="419"/>
      <c r="H35" s="415"/>
      <c r="I35" s="415"/>
      <c r="J35" s="415"/>
      <c r="K35" s="415"/>
    </row>
    <row r="36" spans="2:11">
      <c r="B36" s="416"/>
      <c r="C36" s="418"/>
      <c r="D36" s="419"/>
      <c r="E36" s="419"/>
      <c r="F36" s="419"/>
      <c r="G36" s="419"/>
      <c r="H36" s="415"/>
      <c r="I36" s="415"/>
      <c r="J36" s="415"/>
      <c r="K36" s="415"/>
    </row>
    <row r="37" spans="2:11">
      <c r="B37" s="416"/>
      <c r="C37" s="418"/>
      <c r="D37" s="419"/>
      <c r="E37" s="419"/>
      <c r="F37" s="419"/>
      <c r="G37" s="419"/>
      <c r="H37" s="415"/>
      <c r="I37" s="415"/>
      <c r="J37" s="415"/>
      <c r="K37" s="415"/>
    </row>
    <row r="38" spans="2:11">
      <c r="B38" s="416"/>
      <c r="C38" s="418"/>
      <c r="D38" s="419"/>
      <c r="E38" s="419"/>
      <c r="F38" s="419"/>
      <c r="G38" s="419"/>
      <c r="H38" s="415"/>
      <c r="I38" s="415"/>
      <c r="J38" s="415"/>
      <c r="K38" s="415"/>
    </row>
    <row r="39" spans="2:11">
      <c r="B39" s="416"/>
      <c r="C39" s="418"/>
      <c r="D39" s="419"/>
      <c r="E39" s="419"/>
      <c r="F39" s="419"/>
      <c r="G39" s="419"/>
      <c r="H39" s="415"/>
      <c r="I39" s="415"/>
      <c r="J39" s="415"/>
      <c r="K39" s="415"/>
    </row>
    <row r="40" spans="2:11">
      <c r="B40" s="112"/>
      <c r="C40" s="112"/>
      <c r="D40" s="112"/>
      <c r="E40" s="112"/>
      <c r="F40" s="112"/>
      <c r="G40" s="112"/>
      <c r="H40" s="112"/>
      <c r="I40" s="112"/>
      <c r="J40" s="112"/>
      <c r="K40" s="112"/>
    </row>
    <row r="42" spans="2:11">
      <c r="B42" s="115"/>
      <c r="C42" s="115"/>
      <c r="D42" s="115"/>
      <c r="E42" s="115"/>
      <c r="F42" s="115"/>
      <c r="G42" s="115"/>
      <c r="H42" s="115"/>
      <c r="I42" s="115"/>
      <c r="J42" s="115"/>
      <c r="K42" s="115"/>
    </row>
    <row r="43" spans="2:11">
      <c r="B43" s="115"/>
      <c r="C43" s="115"/>
      <c r="D43" s="115"/>
      <c r="E43" s="115"/>
      <c r="F43" s="115"/>
      <c r="G43" s="115"/>
      <c r="H43" s="115"/>
      <c r="I43" s="115"/>
      <c r="J43" s="115"/>
      <c r="K43" s="115"/>
    </row>
    <row r="44" spans="2:11">
      <c r="B44" s="115"/>
      <c r="C44" s="115"/>
      <c r="D44" s="115"/>
      <c r="E44" s="115"/>
      <c r="F44" s="115"/>
      <c r="G44" s="115"/>
      <c r="H44" s="115"/>
      <c r="I44" s="115"/>
      <c r="J44" s="115"/>
      <c r="K44" s="115"/>
    </row>
    <row r="45" spans="2:11">
      <c r="B45" s="115"/>
      <c r="C45" s="115"/>
      <c r="D45" s="115"/>
      <c r="E45" s="115"/>
      <c r="F45" s="115"/>
      <c r="G45" s="115"/>
      <c r="H45" s="115"/>
      <c r="I45" s="115"/>
      <c r="J45" s="115"/>
      <c r="K45" s="115"/>
    </row>
    <row r="46" spans="2:11">
      <c r="B46" s="115"/>
      <c r="C46" s="115"/>
      <c r="D46" s="115"/>
      <c r="E46" s="115"/>
      <c r="F46" s="115"/>
      <c r="G46" s="115"/>
      <c r="H46" s="115"/>
      <c r="I46" s="115"/>
      <c r="J46" s="115"/>
      <c r="K46" s="115"/>
    </row>
    <row r="47" spans="2:11">
      <c r="B47" s="115"/>
      <c r="C47" s="115"/>
      <c r="D47" s="115"/>
      <c r="E47" s="115"/>
      <c r="F47" s="115"/>
      <c r="G47" s="115"/>
      <c r="H47" s="115"/>
      <c r="I47" s="115"/>
      <c r="J47" s="115"/>
      <c r="K47" s="115"/>
    </row>
    <row r="50" spans="2:11">
      <c r="B50" s="115"/>
      <c r="C50" s="115"/>
      <c r="D50" s="115"/>
      <c r="E50" s="115"/>
      <c r="F50" s="115"/>
      <c r="G50" s="115"/>
      <c r="H50" s="115"/>
      <c r="I50" s="115"/>
      <c r="J50" s="115"/>
      <c r="K50" s="115"/>
    </row>
    <row r="51" spans="2:11">
      <c r="B51" s="115"/>
      <c r="C51" s="115"/>
      <c r="D51" s="115"/>
      <c r="E51" s="115"/>
      <c r="F51" s="115"/>
      <c r="G51" s="115"/>
      <c r="H51" s="115"/>
      <c r="I51" s="115"/>
      <c r="J51" s="115"/>
      <c r="K51" s="115"/>
    </row>
    <row r="52" spans="2:11">
      <c r="B52" s="115"/>
      <c r="C52" s="115"/>
      <c r="D52" s="115"/>
      <c r="E52" s="115"/>
      <c r="F52" s="115"/>
      <c r="G52" s="115"/>
      <c r="H52" s="115"/>
      <c r="I52" s="115"/>
      <c r="J52" s="115"/>
      <c r="K52" s="115"/>
    </row>
    <row r="53" spans="2:11">
      <c r="B53" s="115"/>
      <c r="C53" s="115"/>
      <c r="D53" s="115"/>
      <c r="E53" s="115"/>
      <c r="F53" s="115"/>
      <c r="G53" s="115"/>
      <c r="H53" s="115"/>
      <c r="I53" s="115"/>
      <c r="J53" s="115"/>
      <c r="K53" s="115"/>
    </row>
    <row r="54" spans="2:11">
      <c r="B54" s="115"/>
      <c r="C54" s="115"/>
      <c r="D54" s="115"/>
      <c r="E54" s="115"/>
      <c r="F54" s="115"/>
      <c r="G54" s="115"/>
      <c r="H54" s="115"/>
      <c r="I54" s="115"/>
      <c r="J54" s="115"/>
      <c r="K54" s="115"/>
    </row>
    <row r="55" spans="2:11">
      <c r="B55" s="115"/>
      <c r="C55" s="115"/>
      <c r="D55" s="115"/>
      <c r="E55" s="115"/>
      <c r="F55" s="115"/>
      <c r="G55" s="115"/>
      <c r="H55" s="115"/>
      <c r="I55" s="115"/>
      <c r="J55" s="115"/>
      <c r="K55" s="115"/>
    </row>
    <row r="249" spans="2:5">
      <c r="B249">
        <f>E6</f>
        <v>0</v>
      </c>
      <c r="E249" t="e">
        <f>"Dossier " &amp; LEFT(B249,FIND(",",B249)-1)</f>
        <v>#VALUE!</v>
      </c>
    </row>
  </sheetData>
  <sheetProtection sheet="1" objects="1" scenarios="1" selectLockedCells="1"/>
  <mergeCells count="17">
    <mergeCell ref="H17:K39"/>
    <mergeCell ref="B33:B39"/>
    <mergeCell ref="C24:C39"/>
    <mergeCell ref="D17:G39"/>
    <mergeCell ref="B16:E16"/>
    <mergeCell ref="F11:F16"/>
    <mergeCell ref="B3:K3"/>
    <mergeCell ref="J6:K6"/>
    <mergeCell ref="G11:K16"/>
    <mergeCell ref="B7:K7"/>
    <mergeCell ref="H8:I8"/>
    <mergeCell ref="J8:K8"/>
    <mergeCell ref="H4:I4"/>
    <mergeCell ref="H5:I5"/>
    <mergeCell ref="J4:K4"/>
    <mergeCell ref="J5:K5"/>
    <mergeCell ref="H6:I6"/>
  </mergeCells>
  <phoneticPr fontId="27" type="noConversion"/>
  <hyperlinks>
    <hyperlink ref="B25" location="'OBLI REGLEMENTAIRE'!A1" display="OBLI REGLEMENTAIRE" xr:uid="{E256C14B-6150-4900-8390-222B516E175E}"/>
    <hyperlink ref="B26" location="'Détails Zone non accessible'!A1" display="Détails Zone non accessible" xr:uid="{01223296-77DC-4551-AE5C-36201FFB82BF}"/>
    <hyperlink ref="B27" location="'TABLEAU SYNTHESE AMELIO'!A1" display="TABLEAU SYNTHESE AMELIO" xr:uid="{3F1B0270-6001-4391-8E83-B0964557B31C}"/>
    <hyperlink ref="B29" location="'BILAN RECAP'!A1" display="BILAN RECAP" xr:uid="{AAC3B83B-3EBC-4C0D-9C50-E7494D103191}"/>
    <hyperlink ref="B30" location="'AMELIORATION GENERALE'!A1" display="AMELIORATION GENERALE" xr:uid="{EE328F6E-89C6-45EC-9252-C3B321B6CB2A}"/>
    <hyperlink ref="B31" location="'SCENARIO PPPT'!A1" display="SCENARIO PPPT" xr:uid="{E1AEEAF9-C193-4D48-ABF7-A7DF1327F473}"/>
    <hyperlink ref="B28" location="'Récap chiffrage'!A1" display="Récap chiffrage" xr:uid="{555E3644-06E8-4392-BC9C-7232C219CBBB}"/>
    <hyperlink ref="B32" location="Conclusion!A1" display="Conclusion" xr:uid="{9DB62784-781A-4D63-BF79-528DEE20BAE5}"/>
  </hyperlinks>
  <pageMargins left="0.7" right="0.7" top="0.75" bottom="0.75" header="0.3" footer="0.3"/>
  <pageSetup paperSize="9" scale="90" fitToHeight="0" orientation="portrait" horizontalDpi="1200" verticalDpi="1200" r:id="rId1"/>
  <drawing r:id="rId2"/>
  <legacyDrawing r:id="rId3"/>
  <picture r:id="rId4"/>
  <controls>
    <mc:AlternateContent xmlns:mc="http://schemas.openxmlformats.org/markup-compatibility/2006">
      <mc:Choice Requires="x14">
        <control shapeId="17523" r:id="rId5" name="NouveauProjet">
          <controlPr defaultSize="0" autoLine="0" r:id="rId6">
            <anchor moveWithCells="1">
              <from>
                <xdr:col>7</xdr:col>
                <xdr:colOff>9525</xdr:colOff>
                <xdr:row>8</xdr:row>
                <xdr:rowOff>76200</xdr:rowOff>
              </from>
              <to>
                <xdr:col>10</xdr:col>
                <xdr:colOff>561975</xdr:colOff>
                <xdr:row>9</xdr:row>
                <xdr:rowOff>133350</xdr:rowOff>
              </to>
            </anchor>
          </controlPr>
        </control>
      </mc:Choice>
      <mc:Fallback>
        <control shapeId="17523" r:id="rId5" name="NouveauProjet"/>
      </mc:Fallback>
    </mc:AlternateContent>
    <mc:AlternateContent xmlns:mc="http://schemas.openxmlformats.org/markup-compatibility/2006">
      <mc:Choice Requires="x14">
        <control shapeId="17457" r:id="rId7" name="CommandButton4">
          <controlPr defaultSize="0" autoLine="0" r:id="rId8">
            <anchor moveWithCells="1">
              <from>
                <xdr:col>7</xdr:col>
                <xdr:colOff>523875</xdr:colOff>
                <xdr:row>34</xdr:row>
                <xdr:rowOff>133350</xdr:rowOff>
              </from>
              <to>
                <xdr:col>9</xdr:col>
                <xdr:colOff>742950</xdr:colOff>
                <xdr:row>36</xdr:row>
                <xdr:rowOff>66675</xdr:rowOff>
              </to>
            </anchor>
          </controlPr>
        </control>
      </mc:Choice>
      <mc:Fallback>
        <control shapeId="17457" r:id="rId7" name="CommandButton4"/>
      </mc:Fallback>
    </mc:AlternateContent>
    <mc:AlternateContent xmlns:mc="http://schemas.openxmlformats.org/markup-compatibility/2006">
      <mc:Choice Requires="x14">
        <control shapeId="17442" r:id="rId9" name="DeleteBox">
          <controlPr defaultSize="0" autoFill="0" autoLine="0" r:id="rId10">
            <anchor>
              <from>
                <xdr:col>6</xdr:col>
                <xdr:colOff>390525</xdr:colOff>
                <xdr:row>11</xdr:row>
                <xdr:rowOff>142875</xdr:rowOff>
              </from>
              <to>
                <xdr:col>6</xdr:col>
                <xdr:colOff>800100</xdr:colOff>
                <xdr:row>13</xdr:row>
                <xdr:rowOff>66675</xdr:rowOff>
              </to>
            </anchor>
          </controlPr>
        </control>
      </mc:Choice>
      <mc:Fallback>
        <control shapeId="17442" r:id="rId9" name="DeleteBox"/>
      </mc:Fallback>
    </mc:AlternateContent>
    <mc:AlternateContent xmlns:mc="http://schemas.openxmlformats.org/markup-compatibility/2006">
      <mc:Choice Requires="x14">
        <control shapeId="17440" r:id="rId11" name="TEXT_5">
          <controlPr defaultSize="0" autoLine="0" r:id="rId12">
            <anchor>
              <from>
                <xdr:col>3</xdr:col>
                <xdr:colOff>523875</xdr:colOff>
                <xdr:row>23</xdr:row>
                <xdr:rowOff>9525</xdr:rowOff>
              </from>
              <to>
                <xdr:col>3</xdr:col>
                <xdr:colOff>1685925</xdr:colOff>
                <xdr:row>30</xdr:row>
                <xdr:rowOff>38100</xdr:rowOff>
              </to>
            </anchor>
          </controlPr>
        </control>
      </mc:Choice>
      <mc:Fallback>
        <control shapeId="17440" r:id="rId11" name="TEXT_5"/>
      </mc:Fallback>
    </mc:AlternateContent>
    <mc:AlternateContent xmlns:mc="http://schemas.openxmlformats.org/markup-compatibility/2006">
      <mc:Choice Requires="x14">
        <control shapeId="17438" r:id="rId13" name="TEXT_6">
          <controlPr defaultSize="0" autoLine="0" r:id="rId14">
            <anchor>
              <from>
                <xdr:col>4</xdr:col>
                <xdr:colOff>1676400</xdr:colOff>
                <xdr:row>23</xdr:row>
                <xdr:rowOff>9525</xdr:rowOff>
              </from>
              <to>
                <xdr:col>5</xdr:col>
                <xdr:colOff>504825</xdr:colOff>
                <xdr:row>30</xdr:row>
                <xdr:rowOff>38100</xdr:rowOff>
              </to>
            </anchor>
          </controlPr>
        </control>
      </mc:Choice>
      <mc:Fallback>
        <control shapeId="17438" r:id="rId13" name="TEXT_6"/>
      </mc:Fallback>
    </mc:AlternateContent>
    <mc:AlternateContent xmlns:mc="http://schemas.openxmlformats.org/markup-compatibility/2006">
      <mc:Choice Requires="x14">
        <control shapeId="17436" r:id="rId15" name="CommandButton2">
          <controlPr defaultSize="0" autoLine="0" r:id="rId16">
            <anchor moveWithCells="1">
              <from>
                <xdr:col>9</xdr:col>
                <xdr:colOff>419100</xdr:colOff>
                <xdr:row>16</xdr:row>
                <xdr:rowOff>47625</xdr:rowOff>
              </from>
              <to>
                <xdr:col>10</xdr:col>
                <xdr:colOff>276225</xdr:colOff>
                <xdr:row>17</xdr:row>
                <xdr:rowOff>133350</xdr:rowOff>
              </to>
            </anchor>
          </controlPr>
        </control>
      </mc:Choice>
      <mc:Fallback>
        <control shapeId="17436" r:id="rId15" name="CommandButton2"/>
      </mc:Fallback>
    </mc:AlternateContent>
    <mc:AlternateContent xmlns:mc="http://schemas.openxmlformats.org/markup-compatibility/2006">
      <mc:Choice Requires="x14">
        <control shapeId="17435" r:id="rId17" name="TEXT_4">
          <controlPr defaultSize="0" autoLine="0" r:id="rId18">
            <anchor>
              <from>
                <xdr:col>3</xdr:col>
                <xdr:colOff>1762125</xdr:colOff>
                <xdr:row>23</xdr:row>
                <xdr:rowOff>9525</xdr:rowOff>
              </from>
              <to>
                <xdr:col>4</xdr:col>
                <xdr:colOff>1609725</xdr:colOff>
                <xdr:row>30</xdr:row>
                <xdr:rowOff>38100</xdr:rowOff>
              </to>
            </anchor>
          </controlPr>
        </control>
      </mc:Choice>
      <mc:Fallback>
        <control shapeId="17435" r:id="rId17" name="TEXT_4"/>
      </mc:Fallback>
    </mc:AlternateContent>
    <mc:AlternateContent xmlns:mc="http://schemas.openxmlformats.org/markup-compatibility/2006">
      <mc:Choice Requires="x14">
        <control shapeId="17434" r:id="rId19" name="CommandButton1">
          <controlPr defaultSize="0" autoLine="0" r:id="rId20">
            <anchor moveWithCells="1">
              <from>
                <xdr:col>7</xdr:col>
                <xdr:colOff>942975</xdr:colOff>
                <xdr:row>16</xdr:row>
                <xdr:rowOff>47625</xdr:rowOff>
              </from>
              <to>
                <xdr:col>9</xdr:col>
                <xdr:colOff>352425</xdr:colOff>
                <xdr:row>17</xdr:row>
                <xdr:rowOff>133350</xdr:rowOff>
              </to>
            </anchor>
          </controlPr>
        </control>
      </mc:Choice>
      <mc:Fallback>
        <control shapeId="17434" r:id="rId19" name="CommandButton1"/>
      </mc:Fallback>
    </mc:AlternateContent>
    <mc:AlternateContent xmlns:mc="http://schemas.openxmlformats.org/markup-compatibility/2006">
      <mc:Choice Requires="x14">
        <control shapeId="17423" r:id="rId21" name="TEXT_3">
          <controlPr defaultSize="0" autoLine="0" r:id="rId22">
            <anchor>
              <from>
                <xdr:col>4</xdr:col>
                <xdr:colOff>2752725</xdr:colOff>
                <xdr:row>33</xdr:row>
                <xdr:rowOff>47625</xdr:rowOff>
              </from>
              <to>
                <xdr:col>6</xdr:col>
                <xdr:colOff>2590800</xdr:colOff>
                <xdr:row>37</xdr:row>
                <xdr:rowOff>123825</xdr:rowOff>
              </to>
            </anchor>
          </controlPr>
        </control>
      </mc:Choice>
      <mc:Fallback>
        <control shapeId="17423" r:id="rId21" name="TEXT_3"/>
      </mc:Fallback>
    </mc:AlternateContent>
    <mc:AlternateContent xmlns:mc="http://schemas.openxmlformats.org/markup-compatibility/2006">
      <mc:Choice Requires="x14">
        <control shapeId="17422" r:id="rId23" name="TEXT_2">
          <controlPr defaultSize="0" autoLine="0" r:id="rId24">
            <anchor>
              <from>
                <xdr:col>3</xdr:col>
                <xdr:colOff>504825</xdr:colOff>
                <xdr:row>33</xdr:row>
                <xdr:rowOff>57150</xdr:rowOff>
              </from>
              <to>
                <xdr:col>4</xdr:col>
                <xdr:colOff>2667000</xdr:colOff>
                <xdr:row>37</xdr:row>
                <xdr:rowOff>114300</xdr:rowOff>
              </to>
            </anchor>
          </controlPr>
        </control>
      </mc:Choice>
      <mc:Fallback>
        <control shapeId="17422" r:id="rId23" name="TEXT_2"/>
      </mc:Fallback>
    </mc:AlternateContent>
    <mc:AlternateContent xmlns:mc="http://schemas.openxmlformats.org/markup-compatibility/2006">
      <mc:Choice Requires="x14">
        <control shapeId="17421" r:id="rId25" name="TEXT_1">
          <controlPr defaultSize="0" autoLine="0" autoPict="0" r:id="rId26">
            <anchor>
              <from>
                <xdr:col>5</xdr:col>
                <xdr:colOff>571500</xdr:colOff>
                <xdr:row>23</xdr:row>
                <xdr:rowOff>19050</xdr:rowOff>
              </from>
              <to>
                <xdr:col>6</xdr:col>
                <xdr:colOff>2609850</xdr:colOff>
                <xdr:row>30</xdr:row>
                <xdr:rowOff>38100</xdr:rowOff>
              </to>
            </anchor>
          </controlPr>
        </control>
      </mc:Choice>
      <mc:Fallback>
        <control shapeId="17421" r:id="rId25" name="TEXT_1"/>
      </mc:Fallback>
    </mc:AlternateContent>
    <mc:AlternateContent xmlns:mc="http://schemas.openxmlformats.org/markup-compatibility/2006">
      <mc:Choice Requires="x14">
        <control shapeId="17420" r:id="rId27" name="Cout">
          <controlPr defaultSize="0" autoFill="0" autoLine="0" r:id="rId28">
            <anchor>
              <from>
                <xdr:col>7</xdr:col>
                <xdr:colOff>771525</xdr:colOff>
                <xdr:row>20</xdr:row>
                <xdr:rowOff>123825</xdr:rowOff>
              </from>
              <to>
                <xdr:col>9</xdr:col>
                <xdr:colOff>371475</xdr:colOff>
                <xdr:row>22</xdr:row>
                <xdr:rowOff>76200</xdr:rowOff>
              </to>
            </anchor>
          </controlPr>
        </control>
      </mc:Choice>
      <mc:Fallback>
        <control shapeId="17420" r:id="rId27" name="Cout"/>
      </mc:Fallback>
    </mc:AlternateContent>
    <mc:AlternateContent xmlns:mc="http://schemas.openxmlformats.org/markup-compatibility/2006">
      <mc:Choice Requires="x14">
        <control shapeId="17419" r:id="rId29" name="Photos">
          <controlPr defaultSize="0" autoFill="0" autoLine="0" r:id="rId30">
            <anchor>
              <from>
                <xdr:col>7</xdr:col>
                <xdr:colOff>95250</xdr:colOff>
                <xdr:row>20</xdr:row>
                <xdr:rowOff>114300</xdr:rowOff>
              </from>
              <to>
                <xdr:col>7</xdr:col>
                <xdr:colOff>571500</xdr:colOff>
                <xdr:row>22</xdr:row>
                <xdr:rowOff>76200</xdr:rowOff>
              </to>
            </anchor>
          </controlPr>
        </control>
      </mc:Choice>
      <mc:Fallback>
        <control shapeId="17419" r:id="rId29" name="Photos"/>
      </mc:Fallback>
    </mc:AlternateContent>
    <mc:AlternateContent xmlns:mc="http://schemas.openxmlformats.org/markup-compatibility/2006">
      <mc:Choice Requires="x14">
        <control shapeId="17418" r:id="rId31" name="Nat_Travaux">
          <controlPr defaultSize="0" autoFill="0" autoLine="0" listFillRange="Base1!F3:F31" r:id="rId32">
            <anchor>
              <from>
                <xdr:col>4</xdr:col>
                <xdr:colOff>2762250</xdr:colOff>
                <xdr:row>31</xdr:row>
                <xdr:rowOff>85725</xdr:rowOff>
              </from>
              <to>
                <xdr:col>6</xdr:col>
                <xdr:colOff>2590800</xdr:colOff>
                <xdr:row>32</xdr:row>
                <xdr:rowOff>171450</xdr:rowOff>
              </to>
            </anchor>
          </controlPr>
        </control>
      </mc:Choice>
      <mc:Fallback>
        <control shapeId="17418" r:id="rId31" name="Nat_Travaux"/>
      </mc:Fallback>
    </mc:AlternateContent>
    <mc:AlternateContent xmlns:mc="http://schemas.openxmlformats.org/markup-compatibility/2006">
      <mc:Choice Requires="x14">
        <control shapeId="17417" r:id="rId33" name="ETAT">
          <controlPr defaultSize="0" autoFill="0" autoLine="0" listFillRange="Base1!E3:E31" r:id="rId34">
            <anchor>
              <from>
                <xdr:col>3</xdr:col>
                <xdr:colOff>514350</xdr:colOff>
                <xdr:row>31</xdr:row>
                <xdr:rowOff>76200</xdr:rowOff>
              </from>
              <to>
                <xdr:col>4</xdr:col>
                <xdr:colOff>2657475</xdr:colOff>
                <xdr:row>32</xdr:row>
                <xdr:rowOff>171450</xdr:rowOff>
              </to>
            </anchor>
          </controlPr>
        </control>
      </mc:Choice>
      <mc:Fallback>
        <control shapeId="17417" r:id="rId33" name="ETAT"/>
      </mc:Fallback>
    </mc:AlternateContent>
    <mc:AlternateContent xmlns:mc="http://schemas.openxmlformats.org/markup-compatibility/2006">
      <mc:Choice Requires="x14">
        <control shapeId="17416" r:id="rId35" name="Element">
          <controlPr defaultSize="0" autoFill="0" autoLine="0" listFillRange="Base1!D3:D32" r:id="rId36">
            <anchor>
              <from>
                <xdr:col>5</xdr:col>
                <xdr:colOff>581025</xdr:colOff>
                <xdr:row>20</xdr:row>
                <xdr:rowOff>142875</xdr:rowOff>
              </from>
              <to>
                <xdr:col>6</xdr:col>
                <xdr:colOff>2609850</xdr:colOff>
                <xdr:row>22</xdr:row>
                <xdr:rowOff>57150</xdr:rowOff>
              </to>
            </anchor>
          </controlPr>
        </control>
      </mc:Choice>
      <mc:Fallback>
        <control shapeId="17416" r:id="rId35" name="Element"/>
      </mc:Fallback>
    </mc:AlternateContent>
    <mc:AlternateContent xmlns:mc="http://schemas.openxmlformats.org/markup-compatibility/2006">
      <mc:Choice Requires="x14">
        <control shapeId="17415" r:id="rId37" name="Famille">
          <controlPr defaultSize="0" autoFill="0" autoLine="0" listFillRange="Base1!C3:C10" r:id="rId38">
            <anchor>
              <from>
                <xdr:col>4</xdr:col>
                <xdr:colOff>1695450</xdr:colOff>
                <xdr:row>20</xdr:row>
                <xdr:rowOff>123825</xdr:rowOff>
              </from>
              <to>
                <xdr:col>5</xdr:col>
                <xdr:colOff>504825</xdr:colOff>
                <xdr:row>22</xdr:row>
                <xdr:rowOff>57150</xdr:rowOff>
              </to>
            </anchor>
          </controlPr>
        </control>
      </mc:Choice>
      <mc:Fallback>
        <control shapeId="17415" r:id="rId37" name="Famille"/>
      </mc:Fallback>
    </mc:AlternateContent>
    <mc:AlternateContent xmlns:mc="http://schemas.openxmlformats.org/markup-compatibility/2006">
      <mc:Choice Requires="x14">
        <control shapeId="17414" r:id="rId39" name="Local">
          <controlPr defaultSize="0" autoFill="0" autoLine="0" listFillRange="Base1!B3:B18" r:id="rId40">
            <anchor>
              <from>
                <xdr:col>3</xdr:col>
                <xdr:colOff>1771650</xdr:colOff>
                <xdr:row>20</xdr:row>
                <xdr:rowOff>114300</xdr:rowOff>
              </from>
              <to>
                <xdr:col>4</xdr:col>
                <xdr:colOff>1581150</xdr:colOff>
                <xdr:row>22</xdr:row>
                <xdr:rowOff>47625</xdr:rowOff>
              </to>
            </anchor>
          </controlPr>
        </control>
      </mc:Choice>
      <mc:Fallback>
        <control shapeId="17414" r:id="rId39" name="Local"/>
      </mc:Fallback>
    </mc:AlternateContent>
    <mc:AlternateContent xmlns:mc="http://schemas.openxmlformats.org/markup-compatibility/2006">
      <mc:Choice Requires="x14">
        <control shapeId="17413" r:id="rId41" name="Compo">
          <controlPr defaultSize="0" autoFill="0" autoLine="0" listFillRange="Base1!A4:A5" r:id="rId42">
            <anchor>
              <from>
                <xdr:col>3</xdr:col>
                <xdr:colOff>542925</xdr:colOff>
                <xdr:row>20</xdr:row>
                <xdr:rowOff>104775</xdr:rowOff>
              </from>
              <to>
                <xdr:col>3</xdr:col>
                <xdr:colOff>1685925</xdr:colOff>
                <xdr:row>22</xdr:row>
                <xdr:rowOff>38100</xdr:rowOff>
              </to>
            </anchor>
          </controlPr>
        </control>
      </mc:Choice>
      <mc:Fallback>
        <control shapeId="17413" r:id="rId41" name="Compo"/>
      </mc:Fallback>
    </mc:AlternateContent>
    <mc:AlternateContent xmlns:mc="http://schemas.openxmlformats.org/markup-compatibility/2006">
      <mc:Choice Requires="x14">
        <control shapeId="17411" r:id="rId43" name="Line_TAB">
          <controlPr defaultSize="0" autoFill="0" autoLine="0" r:id="rId30">
            <anchor>
              <from>
                <xdr:col>4</xdr:col>
                <xdr:colOff>104775</xdr:colOff>
                <xdr:row>17</xdr:row>
                <xdr:rowOff>0</xdr:rowOff>
              </from>
              <to>
                <xdr:col>4</xdr:col>
                <xdr:colOff>581025</xdr:colOff>
                <xdr:row>18</xdr:row>
                <xdr:rowOff>152400</xdr:rowOff>
              </to>
            </anchor>
          </controlPr>
        </control>
      </mc:Choice>
      <mc:Fallback>
        <control shapeId="17411" r:id="rId43" name="Line_TAB"/>
      </mc:Fallback>
    </mc:AlternateContent>
    <mc:AlternateContent xmlns:mc="http://schemas.openxmlformats.org/markup-compatibility/2006">
      <mc:Choice Requires="x14">
        <control shapeId="17410" r:id="rId44" name="Select_TAB">
          <controlPr defaultSize="0" autoFill="0" autoLine="0" listFillRange="Base1!V3:V6" r:id="rId45">
            <anchor>
              <from>
                <xdr:col>3</xdr:col>
                <xdr:colOff>542925</xdr:colOff>
                <xdr:row>17</xdr:row>
                <xdr:rowOff>9525</xdr:rowOff>
              </from>
              <to>
                <xdr:col>3</xdr:col>
                <xdr:colOff>1990725</xdr:colOff>
                <xdr:row>18</xdr:row>
                <xdr:rowOff>123825</xdr:rowOff>
              </to>
            </anchor>
          </controlPr>
        </control>
      </mc:Choice>
      <mc:Fallback>
        <control shapeId="17410" r:id="rId44" name="Select_TAB"/>
      </mc:Fallback>
    </mc:AlternateContent>
    <mc:AlternateContent xmlns:mc="http://schemas.openxmlformats.org/markup-compatibility/2006">
      <mc:Choice Requires="x14">
        <control shapeId="17424" r:id="rId46" name="Edit">
          <controlPr defaultSize="0" autoFill="0" autoLine="0" r:id="rId47">
            <anchor>
              <from>
                <xdr:col>5</xdr:col>
                <xdr:colOff>457200</xdr:colOff>
                <xdr:row>11</xdr:row>
                <xdr:rowOff>152400</xdr:rowOff>
              </from>
              <to>
                <xdr:col>5</xdr:col>
                <xdr:colOff>876300</xdr:colOff>
                <xdr:row>13</xdr:row>
                <xdr:rowOff>76200</xdr:rowOff>
              </to>
            </anchor>
          </controlPr>
        </control>
      </mc:Choice>
      <mc:Fallback>
        <control shapeId="17424" r:id="rId46" name="Edit"/>
      </mc:Fallback>
    </mc:AlternateContent>
    <mc:AlternateContent xmlns:mc="http://schemas.openxmlformats.org/markup-compatibility/2006">
      <mc:Choice Requires="x14">
        <control shapeId="17437" r:id="rId48" name="CommandButton3">
          <controlPr defaultSize="0" autoLine="0" r:id="rId49">
            <anchor moveWithCells="1">
              <from>
                <xdr:col>7</xdr:col>
                <xdr:colOff>47625</xdr:colOff>
                <xdr:row>16</xdr:row>
                <xdr:rowOff>47625</xdr:rowOff>
              </from>
              <to>
                <xdr:col>7</xdr:col>
                <xdr:colOff>885825</xdr:colOff>
                <xdr:row>17</xdr:row>
                <xdr:rowOff>133350</xdr:rowOff>
              </to>
            </anchor>
          </controlPr>
        </control>
      </mc:Choice>
      <mc:Fallback>
        <control shapeId="17437" r:id="rId48" name="CommandButton3"/>
      </mc:Fallback>
    </mc:AlternateContent>
    <mc:AlternateContent xmlns:mc="http://schemas.openxmlformats.org/markup-compatibility/2006">
      <mc:Choice Requires="x14">
        <control shapeId="17462" r:id="rId50" name="CommandButton5">
          <controlPr defaultSize="0" autoLine="0" r:id="rId51">
            <anchor moveWithCells="1">
              <from>
                <xdr:col>7</xdr:col>
                <xdr:colOff>523875</xdr:colOff>
                <xdr:row>30</xdr:row>
                <xdr:rowOff>171450</xdr:rowOff>
              </from>
              <to>
                <xdr:col>9</xdr:col>
                <xdr:colOff>742950</xdr:colOff>
                <xdr:row>32</xdr:row>
                <xdr:rowOff>123825</xdr:rowOff>
              </to>
            </anchor>
          </controlPr>
        </control>
      </mc:Choice>
      <mc:Fallback>
        <control shapeId="17462" r:id="rId50" name="CommandButton5"/>
      </mc:Fallback>
    </mc:AlternateContent>
    <mc:AlternateContent xmlns:mc="http://schemas.openxmlformats.org/markup-compatibility/2006">
      <mc:Choice Requires="x14">
        <control shapeId="17463" r:id="rId52" name="CommandButton6">
          <controlPr defaultSize="0" autoLine="0" r:id="rId53">
            <anchor moveWithCells="1">
              <from>
                <xdr:col>7</xdr:col>
                <xdr:colOff>523875</xdr:colOff>
                <xdr:row>36</xdr:row>
                <xdr:rowOff>95250</xdr:rowOff>
              </from>
              <to>
                <xdr:col>9</xdr:col>
                <xdr:colOff>733425</xdr:colOff>
                <xdr:row>38</xdr:row>
                <xdr:rowOff>76200</xdr:rowOff>
              </to>
            </anchor>
          </controlPr>
        </control>
      </mc:Choice>
      <mc:Fallback>
        <control shapeId="17463" r:id="rId52" name="CommandButton6"/>
      </mc:Fallback>
    </mc:AlternateContent>
    <mc:AlternateContent xmlns:mc="http://schemas.openxmlformats.org/markup-compatibility/2006">
      <mc:Choice Requires="x14">
        <control shapeId="17467" r:id="rId54" name="Label3">
          <controlPr defaultSize="0" autoLine="0" r:id="rId55">
            <anchor moveWithCells="1">
              <from>
                <xdr:col>7</xdr:col>
                <xdr:colOff>904875</xdr:colOff>
                <xdr:row>28</xdr:row>
                <xdr:rowOff>47625</xdr:rowOff>
              </from>
              <to>
                <xdr:col>9</xdr:col>
                <xdr:colOff>352425</xdr:colOff>
                <xdr:row>29</xdr:row>
                <xdr:rowOff>123825</xdr:rowOff>
              </to>
            </anchor>
          </controlPr>
        </control>
      </mc:Choice>
      <mc:Fallback>
        <control shapeId="17467" r:id="rId54" name="Label3"/>
      </mc:Fallback>
    </mc:AlternateContent>
    <mc:AlternateContent xmlns:mc="http://schemas.openxmlformats.org/markup-compatibility/2006">
      <mc:Choice Requires="x14">
        <control shapeId="17479" r:id="rId56" name="Label10">
          <controlPr defaultSize="0" autoLine="0" r:id="rId57">
            <anchor moveWithCells="1">
              <from>
                <xdr:col>3</xdr:col>
                <xdr:colOff>571500</xdr:colOff>
                <xdr:row>16</xdr:row>
                <xdr:rowOff>19050</xdr:rowOff>
              </from>
              <to>
                <xdr:col>3</xdr:col>
                <xdr:colOff>1876425</xdr:colOff>
                <xdr:row>17</xdr:row>
                <xdr:rowOff>19050</xdr:rowOff>
              </to>
            </anchor>
          </controlPr>
        </control>
      </mc:Choice>
      <mc:Fallback>
        <control shapeId="17479" r:id="rId56" name="Label10"/>
      </mc:Fallback>
    </mc:AlternateContent>
    <mc:AlternateContent xmlns:mc="http://schemas.openxmlformats.org/markup-compatibility/2006">
      <mc:Choice Requires="x14">
        <control shapeId="17480" r:id="rId58" name="Label4">
          <controlPr defaultSize="0" autoLine="0" r:id="rId59">
            <anchor moveWithCells="1">
              <from>
                <xdr:col>4</xdr:col>
                <xdr:colOff>152400</xdr:colOff>
                <xdr:row>16</xdr:row>
                <xdr:rowOff>19050</xdr:rowOff>
              </from>
              <to>
                <xdr:col>4</xdr:col>
                <xdr:colOff>581025</xdr:colOff>
                <xdr:row>17</xdr:row>
                <xdr:rowOff>19050</xdr:rowOff>
              </to>
            </anchor>
          </controlPr>
        </control>
      </mc:Choice>
      <mc:Fallback>
        <control shapeId="17480" r:id="rId58" name="Label4"/>
      </mc:Fallback>
    </mc:AlternateContent>
    <mc:AlternateContent xmlns:mc="http://schemas.openxmlformats.org/markup-compatibility/2006">
      <mc:Choice Requires="x14">
        <control shapeId="17481" r:id="rId60" name="Label5">
          <controlPr defaultSize="0" autoLine="0" r:id="rId61">
            <anchor moveWithCells="1">
              <from>
                <xdr:col>3</xdr:col>
                <xdr:colOff>552450</xdr:colOff>
                <xdr:row>19</xdr:row>
                <xdr:rowOff>114300</xdr:rowOff>
              </from>
              <to>
                <xdr:col>3</xdr:col>
                <xdr:colOff>1590675</xdr:colOff>
                <xdr:row>20</xdr:row>
                <xdr:rowOff>133350</xdr:rowOff>
              </to>
            </anchor>
          </controlPr>
        </control>
      </mc:Choice>
      <mc:Fallback>
        <control shapeId="17481" r:id="rId60" name="Label5"/>
      </mc:Fallback>
    </mc:AlternateContent>
    <mc:AlternateContent xmlns:mc="http://schemas.openxmlformats.org/markup-compatibility/2006">
      <mc:Choice Requires="x14">
        <control shapeId="17482" r:id="rId62" name="Label6">
          <controlPr defaultSize="0" autoLine="0" r:id="rId63">
            <anchor moveWithCells="1">
              <from>
                <xdr:col>3</xdr:col>
                <xdr:colOff>1771650</xdr:colOff>
                <xdr:row>19</xdr:row>
                <xdr:rowOff>123825</xdr:rowOff>
              </from>
              <to>
                <xdr:col>4</xdr:col>
                <xdr:colOff>466725</xdr:colOff>
                <xdr:row>20</xdr:row>
                <xdr:rowOff>123825</xdr:rowOff>
              </to>
            </anchor>
          </controlPr>
        </control>
      </mc:Choice>
      <mc:Fallback>
        <control shapeId="17482" r:id="rId62" name="Label6"/>
      </mc:Fallback>
    </mc:AlternateContent>
    <mc:AlternateContent xmlns:mc="http://schemas.openxmlformats.org/markup-compatibility/2006">
      <mc:Choice Requires="x14">
        <control shapeId="17483" r:id="rId64" name="Label7">
          <controlPr defaultSize="0" autoLine="0" r:id="rId65">
            <anchor moveWithCells="1">
              <from>
                <xdr:col>4</xdr:col>
                <xdr:colOff>1714500</xdr:colOff>
                <xdr:row>19</xdr:row>
                <xdr:rowOff>123825</xdr:rowOff>
              </from>
              <to>
                <xdr:col>4</xdr:col>
                <xdr:colOff>2257425</xdr:colOff>
                <xdr:row>20</xdr:row>
                <xdr:rowOff>142875</xdr:rowOff>
              </to>
            </anchor>
          </controlPr>
        </control>
      </mc:Choice>
      <mc:Fallback>
        <control shapeId="17483" r:id="rId64" name="Label7"/>
      </mc:Fallback>
    </mc:AlternateContent>
    <mc:AlternateContent xmlns:mc="http://schemas.openxmlformats.org/markup-compatibility/2006">
      <mc:Choice Requires="x14">
        <control shapeId="17484" r:id="rId66" name="Label8">
          <controlPr defaultSize="0" autoLine="0" r:id="rId67">
            <anchor moveWithCells="1">
              <from>
                <xdr:col>5</xdr:col>
                <xdr:colOff>590550</xdr:colOff>
                <xdr:row>19</xdr:row>
                <xdr:rowOff>123825</xdr:rowOff>
              </from>
              <to>
                <xdr:col>5</xdr:col>
                <xdr:colOff>1123950</xdr:colOff>
                <xdr:row>20</xdr:row>
                <xdr:rowOff>133350</xdr:rowOff>
              </to>
            </anchor>
          </controlPr>
        </control>
      </mc:Choice>
      <mc:Fallback>
        <control shapeId="17484" r:id="rId66" name="Label8"/>
      </mc:Fallback>
    </mc:AlternateContent>
    <mc:AlternateContent xmlns:mc="http://schemas.openxmlformats.org/markup-compatibility/2006">
      <mc:Choice Requires="x14">
        <control shapeId="17485" r:id="rId68" name="Label9">
          <controlPr defaultSize="0" autoLine="0" r:id="rId69">
            <anchor moveWithCells="1">
              <from>
                <xdr:col>3</xdr:col>
                <xdr:colOff>523875</xdr:colOff>
                <xdr:row>30</xdr:row>
                <xdr:rowOff>85725</xdr:rowOff>
              </from>
              <to>
                <xdr:col>3</xdr:col>
                <xdr:colOff>876300</xdr:colOff>
                <xdr:row>31</xdr:row>
                <xdr:rowOff>66675</xdr:rowOff>
              </to>
            </anchor>
          </controlPr>
        </control>
      </mc:Choice>
      <mc:Fallback>
        <control shapeId="17485" r:id="rId68" name="Label9"/>
      </mc:Fallback>
    </mc:AlternateContent>
    <mc:AlternateContent xmlns:mc="http://schemas.openxmlformats.org/markup-compatibility/2006">
      <mc:Choice Requires="x14">
        <control shapeId="17486" r:id="rId70" name="Label11">
          <controlPr defaultSize="0" autoLine="0" r:id="rId71">
            <anchor moveWithCells="1">
              <from>
                <xdr:col>4</xdr:col>
                <xdr:colOff>2762250</xdr:colOff>
                <xdr:row>30</xdr:row>
                <xdr:rowOff>95250</xdr:rowOff>
              </from>
              <to>
                <xdr:col>5</xdr:col>
                <xdr:colOff>971550</xdr:colOff>
                <xdr:row>31</xdr:row>
                <xdr:rowOff>95250</xdr:rowOff>
              </to>
            </anchor>
          </controlPr>
        </control>
      </mc:Choice>
      <mc:Fallback>
        <control shapeId="17486" r:id="rId70" name="Label11"/>
      </mc:Fallback>
    </mc:AlternateContent>
    <mc:AlternateContent xmlns:mc="http://schemas.openxmlformats.org/markup-compatibility/2006">
      <mc:Choice Requires="x14">
        <control shapeId="17491" r:id="rId72" name="Label16">
          <controlPr defaultSize="0" autoLine="0" r:id="rId73">
            <anchor moveWithCells="1">
              <from>
                <xdr:col>7</xdr:col>
                <xdr:colOff>209550</xdr:colOff>
                <xdr:row>19</xdr:row>
                <xdr:rowOff>133350</xdr:rowOff>
              </from>
              <to>
                <xdr:col>7</xdr:col>
                <xdr:colOff>685800</xdr:colOff>
                <xdr:row>20</xdr:row>
                <xdr:rowOff>104775</xdr:rowOff>
              </to>
            </anchor>
          </controlPr>
        </control>
      </mc:Choice>
      <mc:Fallback>
        <control shapeId="17491" r:id="rId72" name="Label16"/>
      </mc:Fallback>
    </mc:AlternateContent>
    <mc:AlternateContent xmlns:mc="http://schemas.openxmlformats.org/markup-compatibility/2006">
      <mc:Choice Requires="x14">
        <control shapeId="17493" r:id="rId74" name="Label17">
          <controlPr defaultSize="0" autoLine="0" r:id="rId75">
            <anchor moveWithCells="1">
              <from>
                <xdr:col>8</xdr:col>
                <xdr:colOff>400050</xdr:colOff>
                <xdr:row>19</xdr:row>
                <xdr:rowOff>152400</xdr:rowOff>
              </from>
              <to>
                <xdr:col>8</xdr:col>
                <xdr:colOff>723900</xdr:colOff>
                <xdr:row>20</xdr:row>
                <xdr:rowOff>142875</xdr:rowOff>
              </to>
            </anchor>
          </controlPr>
        </control>
      </mc:Choice>
      <mc:Fallback>
        <control shapeId="17493" r:id="rId74" name="Label17"/>
      </mc:Fallback>
    </mc:AlternateContent>
    <mc:AlternateContent xmlns:mc="http://schemas.openxmlformats.org/markup-compatibility/2006">
      <mc:Choice Requires="x14">
        <control shapeId="17498" r:id="rId76" name="PG">
          <controlPr defaultSize="0" autoLine="0" autoPict="0" r:id="rId77">
            <anchor moveWithCells="1">
              <from>
                <xdr:col>2</xdr:col>
                <xdr:colOff>104775</xdr:colOff>
                <xdr:row>23</xdr:row>
                <xdr:rowOff>47625</xdr:rowOff>
              </from>
              <to>
                <xdr:col>2</xdr:col>
                <xdr:colOff>1543050</xdr:colOff>
                <xdr:row>24</xdr:row>
                <xdr:rowOff>76200</xdr:rowOff>
              </to>
            </anchor>
          </controlPr>
        </control>
      </mc:Choice>
      <mc:Fallback>
        <control shapeId="17498" r:id="rId76" name="PG"/>
      </mc:Fallback>
    </mc:AlternateContent>
    <mc:AlternateContent xmlns:mc="http://schemas.openxmlformats.org/markup-compatibility/2006">
      <mc:Choice Requires="x14">
        <control shapeId="17500" r:id="rId78" name="Récap_CURATIF_N1">
          <controlPr defaultSize="0" autoLine="0" autoPict="0" r:id="rId79">
            <anchor moveWithCells="1">
              <from>
                <xdr:col>2</xdr:col>
                <xdr:colOff>104775</xdr:colOff>
                <xdr:row>24</xdr:row>
                <xdr:rowOff>57150</xdr:rowOff>
              </from>
              <to>
                <xdr:col>2</xdr:col>
                <xdr:colOff>1514475</xdr:colOff>
                <xdr:row>25</xdr:row>
                <xdr:rowOff>85725</xdr:rowOff>
              </to>
            </anchor>
          </controlPr>
        </control>
      </mc:Choice>
      <mc:Fallback>
        <control shapeId="17500" r:id="rId78" name="Récap_CURATIF_N1"/>
      </mc:Fallback>
    </mc:AlternateContent>
    <mc:AlternateContent xmlns:mc="http://schemas.openxmlformats.org/markup-compatibility/2006">
      <mc:Choice Requires="x14">
        <control shapeId="17501" r:id="rId80" name="Récap_CURATIF_N2">
          <controlPr defaultSize="0" autoLine="0" autoPict="0" r:id="rId81">
            <anchor moveWithCells="1">
              <from>
                <xdr:col>2</xdr:col>
                <xdr:colOff>104775</xdr:colOff>
                <xdr:row>25</xdr:row>
                <xdr:rowOff>66675</xdr:rowOff>
              </from>
              <to>
                <xdr:col>2</xdr:col>
                <xdr:colOff>2952750</xdr:colOff>
                <xdr:row>26</xdr:row>
                <xdr:rowOff>95250</xdr:rowOff>
              </to>
            </anchor>
          </controlPr>
        </control>
      </mc:Choice>
      <mc:Fallback>
        <control shapeId="17501" r:id="rId80" name="Récap_CURATIF_N2"/>
      </mc:Fallback>
    </mc:AlternateContent>
    <mc:AlternateContent xmlns:mc="http://schemas.openxmlformats.org/markup-compatibility/2006">
      <mc:Choice Requires="x14">
        <control shapeId="17502" r:id="rId82" name="Récap_CURATIF_N3">
          <controlPr defaultSize="0" autoLine="0" r:id="rId83">
            <anchor moveWithCells="1">
              <from>
                <xdr:col>2</xdr:col>
                <xdr:colOff>104775</xdr:colOff>
                <xdr:row>26</xdr:row>
                <xdr:rowOff>76200</xdr:rowOff>
              </from>
              <to>
                <xdr:col>2</xdr:col>
                <xdr:colOff>2943225</xdr:colOff>
                <xdr:row>27</xdr:row>
                <xdr:rowOff>95250</xdr:rowOff>
              </to>
            </anchor>
          </controlPr>
        </control>
      </mc:Choice>
      <mc:Fallback>
        <control shapeId="17502" r:id="rId82" name="Récap_CURATIF_N3"/>
      </mc:Fallback>
    </mc:AlternateContent>
    <mc:AlternateContent xmlns:mc="http://schemas.openxmlformats.org/markup-compatibility/2006">
      <mc:Choice Requires="x14">
        <control shapeId="17503" r:id="rId84" name="ENTRETIEN">
          <controlPr defaultSize="0" autoLine="0" autoPict="0" r:id="rId85">
            <anchor moveWithCells="1">
              <from>
                <xdr:col>2</xdr:col>
                <xdr:colOff>104775</xdr:colOff>
                <xdr:row>27</xdr:row>
                <xdr:rowOff>85725</xdr:rowOff>
              </from>
              <to>
                <xdr:col>2</xdr:col>
                <xdr:colOff>2943225</xdr:colOff>
                <xdr:row>28</xdr:row>
                <xdr:rowOff>104775</xdr:rowOff>
              </to>
            </anchor>
          </controlPr>
        </control>
      </mc:Choice>
      <mc:Fallback>
        <control shapeId="17503" r:id="rId84" name="ENTRETIEN"/>
      </mc:Fallback>
    </mc:AlternateContent>
    <mc:AlternateContent xmlns:mc="http://schemas.openxmlformats.org/markup-compatibility/2006">
      <mc:Choice Requires="x14">
        <control shapeId="17504" r:id="rId86" name="SIGNALEMENT">
          <controlPr defaultSize="0" autoLine="0" autoPict="0" r:id="rId87">
            <anchor moveWithCells="1">
              <from>
                <xdr:col>2</xdr:col>
                <xdr:colOff>104775</xdr:colOff>
                <xdr:row>28</xdr:row>
                <xdr:rowOff>95250</xdr:rowOff>
              </from>
              <to>
                <xdr:col>2</xdr:col>
                <xdr:colOff>2943225</xdr:colOff>
                <xdr:row>29</xdr:row>
                <xdr:rowOff>114300</xdr:rowOff>
              </to>
            </anchor>
          </controlPr>
        </control>
      </mc:Choice>
      <mc:Fallback>
        <control shapeId="17504" r:id="rId86" name="SIGNALEMENT"/>
      </mc:Fallback>
    </mc:AlternateContent>
    <mc:AlternateContent xmlns:mc="http://schemas.openxmlformats.org/markup-compatibility/2006">
      <mc:Choice Requires="x14">
        <control shapeId="17505" r:id="rId88" name="Détails_Actions_C1">
          <controlPr defaultSize="0" autoLine="0" autoPict="0" r:id="rId89">
            <anchor moveWithCells="1">
              <from>
                <xdr:col>2</xdr:col>
                <xdr:colOff>104775</xdr:colOff>
                <xdr:row>29</xdr:row>
                <xdr:rowOff>104775</xdr:rowOff>
              </from>
              <to>
                <xdr:col>2</xdr:col>
                <xdr:colOff>2943225</xdr:colOff>
                <xdr:row>30</xdr:row>
                <xdr:rowOff>123825</xdr:rowOff>
              </to>
            </anchor>
          </controlPr>
        </control>
      </mc:Choice>
      <mc:Fallback>
        <control shapeId="17505" r:id="rId88" name="Détails_Actions_C1"/>
      </mc:Fallback>
    </mc:AlternateContent>
    <mc:AlternateContent xmlns:mc="http://schemas.openxmlformats.org/markup-compatibility/2006">
      <mc:Choice Requires="x14">
        <control shapeId="17506" r:id="rId90" name="Détails_Actions_C2">
          <controlPr defaultSize="0" autoLine="0" autoPict="0" r:id="rId91">
            <anchor moveWithCells="1">
              <from>
                <xdr:col>2</xdr:col>
                <xdr:colOff>104775</xdr:colOff>
                <xdr:row>30</xdr:row>
                <xdr:rowOff>114300</xdr:rowOff>
              </from>
              <to>
                <xdr:col>2</xdr:col>
                <xdr:colOff>2943225</xdr:colOff>
                <xdr:row>31</xdr:row>
                <xdr:rowOff>133350</xdr:rowOff>
              </to>
            </anchor>
          </controlPr>
        </control>
      </mc:Choice>
      <mc:Fallback>
        <control shapeId="17506" r:id="rId90" name="Détails_Actions_C2"/>
      </mc:Fallback>
    </mc:AlternateContent>
    <mc:AlternateContent xmlns:mc="http://schemas.openxmlformats.org/markup-compatibility/2006">
      <mc:Choice Requires="x14">
        <control shapeId="17507" r:id="rId92" name="Détails_Actions_C3">
          <controlPr defaultSize="0" autoLine="0" autoPict="0" r:id="rId93">
            <anchor moveWithCells="1">
              <from>
                <xdr:col>2</xdr:col>
                <xdr:colOff>104775</xdr:colOff>
                <xdr:row>31</xdr:row>
                <xdr:rowOff>123825</xdr:rowOff>
              </from>
              <to>
                <xdr:col>2</xdr:col>
                <xdr:colOff>2943225</xdr:colOff>
                <xdr:row>32</xdr:row>
                <xdr:rowOff>142875</xdr:rowOff>
              </to>
            </anchor>
          </controlPr>
        </control>
      </mc:Choice>
      <mc:Fallback>
        <control shapeId="17507" r:id="rId92" name="Détails_Actions_C3"/>
      </mc:Fallback>
    </mc:AlternateContent>
    <mc:AlternateContent xmlns:mc="http://schemas.openxmlformats.org/markup-compatibility/2006">
      <mc:Choice Requires="x14">
        <control shapeId="17508" r:id="rId94" name="Chiffrage_par_poste">
          <controlPr defaultSize="0" autoLine="0" autoPict="0" r:id="rId95">
            <anchor moveWithCells="1">
              <from>
                <xdr:col>2</xdr:col>
                <xdr:colOff>104775</xdr:colOff>
                <xdr:row>32</xdr:row>
                <xdr:rowOff>133350</xdr:rowOff>
              </from>
              <to>
                <xdr:col>2</xdr:col>
                <xdr:colOff>2943225</xdr:colOff>
                <xdr:row>33</xdr:row>
                <xdr:rowOff>152400</xdr:rowOff>
              </to>
            </anchor>
          </controlPr>
        </control>
      </mc:Choice>
      <mc:Fallback>
        <control shapeId="17508" r:id="rId94" name="Chiffrage_par_poste"/>
      </mc:Fallback>
    </mc:AlternateContent>
    <mc:AlternateContent xmlns:mc="http://schemas.openxmlformats.org/markup-compatibility/2006">
      <mc:Choice Requires="x14">
        <control shapeId="17509" r:id="rId96" name="OBLI_REGLEMENTAIRE">
          <controlPr defaultSize="0" autoLine="0" autoPict="0" r:id="rId97">
            <anchor moveWithCells="1">
              <from>
                <xdr:col>2</xdr:col>
                <xdr:colOff>104775</xdr:colOff>
                <xdr:row>33</xdr:row>
                <xdr:rowOff>142875</xdr:rowOff>
              </from>
              <to>
                <xdr:col>2</xdr:col>
                <xdr:colOff>2943225</xdr:colOff>
                <xdr:row>34</xdr:row>
                <xdr:rowOff>161925</xdr:rowOff>
              </to>
            </anchor>
          </controlPr>
        </control>
      </mc:Choice>
      <mc:Fallback>
        <control shapeId="17509" r:id="rId96" name="OBLI_REGLEMENTAIRE"/>
      </mc:Fallback>
    </mc:AlternateContent>
    <mc:AlternateContent xmlns:mc="http://schemas.openxmlformats.org/markup-compatibility/2006">
      <mc:Choice Requires="x14">
        <control shapeId="17510" r:id="rId98" name="Détails_Zone_non_accessible">
          <controlPr defaultSize="0" autoLine="0" autoPict="0" r:id="rId99">
            <anchor moveWithCells="1">
              <from>
                <xdr:col>2</xdr:col>
                <xdr:colOff>104775</xdr:colOff>
                <xdr:row>34</xdr:row>
                <xdr:rowOff>152400</xdr:rowOff>
              </from>
              <to>
                <xdr:col>2</xdr:col>
                <xdr:colOff>2943225</xdr:colOff>
                <xdr:row>35</xdr:row>
                <xdr:rowOff>171450</xdr:rowOff>
              </to>
            </anchor>
          </controlPr>
        </control>
      </mc:Choice>
      <mc:Fallback>
        <control shapeId="17510" r:id="rId98" name="Détails_Zone_non_accessible"/>
      </mc:Fallback>
    </mc:AlternateContent>
    <mc:AlternateContent xmlns:mc="http://schemas.openxmlformats.org/markup-compatibility/2006">
      <mc:Choice Requires="x14">
        <control shapeId="17511" r:id="rId100" name="TABLEAU_SYNTHESE_AMELIO">
          <controlPr defaultSize="0" autoLine="0" autoPict="0" r:id="rId101">
            <anchor moveWithCells="1">
              <from>
                <xdr:col>2</xdr:col>
                <xdr:colOff>104775</xdr:colOff>
                <xdr:row>35</xdr:row>
                <xdr:rowOff>161925</xdr:rowOff>
              </from>
              <to>
                <xdr:col>2</xdr:col>
                <xdr:colOff>2943225</xdr:colOff>
                <xdr:row>37</xdr:row>
                <xdr:rowOff>0</xdr:rowOff>
              </to>
            </anchor>
          </controlPr>
        </control>
      </mc:Choice>
      <mc:Fallback>
        <control shapeId="17511" r:id="rId100" name="TABLEAU_SYNTHESE_AMELIO"/>
      </mc:Fallback>
    </mc:AlternateContent>
    <mc:AlternateContent xmlns:mc="http://schemas.openxmlformats.org/markup-compatibility/2006">
      <mc:Choice Requires="x14">
        <control shapeId="17512" r:id="rId102" name="BILAN_RECAP">
          <controlPr defaultSize="0" autoLine="0" autoPict="0" r:id="rId103">
            <anchor moveWithCells="1">
              <from>
                <xdr:col>2</xdr:col>
                <xdr:colOff>104775</xdr:colOff>
                <xdr:row>36</xdr:row>
                <xdr:rowOff>171450</xdr:rowOff>
              </from>
              <to>
                <xdr:col>2</xdr:col>
                <xdr:colOff>2943225</xdr:colOff>
                <xdr:row>38</xdr:row>
                <xdr:rowOff>0</xdr:rowOff>
              </to>
            </anchor>
          </controlPr>
        </control>
      </mc:Choice>
      <mc:Fallback>
        <control shapeId="17512" r:id="rId102" name="BILAN_RECAP"/>
      </mc:Fallback>
    </mc:AlternateContent>
    <mc:AlternateContent xmlns:mc="http://schemas.openxmlformats.org/markup-compatibility/2006">
      <mc:Choice Requires="x14">
        <control shapeId="17513" r:id="rId104" name="AMELIORATION_GENERALE">
          <controlPr defaultSize="0" autoLine="0" autoPict="0" r:id="rId105">
            <anchor moveWithCells="1">
              <from>
                <xdr:col>2</xdr:col>
                <xdr:colOff>104775</xdr:colOff>
                <xdr:row>37</xdr:row>
                <xdr:rowOff>171450</xdr:rowOff>
              </from>
              <to>
                <xdr:col>2</xdr:col>
                <xdr:colOff>2943225</xdr:colOff>
                <xdr:row>39</xdr:row>
                <xdr:rowOff>9525</xdr:rowOff>
              </to>
            </anchor>
          </controlPr>
        </control>
      </mc:Choice>
      <mc:Fallback>
        <control shapeId="17513" r:id="rId104" name="AMELIORATION_GENERALE"/>
      </mc:Fallback>
    </mc:AlternateContent>
    <mc:AlternateContent xmlns:mc="http://schemas.openxmlformats.org/markup-compatibility/2006">
      <mc:Choice Requires="x14">
        <control shapeId="17515" r:id="rId106" name="SCENARIO_PPPT">
          <controlPr defaultSize="0" autoLine="0" r:id="rId107">
            <anchor moveWithCells="1">
              <from>
                <xdr:col>2</xdr:col>
                <xdr:colOff>1533525</xdr:colOff>
                <xdr:row>23</xdr:row>
                <xdr:rowOff>47625</xdr:rowOff>
              </from>
              <to>
                <xdr:col>2</xdr:col>
                <xdr:colOff>2962275</xdr:colOff>
                <xdr:row>24</xdr:row>
                <xdr:rowOff>76200</xdr:rowOff>
              </to>
            </anchor>
          </controlPr>
        </control>
      </mc:Choice>
      <mc:Fallback>
        <control shapeId="17515" r:id="rId106" name="SCENARIO_PPPT"/>
      </mc:Fallback>
    </mc:AlternateContent>
    <mc:AlternateContent xmlns:mc="http://schemas.openxmlformats.org/markup-compatibility/2006">
      <mc:Choice Requires="x14">
        <control shapeId="17516" r:id="rId108" name="Conclusion">
          <controlPr defaultSize="0" autoLine="0" r:id="rId109">
            <anchor moveWithCells="1">
              <from>
                <xdr:col>2</xdr:col>
                <xdr:colOff>1533525</xdr:colOff>
                <xdr:row>24</xdr:row>
                <xdr:rowOff>47625</xdr:rowOff>
              </from>
              <to>
                <xdr:col>2</xdr:col>
                <xdr:colOff>2952750</xdr:colOff>
                <xdr:row>25</xdr:row>
                <xdr:rowOff>76200</xdr:rowOff>
              </to>
            </anchor>
          </controlPr>
        </control>
      </mc:Choice>
      <mc:Fallback>
        <control shapeId="17516" r:id="rId108" name="Conclusion"/>
      </mc:Fallback>
    </mc:AlternateContent>
    <mc:AlternateContent xmlns:mc="http://schemas.openxmlformats.org/markup-compatibility/2006">
      <mc:Choice Requires="x14">
        <control shapeId="17519" r:id="rId110" name="CommandButton7">
          <controlPr defaultSize="0" autoLine="0" r:id="rId111">
            <anchor moveWithCells="1">
              <from>
                <xdr:col>5</xdr:col>
                <xdr:colOff>1057275</xdr:colOff>
                <xdr:row>12</xdr:row>
                <xdr:rowOff>0</xdr:rowOff>
              </from>
              <to>
                <xdr:col>5</xdr:col>
                <xdr:colOff>1247775</xdr:colOff>
                <xdr:row>13</xdr:row>
                <xdr:rowOff>57150</xdr:rowOff>
              </to>
            </anchor>
          </controlPr>
        </control>
      </mc:Choice>
      <mc:Fallback>
        <control shapeId="17519" r:id="rId110" name="CommandButton7"/>
      </mc:Fallback>
    </mc:AlternateContent>
    <mc:AlternateContent xmlns:mc="http://schemas.openxmlformats.org/markup-compatibility/2006">
      <mc:Choice Requires="x14">
        <control shapeId="17520" r:id="rId112" name="CommandButton8">
          <controlPr defaultSize="0" autoLine="0" r:id="rId113">
            <anchor moveWithCells="1">
              <from>
                <xdr:col>5</xdr:col>
                <xdr:colOff>95250</xdr:colOff>
                <xdr:row>12</xdr:row>
                <xdr:rowOff>0</xdr:rowOff>
              </from>
              <to>
                <xdr:col>5</xdr:col>
                <xdr:colOff>276225</xdr:colOff>
                <xdr:row>13</xdr:row>
                <xdr:rowOff>57150</xdr:rowOff>
              </to>
            </anchor>
          </controlPr>
        </control>
      </mc:Choice>
      <mc:Fallback>
        <control shapeId="17520" r:id="rId112" name="CommandButton8"/>
      </mc:Fallback>
    </mc:AlternateContent>
    <mc:AlternateContent xmlns:mc="http://schemas.openxmlformats.org/markup-compatibility/2006">
      <mc:Choice Requires="x14">
        <control shapeId="17522" r:id="rId114" name="ToggleButton1">
          <controlPr defaultSize="0" autoLine="0" r:id="rId115">
            <anchor moveWithCells="1">
              <from>
                <xdr:col>5</xdr:col>
                <xdr:colOff>485775</xdr:colOff>
                <xdr:row>14</xdr:row>
                <xdr:rowOff>76200</xdr:rowOff>
              </from>
              <to>
                <xdr:col>5</xdr:col>
                <xdr:colOff>847725</xdr:colOff>
                <xdr:row>15</xdr:row>
                <xdr:rowOff>142875</xdr:rowOff>
              </to>
            </anchor>
          </controlPr>
        </control>
      </mc:Choice>
      <mc:Fallback>
        <control shapeId="17522" r:id="rId114" name="ToggleButton1"/>
      </mc:Fallback>
    </mc:AlternateContent>
    <mc:AlternateContent xmlns:mc="http://schemas.openxmlformats.org/markup-compatibility/2006">
      <mc:Choice Requires="x14">
        <control shapeId="17527" r:id="rId116" name="DPE">
          <controlPr defaultSize="0" autoLine="0" r:id="rId117">
            <anchor>
              <from>
                <xdr:col>4</xdr:col>
                <xdr:colOff>2686050</xdr:colOff>
                <xdr:row>17</xdr:row>
                <xdr:rowOff>0</xdr:rowOff>
              </from>
              <to>
                <xdr:col>4</xdr:col>
                <xdr:colOff>3276600</xdr:colOff>
                <xdr:row>18</xdr:row>
                <xdr:rowOff>66675</xdr:rowOff>
              </to>
            </anchor>
          </controlPr>
        </control>
      </mc:Choice>
      <mc:Fallback>
        <control shapeId="17527" r:id="rId116" name="DPE"/>
      </mc:Fallback>
    </mc:AlternateContent>
    <mc:AlternateContent xmlns:mc="http://schemas.openxmlformats.org/markup-compatibility/2006">
      <mc:Choice Requires="x14">
        <control shapeId="17528" r:id="rId118" name="Audit">
          <controlPr defaultSize="0" autoLine="0" r:id="rId119">
            <anchor>
              <from>
                <xdr:col>4</xdr:col>
                <xdr:colOff>3495675</xdr:colOff>
                <xdr:row>17</xdr:row>
                <xdr:rowOff>19050</xdr:rowOff>
              </from>
              <to>
                <xdr:col>5</xdr:col>
                <xdr:colOff>514350</xdr:colOff>
                <xdr:row>18</xdr:row>
                <xdr:rowOff>57150</xdr:rowOff>
              </to>
            </anchor>
          </controlPr>
        </control>
      </mc:Choice>
      <mc:Fallback>
        <control shapeId="17528" r:id="rId118" name="Audit"/>
      </mc:Fallback>
    </mc:AlternateContent>
    <mc:AlternateContent xmlns:mc="http://schemas.openxmlformats.org/markup-compatibility/2006">
      <mc:Choice Requires="x14">
        <control shapeId="17447" r:id="rId120" name="Button 39">
          <controlPr defaultSize="0" print="0" autoFill="0" autoPict="0" macro="[0]!AppendTableN11_WithNamedImages">
            <anchor moveWithCells="1" sizeWithCells="1">
              <from>
                <xdr:col>44</xdr:col>
                <xdr:colOff>514350</xdr:colOff>
                <xdr:row>0</xdr:row>
                <xdr:rowOff>457200</xdr:rowOff>
              </from>
              <to>
                <xdr:col>45</xdr:col>
                <xdr:colOff>19050</xdr:colOff>
                <xdr:row>2</xdr:row>
                <xdr:rowOff>38100</xdr:rowOff>
              </to>
            </anchor>
          </controlPr>
        </control>
      </mc:Choice>
    </mc:AlternateContent>
    <mc:AlternateContent xmlns:mc="http://schemas.openxmlformats.org/markup-compatibility/2006">
      <mc:Choice Requires="x14">
        <control shapeId="17448" r:id="rId121" name="Button 40">
          <controlPr defaultSize="0" print="0" autoFill="0" autoPict="0" macro="[0]!AppendTableN21_WithNamedImages">
            <anchor moveWithCells="1" sizeWithCells="1">
              <from>
                <xdr:col>45</xdr:col>
                <xdr:colOff>447675</xdr:colOff>
                <xdr:row>0</xdr:row>
                <xdr:rowOff>457200</xdr:rowOff>
              </from>
              <to>
                <xdr:col>45</xdr:col>
                <xdr:colOff>704850</xdr:colOff>
                <xdr:row>2</xdr:row>
                <xdr:rowOff>28575</xdr:rowOff>
              </to>
            </anchor>
          </controlPr>
        </control>
      </mc:Choice>
    </mc:AlternateContent>
    <mc:AlternateContent xmlns:mc="http://schemas.openxmlformats.org/markup-compatibility/2006">
      <mc:Choice Requires="x14">
        <control shapeId="17449" r:id="rId122" name="Button 41">
          <controlPr defaultSize="0" print="0" autoFill="0" autoPict="0" macro="[0]!AppendTableN31_WithNamedImages">
            <anchor moveWithCells="1" sizeWithCells="1">
              <from>
                <xdr:col>46</xdr:col>
                <xdr:colOff>371475</xdr:colOff>
                <xdr:row>0</xdr:row>
                <xdr:rowOff>447675</xdr:rowOff>
              </from>
              <to>
                <xdr:col>46</xdr:col>
                <xdr:colOff>638175</xdr:colOff>
                <xdr:row>2</xdr:row>
                <xdr:rowOff>19050</xdr:rowOff>
              </to>
            </anchor>
          </controlPr>
        </control>
      </mc:Choice>
    </mc:AlternateContent>
    <mc:AlternateContent xmlns:mc="http://schemas.openxmlformats.org/markup-compatibility/2006">
      <mc:Choice Requires="x14">
        <control shapeId="17450" r:id="rId123" name="Button 42">
          <controlPr defaultSize="0" print="0" autoFill="0" autoPict="0" macro="[0]!Remplir_TabSYNTHESE_MappingCorrige">
            <anchor moveWithCells="1">
              <from>
                <xdr:col>7</xdr:col>
                <xdr:colOff>523875</xdr:colOff>
                <xdr:row>32</xdr:row>
                <xdr:rowOff>171450</xdr:rowOff>
              </from>
              <to>
                <xdr:col>9</xdr:col>
                <xdr:colOff>733425</xdr:colOff>
                <xdr:row>34</xdr:row>
                <xdr:rowOff>95250</xdr:rowOff>
              </to>
            </anchor>
          </controlPr>
        </control>
      </mc:Choice>
    </mc:AlternateContent>
    <mc:AlternateContent xmlns:mc="http://schemas.openxmlformats.org/markup-compatibility/2006">
      <mc:Choice Requires="x14">
        <control shapeId="17524" r:id="rId124" name="Button 116">
          <controlPr defaultSize="0" print="0" autoFill="0" autoPict="0" macro="[0]!RefreshElementDropdownN">
            <anchor moveWithCells="1" sizeWithCells="1">
              <from>
                <xdr:col>6</xdr:col>
                <xdr:colOff>885825</xdr:colOff>
                <xdr:row>17</xdr:row>
                <xdr:rowOff>38100</xdr:rowOff>
              </from>
              <to>
                <xdr:col>6</xdr:col>
                <xdr:colOff>1343025</xdr:colOff>
                <xdr:row>18</xdr:row>
                <xdr:rowOff>47625</xdr:rowOff>
              </to>
            </anchor>
          </controlPr>
        </control>
      </mc:Choice>
    </mc:AlternateContent>
    <mc:AlternateContent xmlns:mc="http://schemas.openxmlformats.org/markup-compatibility/2006">
      <mc:Choice Requires="x14">
        <control shapeId="17529" r:id="rId125" name="Button 121">
          <controlPr defaultSize="0" print="0" autoFill="0" autoPict="0" macro="[0]!AjouterDescBAT">
            <anchor moveWithCells="1" sizeWithCells="1">
              <from>
                <xdr:col>6</xdr:col>
                <xdr:colOff>2447925</xdr:colOff>
                <xdr:row>7</xdr:row>
                <xdr:rowOff>19050</xdr:rowOff>
              </from>
              <to>
                <xdr:col>6</xdr:col>
                <xdr:colOff>2695575</xdr:colOff>
                <xdr:row>7</xdr:row>
                <xdr:rowOff>209550</xdr:rowOff>
              </to>
            </anchor>
          </controlPr>
        </control>
      </mc:Choice>
    </mc:AlternateContent>
    <mc:AlternateContent xmlns:mc="http://schemas.openxmlformats.org/markup-compatibility/2006">
      <mc:Choice Requires="x14">
        <control shapeId="17530" r:id="rId126" name="Button 122">
          <controlPr defaultSize="0" print="0" autoFill="0" autoPict="0" macro="[0]!SupprimerDernierDescBAT">
            <anchor moveWithCells="1" sizeWithCells="1">
              <from>
                <xdr:col>6</xdr:col>
                <xdr:colOff>2181225</xdr:colOff>
                <xdr:row>7</xdr:row>
                <xdr:rowOff>19050</xdr:rowOff>
              </from>
              <to>
                <xdr:col>6</xdr:col>
                <xdr:colOff>2428875</xdr:colOff>
                <xdr:row>7</xdr:row>
                <xdr:rowOff>209550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A9F0C-F72B-4737-8B1A-EC9B897C1757}">
  <sheetPr codeName="Feuil25">
    <tabColor rgb="FFFFFF00"/>
    <pageSetUpPr fitToPage="1"/>
  </sheetPr>
  <dimension ref="A1:K53"/>
  <sheetViews>
    <sheetView showGridLines="0" topLeftCell="B1" zoomScale="106" zoomScaleNormal="106" zoomScaleSheetLayoutView="90" workbookViewId="0">
      <selection activeCell="B2" sqref="B2"/>
    </sheetView>
  </sheetViews>
  <sheetFormatPr baseColWidth="10" defaultRowHeight="15"/>
  <cols>
    <col min="1" max="1" width="11.42578125" hidden="1" customWidth="1"/>
    <col min="2" max="2" width="23" customWidth="1"/>
    <col min="3" max="3" width="45.28515625" customWidth="1"/>
    <col min="4" max="4" width="33.42578125" customWidth="1"/>
    <col min="5" max="5" width="53.5703125" customWidth="1"/>
    <col min="6" max="6" width="18.28515625" customWidth="1"/>
    <col min="7" max="7" width="40.7109375" customWidth="1"/>
    <col min="8" max="8" width="15.42578125" customWidth="1"/>
  </cols>
  <sheetData>
    <row r="1" spans="2:11" s="103" customFormat="1" ht="48" customHeight="1">
      <c r="C1" s="104" t="s">
        <v>385</v>
      </c>
    </row>
    <row r="2" spans="2:11" s="116" customFormat="1" ht="5.25" customHeight="1">
      <c r="B2" s="219"/>
    </row>
    <row r="3" spans="2:11">
      <c r="B3" s="424"/>
      <c r="C3" s="424"/>
      <c r="D3" s="424"/>
      <c r="E3" s="424"/>
      <c r="F3" s="424"/>
      <c r="G3" s="424"/>
      <c r="H3" s="424"/>
      <c r="I3" s="424"/>
      <c r="J3" s="424"/>
      <c r="K3" s="424"/>
    </row>
    <row r="4" spans="2:11" ht="18" customHeight="1">
      <c r="B4" s="424"/>
      <c r="C4" s="424"/>
      <c r="D4" s="424"/>
      <c r="E4" s="424"/>
      <c r="F4" s="424"/>
      <c r="G4" s="424"/>
      <c r="H4" s="424"/>
      <c r="I4" s="424"/>
      <c r="J4" s="424"/>
      <c r="K4" s="424"/>
    </row>
    <row r="5" spans="2:11" ht="19.5" customHeight="1" thickBot="1">
      <c r="B5" s="429"/>
      <c r="C5" s="424"/>
      <c r="D5" s="424"/>
      <c r="E5" s="424"/>
      <c r="F5" s="424"/>
      <c r="G5" s="424"/>
      <c r="H5" s="424"/>
      <c r="I5" s="424"/>
      <c r="J5" s="424"/>
      <c r="K5" s="424"/>
    </row>
    <row r="6" spans="2:11" ht="21" customHeight="1" thickTop="1">
      <c r="B6" s="216" t="s">
        <v>496</v>
      </c>
      <c r="C6" s="427"/>
      <c r="D6" s="419"/>
      <c r="E6" s="419"/>
      <c r="F6" s="428"/>
      <c r="G6" s="428"/>
      <c r="H6" s="428"/>
      <c r="I6" s="428"/>
      <c r="J6" s="428"/>
      <c r="K6" s="428"/>
    </row>
    <row r="7" spans="2:11" ht="21" customHeight="1">
      <c r="B7" s="217" t="s">
        <v>381</v>
      </c>
      <c r="C7" s="427"/>
      <c r="D7" s="419"/>
      <c r="E7" s="419"/>
      <c r="F7" s="428"/>
      <c r="G7" s="428"/>
      <c r="H7" s="428"/>
      <c r="I7" s="428"/>
      <c r="J7" s="428"/>
      <c r="K7" s="428"/>
    </row>
    <row r="8" spans="2:11" ht="21" customHeight="1">
      <c r="B8" s="217" t="s">
        <v>382</v>
      </c>
      <c r="C8" s="427"/>
      <c r="D8" s="419"/>
      <c r="E8" s="419"/>
      <c r="F8" s="428"/>
      <c r="G8" s="428"/>
      <c r="H8" s="428"/>
      <c r="I8" s="428"/>
      <c r="J8" s="428"/>
      <c r="K8" s="428"/>
    </row>
    <row r="9" spans="2:11" ht="21" customHeight="1">
      <c r="B9" s="217" t="s">
        <v>383</v>
      </c>
      <c r="C9" s="427"/>
      <c r="D9" s="419"/>
      <c r="E9" s="419"/>
      <c r="F9" s="428"/>
      <c r="G9" s="428"/>
      <c r="H9" s="428"/>
      <c r="I9" s="428"/>
      <c r="J9" s="428"/>
      <c r="K9" s="428"/>
    </row>
    <row r="10" spans="2:11" ht="21" customHeight="1">
      <c r="B10" s="217" t="s">
        <v>490</v>
      </c>
      <c r="C10" s="427"/>
      <c r="D10" s="419"/>
      <c r="E10" s="419"/>
      <c r="F10" s="428"/>
      <c r="G10" s="428"/>
      <c r="H10" s="428"/>
      <c r="I10" s="428"/>
      <c r="J10" s="428"/>
      <c r="K10" s="428"/>
    </row>
    <row r="11" spans="2:11" ht="21" customHeight="1">
      <c r="B11" s="217" t="s">
        <v>548</v>
      </c>
      <c r="C11" s="427"/>
      <c r="D11" s="419"/>
      <c r="E11" s="419"/>
      <c r="F11" s="428"/>
      <c r="G11" s="428"/>
      <c r="H11" s="428"/>
      <c r="I11" s="428"/>
      <c r="J11" s="428"/>
      <c r="K11" s="428"/>
    </row>
    <row r="12" spans="2:11" ht="21" customHeight="1">
      <c r="B12" s="217" t="s">
        <v>549</v>
      </c>
      <c r="C12" s="427"/>
      <c r="D12" s="419"/>
      <c r="E12" s="419"/>
      <c r="F12" s="428"/>
      <c r="G12" s="428"/>
      <c r="H12" s="428"/>
      <c r="I12" s="428"/>
      <c r="J12" s="428"/>
      <c r="K12" s="428"/>
    </row>
    <row r="13" spans="2:11" ht="21" customHeight="1">
      <c r="B13" s="217" t="s">
        <v>11</v>
      </c>
      <c r="C13" s="427"/>
      <c r="D13" s="419"/>
      <c r="E13" s="419"/>
      <c r="F13" s="428"/>
      <c r="G13" s="428"/>
      <c r="H13" s="428"/>
      <c r="I13" s="428"/>
      <c r="J13" s="428"/>
      <c r="K13" s="428"/>
    </row>
    <row r="14" spans="2:11" ht="21" customHeight="1">
      <c r="B14" s="217" t="s">
        <v>13</v>
      </c>
      <c r="C14" s="427"/>
      <c r="D14" s="419"/>
      <c r="E14" s="419"/>
      <c r="F14" s="428"/>
      <c r="G14" s="428"/>
      <c r="H14" s="428"/>
      <c r="I14" s="428"/>
      <c r="J14" s="428"/>
      <c r="K14" s="428"/>
    </row>
    <row r="15" spans="2:11" ht="21" customHeight="1">
      <c r="B15" s="217" t="s">
        <v>491</v>
      </c>
      <c r="C15" s="427"/>
      <c r="D15" s="419"/>
      <c r="E15" s="419"/>
      <c r="F15" s="428"/>
      <c r="G15" s="428"/>
      <c r="H15" s="428"/>
      <c r="I15" s="428"/>
      <c r="J15" s="428"/>
      <c r="K15" s="428"/>
    </row>
    <row r="16" spans="2:11" ht="21" customHeight="1">
      <c r="B16" s="217" t="s">
        <v>388</v>
      </c>
      <c r="C16" s="427"/>
      <c r="D16" s="419"/>
      <c r="E16" s="419"/>
      <c r="F16" s="408"/>
      <c r="G16" s="408"/>
      <c r="H16" s="408"/>
      <c r="I16" s="408"/>
      <c r="J16" s="408"/>
      <c r="K16" s="408"/>
    </row>
    <row r="17" spans="2:11" ht="21" customHeight="1">
      <c r="B17" s="217" t="s">
        <v>492</v>
      </c>
      <c r="C17" s="427"/>
      <c r="D17" s="419"/>
      <c r="E17" s="419"/>
      <c r="F17" s="408"/>
      <c r="G17" s="408"/>
      <c r="H17" s="408"/>
      <c r="I17" s="408"/>
      <c r="J17" s="408"/>
      <c r="K17" s="408"/>
    </row>
    <row r="18" spans="2:11" ht="21" customHeight="1">
      <c r="B18" s="217" t="s">
        <v>386</v>
      </c>
      <c r="C18" s="427"/>
      <c r="D18" s="419"/>
      <c r="E18" s="419"/>
      <c r="F18" s="424"/>
      <c r="G18" s="424"/>
      <c r="H18" s="424"/>
      <c r="I18" s="424"/>
      <c r="J18" s="424"/>
      <c r="K18" s="424"/>
    </row>
    <row r="19" spans="2:11" ht="21" customHeight="1">
      <c r="B19" s="217" t="s">
        <v>493</v>
      </c>
      <c r="C19" s="427"/>
      <c r="D19" s="419"/>
      <c r="E19" s="419"/>
      <c r="F19" s="424"/>
      <c r="G19" s="424"/>
      <c r="H19" s="424"/>
      <c r="I19" s="424"/>
      <c r="J19" s="424"/>
      <c r="K19" s="424"/>
    </row>
    <row r="20" spans="2:11" ht="21" customHeight="1">
      <c r="B20" s="217" t="s">
        <v>494</v>
      </c>
      <c r="C20" s="427"/>
      <c r="D20" s="419"/>
      <c r="E20" s="419"/>
      <c r="F20" s="424"/>
      <c r="G20" s="424"/>
      <c r="H20" s="424"/>
      <c r="I20" s="424"/>
      <c r="J20" s="424"/>
      <c r="K20" s="424"/>
    </row>
    <row r="21" spans="2:11" ht="21" customHeight="1">
      <c r="B21" s="217" t="s">
        <v>151</v>
      </c>
      <c r="C21" s="427"/>
      <c r="D21" s="419"/>
      <c r="E21" s="419"/>
      <c r="F21" s="424"/>
      <c r="G21" s="424"/>
      <c r="H21" s="424"/>
      <c r="I21" s="424"/>
      <c r="J21" s="424"/>
      <c r="K21" s="424"/>
    </row>
    <row r="22" spans="2:11" ht="21" customHeight="1">
      <c r="B22" s="217" t="s">
        <v>495</v>
      </c>
      <c r="C22" s="427"/>
      <c r="D22" s="419"/>
      <c r="E22" s="419"/>
      <c r="F22" s="424"/>
      <c r="G22" s="424"/>
      <c r="H22" s="424"/>
      <c r="I22" s="424"/>
      <c r="J22" s="424"/>
      <c r="K22" s="424"/>
    </row>
    <row r="23" spans="2:11" ht="17.25" customHeight="1">
      <c r="B23" s="217" t="s">
        <v>497</v>
      </c>
      <c r="C23" s="427"/>
      <c r="D23" s="419"/>
      <c r="E23" s="419"/>
      <c r="F23" s="424"/>
      <c r="G23" s="424"/>
      <c r="H23" s="424"/>
      <c r="I23" s="424"/>
      <c r="J23" s="424"/>
      <c r="K23" s="424"/>
    </row>
    <row r="24" spans="2:11">
      <c r="B24" s="218"/>
      <c r="C24" s="427"/>
      <c r="D24" s="419"/>
      <c r="E24" s="419"/>
      <c r="F24" s="424"/>
      <c r="G24" s="424"/>
      <c r="H24" s="424"/>
      <c r="I24" s="424"/>
      <c r="J24" s="424"/>
      <c r="K24" s="424"/>
    </row>
    <row r="25" spans="2:11">
      <c r="B25" s="425"/>
      <c r="C25" s="427"/>
      <c r="D25" s="419"/>
      <c r="E25" s="419"/>
      <c r="F25" s="424"/>
      <c r="G25" s="424"/>
      <c r="H25" s="424"/>
      <c r="I25" s="424"/>
      <c r="J25" s="424"/>
      <c r="K25" s="424"/>
    </row>
    <row r="26" spans="2:11">
      <c r="B26" s="425"/>
      <c r="C26" s="427"/>
      <c r="D26" s="419"/>
      <c r="E26" s="419"/>
      <c r="F26" s="424"/>
      <c r="G26" s="424"/>
      <c r="H26" s="424"/>
      <c r="I26" s="424"/>
      <c r="J26" s="424"/>
      <c r="K26" s="424"/>
    </row>
    <row r="27" spans="2:11">
      <c r="B27" s="425"/>
      <c r="C27" s="427"/>
      <c r="D27" s="419"/>
      <c r="E27" s="419"/>
      <c r="F27" s="424"/>
      <c r="G27" s="424"/>
      <c r="H27" s="424"/>
      <c r="I27" s="424"/>
      <c r="J27" s="424"/>
      <c r="K27" s="424"/>
    </row>
    <row r="28" spans="2:11">
      <c r="B28" s="425"/>
      <c r="C28" s="427"/>
      <c r="D28" s="419"/>
      <c r="E28" s="419"/>
      <c r="F28" s="424"/>
      <c r="G28" s="424"/>
      <c r="H28" s="424"/>
      <c r="I28" s="424"/>
      <c r="J28" s="424"/>
      <c r="K28" s="424"/>
    </row>
    <row r="29" spans="2:11">
      <c r="B29" s="425"/>
      <c r="C29" s="427"/>
      <c r="D29" s="419"/>
      <c r="E29" s="419"/>
      <c r="F29" s="424"/>
      <c r="G29" s="424"/>
      <c r="H29" s="424"/>
      <c r="I29" s="424"/>
      <c r="J29" s="424"/>
      <c r="K29" s="424"/>
    </row>
    <row r="30" spans="2:11">
      <c r="B30" s="425"/>
      <c r="C30" s="427"/>
      <c r="D30" s="419"/>
      <c r="E30" s="419"/>
      <c r="F30" s="408"/>
      <c r="G30" s="408"/>
      <c r="H30" s="408"/>
      <c r="I30" s="408"/>
      <c r="J30" s="408"/>
      <c r="K30" s="190"/>
    </row>
    <row r="31" spans="2:11">
      <c r="B31" s="425"/>
      <c r="C31" s="427"/>
      <c r="D31" s="419"/>
      <c r="E31" s="419"/>
      <c r="F31" s="408"/>
      <c r="G31" s="408"/>
      <c r="H31" s="408"/>
      <c r="I31" s="408"/>
      <c r="J31" s="408"/>
      <c r="K31" s="190"/>
    </row>
    <row r="32" spans="2:11">
      <c r="B32" s="425"/>
      <c r="C32" s="427"/>
      <c r="D32" s="419"/>
      <c r="E32" s="419"/>
      <c r="F32" s="408"/>
      <c r="G32" s="408"/>
      <c r="H32" s="408"/>
      <c r="I32" s="408"/>
      <c r="J32" s="408"/>
      <c r="K32" s="190"/>
    </row>
    <row r="33" spans="2:11">
      <c r="B33" s="425"/>
      <c r="C33" s="427"/>
      <c r="D33" s="419"/>
      <c r="E33" s="419"/>
      <c r="F33" s="408"/>
      <c r="G33" s="408"/>
      <c r="H33" s="408"/>
      <c r="I33" s="408"/>
      <c r="J33" s="408"/>
      <c r="K33" s="190"/>
    </row>
    <row r="34" spans="2:11">
      <c r="B34" s="425"/>
      <c r="C34" s="427"/>
      <c r="D34" s="419"/>
      <c r="E34" s="419"/>
      <c r="F34" s="408"/>
      <c r="G34" s="408"/>
      <c r="H34" s="408"/>
      <c r="I34" s="408"/>
      <c r="J34" s="408"/>
      <c r="K34" s="190"/>
    </row>
    <row r="35" spans="2:11">
      <c r="B35" s="425"/>
      <c r="C35" s="427"/>
      <c r="D35" s="419"/>
      <c r="E35" s="419"/>
      <c r="F35" s="408"/>
      <c r="G35" s="408"/>
      <c r="H35" s="408"/>
      <c r="I35" s="408"/>
      <c r="J35" s="408"/>
      <c r="K35" s="190"/>
    </row>
    <row r="36" spans="2:11">
      <c r="B36" s="425"/>
      <c r="C36" s="427"/>
      <c r="D36" s="419"/>
      <c r="E36" s="419"/>
      <c r="F36" s="408"/>
      <c r="G36" s="408"/>
      <c r="H36" s="408"/>
      <c r="I36" s="408"/>
      <c r="J36" s="408"/>
      <c r="K36" s="190"/>
    </row>
    <row r="37" spans="2:11" ht="15.75" thickBot="1">
      <c r="B37" s="426"/>
      <c r="C37" s="427"/>
      <c r="D37" s="419"/>
      <c r="E37" s="419"/>
      <c r="F37" s="408"/>
      <c r="G37" s="408"/>
      <c r="H37" s="408"/>
      <c r="I37" s="408"/>
      <c r="J37" s="408"/>
      <c r="K37" s="190"/>
    </row>
    <row r="38" spans="2:11" ht="15.75" thickTop="1">
      <c r="B38" s="112"/>
      <c r="C38" s="112"/>
      <c r="D38" s="112"/>
      <c r="E38" s="112"/>
      <c r="F38" s="112"/>
      <c r="G38" s="112"/>
      <c r="H38" s="112"/>
      <c r="I38" s="112"/>
      <c r="J38" s="112"/>
      <c r="K38" s="112"/>
    </row>
    <row r="40" spans="2:11">
      <c r="B40" s="115"/>
      <c r="C40" s="115"/>
      <c r="D40" s="115"/>
      <c r="E40" s="115"/>
      <c r="F40" s="115"/>
      <c r="G40" s="115"/>
      <c r="H40" s="115"/>
      <c r="I40" s="115"/>
      <c r="J40" s="115"/>
      <c r="K40" s="115"/>
    </row>
    <row r="41" spans="2:11">
      <c r="B41" s="115"/>
      <c r="C41" s="115"/>
      <c r="D41" s="115"/>
      <c r="E41" s="115"/>
      <c r="F41" s="115"/>
      <c r="G41" s="115"/>
      <c r="H41" s="115"/>
      <c r="I41" s="115"/>
      <c r="J41" s="115"/>
      <c r="K41" s="115"/>
    </row>
    <row r="42" spans="2:11">
      <c r="B42" s="115"/>
      <c r="C42" s="115"/>
      <c r="D42" s="115"/>
      <c r="E42" s="115"/>
      <c r="F42" s="115"/>
      <c r="G42" s="115"/>
      <c r="H42" s="115"/>
      <c r="I42" s="115"/>
      <c r="J42" s="115"/>
      <c r="K42" s="115"/>
    </row>
    <row r="43" spans="2:11">
      <c r="B43" s="115"/>
      <c r="C43" s="115"/>
      <c r="D43" s="115"/>
      <c r="E43" s="115"/>
      <c r="F43" s="115"/>
      <c r="G43" s="115"/>
      <c r="H43" s="115"/>
      <c r="I43" s="115"/>
      <c r="J43" s="115"/>
      <c r="K43" s="115"/>
    </row>
    <row r="44" spans="2:11">
      <c r="B44" s="115"/>
      <c r="C44" s="115"/>
      <c r="D44" s="115"/>
      <c r="E44" s="115"/>
      <c r="F44" s="115"/>
      <c r="G44" s="115"/>
      <c r="H44" s="115"/>
      <c r="I44" s="115"/>
      <c r="J44" s="115"/>
      <c r="K44" s="115"/>
    </row>
    <row r="45" spans="2:11">
      <c r="B45" s="115"/>
      <c r="C45" s="115"/>
      <c r="D45" s="115"/>
      <c r="E45" s="115"/>
      <c r="F45" s="115"/>
      <c r="G45" s="115"/>
      <c r="H45" s="115"/>
      <c r="I45" s="115"/>
      <c r="J45" s="115"/>
      <c r="K45" s="115"/>
    </row>
    <row r="48" spans="2:11">
      <c r="B48" s="115"/>
      <c r="C48" s="115"/>
      <c r="D48" s="115"/>
      <c r="E48" s="115"/>
      <c r="F48" s="115"/>
      <c r="G48" s="115"/>
      <c r="H48" s="115"/>
      <c r="I48" s="115"/>
      <c r="J48" s="115"/>
      <c r="K48" s="115"/>
    </row>
    <row r="49" spans="2:11">
      <c r="B49" s="115"/>
      <c r="C49" s="115"/>
      <c r="D49" s="115"/>
      <c r="E49" s="115"/>
      <c r="F49" s="115"/>
      <c r="G49" s="115"/>
      <c r="H49" s="115"/>
      <c r="I49" s="115"/>
      <c r="J49" s="115"/>
      <c r="K49" s="115"/>
    </row>
    <row r="50" spans="2:11">
      <c r="B50" s="115"/>
      <c r="C50" s="115"/>
      <c r="D50" s="115"/>
      <c r="E50" s="115"/>
      <c r="F50" s="115"/>
      <c r="G50" s="115"/>
      <c r="H50" s="115"/>
      <c r="I50" s="115"/>
      <c r="J50" s="115"/>
      <c r="K50" s="115"/>
    </row>
    <row r="51" spans="2:11">
      <c r="B51" s="115"/>
      <c r="C51" s="115"/>
      <c r="D51" s="115"/>
      <c r="E51" s="115"/>
      <c r="F51" s="115"/>
      <c r="G51" s="115"/>
      <c r="H51" s="115"/>
      <c r="I51" s="115"/>
      <c r="J51" s="115"/>
      <c r="K51" s="115"/>
    </row>
    <row r="52" spans="2:11">
      <c r="B52" s="115"/>
      <c r="C52" s="115"/>
      <c r="D52" s="115"/>
      <c r="E52" s="115"/>
      <c r="F52" s="115"/>
      <c r="G52" s="115"/>
      <c r="H52" s="115"/>
      <c r="I52" s="115"/>
      <c r="J52" s="115"/>
      <c r="K52" s="115"/>
    </row>
    <row r="53" spans="2:11">
      <c r="B53" s="115"/>
      <c r="C53" s="115"/>
      <c r="D53" s="115"/>
      <c r="E53" s="115"/>
      <c r="F53" s="115"/>
      <c r="G53" s="115"/>
      <c r="H53" s="115"/>
      <c r="I53" s="115"/>
      <c r="J53" s="115"/>
      <c r="K53" s="115"/>
    </row>
  </sheetData>
  <sheetProtection sheet="1" objects="1" scenarios="1" selectLockedCells="1"/>
  <mergeCells count="8">
    <mergeCell ref="F16:K17"/>
    <mergeCell ref="C3:K5"/>
    <mergeCell ref="F30:J37"/>
    <mergeCell ref="B25:B37"/>
    <mergeCell ref="C6:E37"/>
    <mergeCell ref="F6:K15"/>
    <mergeCell ref="F18:K29"/>
    <mergeCell ref="B3:B5"/>
  </mergeCells>
  <hyperlinks>
    <hyperlink ref="B6" location="PG!A1" display="Page de garde" xr:uid="{BA857D2B-25D9-4DCB-817C-998739B78CA0}"/>
    <hyperlink ref="B7" location="'Récap_CURATIF_N1'!A1" display="Récap_CURATIF_N1" xr:uid="{6AB2D99A-E1FD-4A8C-8A24-8E466B8015EE}"/>
    <hyperlink ref="B8" location="'Récap_CURATIF_N2'!A1" display="Récap_CURATIF_N1" xr:uid="{3043BDF8-D452-46CC-A0A2-E040D4F5A892}"/>
    <hyperlink ref="B9" location="'Récap_CURATIF_N3'!A1" display="Récap_CURATIF_N1" xr:uid="{93C273EF-1159-4448-BA42-A30F6A5A3B34}"/>
    <hyperlink ref="B10" location="'Détails Actions C1'!A1" display="Détails Actions C1" xr:uid="{0E00373A-ED5E-4323-A680-04B804714E4E}"/>
    <hyperlink ref="B11" location="'Détails Actions C2'!A1" display="Détails Actions C1" xr:uid="{1A516BF6-C8AF-4B9A-AEF1-4D308F941FCC}"/>
    <hyperlink ref="B12" location="'Détails Actions C3'!A1" display="Détails Actions C1" xr:uid="{E866F6A8-D3BD-403E-A6D2-1464F2DBA20B}"/>
    <hyperlink ref="B13" location="ENTRETIEN!A1" display="ENTRETIEN" xr:uid="{7E135258-8087-41E0-BC79-3227F79B4457}"/>
    <hyperlink ref="B14" location="SIGNALEMENT!A1" display="SIGNALEMENT" xr:uid="{EFEBE32E-0735-4D14-9E44-F1B34D14AF8A}"/>
    <hyperlink ref="B16" location="'OBLI REGLEMENTAIRE'!A1" display="OBLI REGLEMENTAIRE" xr:uid="{20297342-6467-4550-BC19-78B71CA1A076}"/>
    <hyperlink ref="B17" location="'Détails Zone non accessible'!A1" display="Détails Zone non accessible" xr:uid="{1D863E37-6B3B-4A78-9AFB-45F38BE681FB}"/>
    <hyperlink ref="B18" location="'TABLEAU SYNTHESE AMELIO'!A1" display="TABLEAU SYNTHESE AMELIO" xr:uid="{CD3B4F36-775C-4526-B1F6-238D68CEF8C5}"/>
    <hyperlink ref="B20" location="'BILAN RECAP'!A1" display="BILAN RECAP" xr:uid="{D2429D26-B4E5-4315-AE6D-955E1C942ACC}"/>
    <hyperlink ref="B21" location="'AMELIORATION GENERALE'!A1" display="AMELIORATION GENERALE" xr:uid="{BA513A05-860D-459B-B554-1D2C35B3D6B0}"/>
    <hyperlink ref="B22" location="'SCENARIO PPPT'!A1" display="SCENARIO PPPT" xr:uid="{49335FA3-85F7-40C6-9019-8E4E9E7F5923}"/>
    <hyperlink ref="B19" location="'Récap chiffrage'!A1" display="Récap chiffrage" xr:uid="{BB1FBE61-B378-473B-A2A8-05C256D18550}"/>
    <hyperlink ref="B23" location="Conclusion!A1" display="Conclusion" xr:uid="{61E8B2EE-E7E2-4448-B152-0D849F92B022}"/>
    <hyperlink ref="B15" location="'Chiffrage par poste'!A1" display="Chiffrage par poste" xr:uid="{94EED96D-44B3-4495-A219-BE1FA9C49865}"/>
  </hyperlinks>
  <pageMargins left="0.7" right="0.7" top="0.75" bottom="0.75" header="0.3" footer="0.3"/>
  <pageSetup paperSize="9" scale="86" fitToHeight="0" orientation="portrait" horizontalDpi="1200" verticalDpi="1200" r:id="rId1"/>
  <drawing r:id="rId2"/>
  <legacyDrawing r:id="rId3"/>
  <picture r:id="rId4"/>
  <controls>
    <mc:AlternateContent xmlns:mc="http://schemas.openxmlformats.org/markup-compatibility/2006">
      <mc:Choice Requires="x14">
        <control shapeId="44033" r:id="rId5" name="Select_TAB">
          <controlPr defaultSize="0" autoFill="0" autoLine="0" listFillRange="Base1!W4:W5" r:id="rId6">
            <anchor>
              <from>
                <xdr:col>2</xdr:col>
                <xdr:colOff>1600200</xdr:colOff>
                <xdr:row>8</xdr:row>
                <xdr:rowOff>19050</xdr:rowOff>
              </from>
              <to>
                <xdr:col>3</xdr:col>
                <xdr:colOff>28575</xdr:colOff>
                <xdr:row>9</xdr:row>
                <xdr:rowOff>57150</xdr:rowOff>
              </to>
            </anchor>
          </controlPr>
        </control>
      </mc:Choice>
      <mc:Fallback>
        <control shapeId="44033" r:id="rId5" name="Select_TAB"/>
      </mc:Fallback>
    </mc:AlternateContent>
    <mc:AlternateContent xmlns:mc="http://schemas.openxmlformats.org/markup-compatibility/2006">
      <mc:Choice Requires="x14">
        <control shapeId="44034" r:id="rId7" name="Line_TAB">
          <controlPr defaultSize="0" autoFill="0" autoLine="0" r:id="rId8">
            <anchor>
              <from>
                <xdr:col>3</xdr:col>
                <xdr:colOff>371475</xdr:colOff>
                <xdr:row>8</xdr:row>
                <xdr:rowOff>9525</xdr:rowOff>
              </from>
              <to>
                <xdr:col>3</xdr:col>
                <xdr:colOff>847725</xdr:colOff>
                <xdr:row>9</xdr:row>
                <xdr:rowOff>85725</xdr:rowOff>
              </to>
            </anchor>
          </controlPr>
        </control>
      </mc:Choice>
      <mc:Fallback>
        <control shapeId="44034" r:id="rId7" name="Line_TAB"/>
      </mc:Fallback>
    </mc:AlternateContent>
    <mc:AlternateContent xmlns:mc="http://schemas.openxmlformats.org/markup-compatibility/2006">
      <mc:Choice Requires="x14">
        <control shapeId="44035" r:id="rId9" name="Compo">
          <controlPr defaultSize="0" autoFill="0" autoLine="0" listFillRange="Base1!A4:A5" r:id="rId10">
            <anchor>
              <from>
                <xdr:col>2</xdr:col>
                <xdr:colOff>1628775</xdr:colOff>
                <xdr:row>10</xdr:row>
                <xdr:rowOff>152400</xdr:rowOff>
              </from>
              <to>
                <xdr:col>2</xdr:col>
                <xdr:colOff>2771775</xdr:colOff>
                <xdr:row>11</xdr:row>
                <xdr:rowOff>180975</xdr:rowOff>
              </to>
            </anchor>
          </controlPr>
        </control>
      </mc:Choice>
      <mc:Fallback>
        <control shapeId="44035" r:id="rId9" name="Compo"/>
      </mc:Fallback>
    </mc:AlternateContent>
    <mc:AlternateContent xmlns:mc="http://schemas.openxmlformats.org/markup-compatibility/2006">
      <mc:Choice Requires="x14">
        <control shapeId="44036" r:id="rId11" name="Local">
          <controlPr defaultSize="0" autoFill="0" autoLine="0" listFillRange="Base1!B3:B18" r:id="rId12">
            <anchor>
              <from>
                <xdr:col>2</xdr:col>
                <xdr:colOff>2895600</xdr:colOff>
                <xdr:row>10</xdr:row>
                <xdr:rowOff>142875</xdr:rowOff>
              </from>
              <to>
                <xdr:col>3</xdr:col>
                <xdr:colOff>1933575</xdr:colOff>
                <xdr:row>11</xdr:row>
                <xdr:rowOff>171450</xdr:rowOff>
              </to>
            </anchor>
          </controlPr>
        </control>
      </mc:Choice>
      <mc:Fallback>
        <control shapeId="44036" r:id="rId11" name="Local"/>
      </mc:Fallback>
    </mc:AlternateContent>
    <mc:AlternateContent xmlns:mc="http://schemas.openxmlformats.org/markup-compatibility/2006">
      <mc:Choice Requires="x14">
        <control shapeId="44037" r:id="rId13" name="Famille">
          <controlPr defaultSize="0" autoFill="0" autoLine="0" autoPict="0" listFillRange="Base1!C3:C10" r:id="rId14">
            <anchor>
              <from>
                <xdr:col>3</xdr:col>
                <xdr:colOff>2076450</xdr:colOff>
                <xdr:row>10</xdr:row>
                <xdr:rowOff>152400</xdr:rowOff>
              </from>
              <to>
                <xdr:col>4</xdr:col>
                <xdr:colOff>2247900</xdr:colOff>
                <xdr:row>11</xdr:row>
                <xdr:rowOff>180975</xdr:rowOff>
              </to>
            </anchor>
          </controlPr>
        </control>
      </mc:Choice>
      <mc:Fallback>
        <control shapeId="44037" r:id="rId13" name="Famille"/>
      </mc:Fallback>
    </mc:AlternateContent>
    <mc:AlternateContent xmlns:mc="http://schemas.openxmlformats.org/markup-compatibility/2006">
      <mc:Choice Requires="x14">
        <control shapeId="44038" r:id="rId15" name="Element">
          <controlPr defaultSize="0" autoFill="0" autoLine="0" autoPict="0" listFillRange="Base1!D3:D32" r:id="rId16">
            <anchor>
              <from>
                <xdr:col>2</xdr:col>
                <xdr:colOff>1600200</xdr:colOff>
                <xdr:row>18</xdr:row>
                <xdr:rowOff>114300</xdr:rowOff>
              </from>
              <to>
                <xdr:col>4</xdr:col>
                <xdr:colOff>2209800</xdr:colOff>
                <xdr:row>19</xdr:row>
                <xdr:rowOff>142875</xdr:rowOff>
              </to>
            </anchor>
          </controlPr>
        </control>
      </mc:Choice>
      <mc:Fallback>
        <control shapeId="44038" r:id="rId15" name="Element"/>
      </mc:Fallback>
    </mc:AlternateContent>
    <mc:AlternateContent xmlns:mc="http://schemas.openxmlformats.org/markup-compatibility/2006">
      <mc:Choice Requires="x14">
        <control shapeId="44043" r:id="rId17" name="TEXT_1">
          <controlPr defaultSize="0" autoLine="0" autoPict="0" r:id="rId18">
            <anchor>
              <from>
                <xdr:col>2</xdr:col>
                <xdr:colOff>1590675</xdr:colOff>
                <xdr:row>20</xdr:row>
                <xdr:rowOff>19050</xdr:rowOff>
              </from>
              <to>
                <xdr:col>4</xdr:col>
                <xdr:colOff>2219325</xdr:colOff>
                <xdr:row>23</xdr:row>
                <xdr:rowOff>76200</xdr:rowOff>
              </to>
            </anchor>
          </controlPr>
        </control>
      </mc:Choice>
      <mc:Fallback>
        <control shapeId="44043" r:id="rId17" name="TEXT_1"/>
      </mc:Fallback>
    </mc:AlternateContent>
    <mc:AlternateContent xmlns:mc="http://schemas.openxmlformats.org/markup-compatibility/2006">
      <mc:Choice Requires="x14">
        <control shapeId="44046" r:id="rId19" name="Edit">
          <controlPr defaultSize="0" autoFill="0" autoLine="0" r:id="rId20">
            <anchor>
              <from>
                <xdr:col>2</xdr:col>
                <xdr:colOff>2295525</xdr:colOff>
                <xdr:row>3</xdr:row>
                <xdr:rowOff>114300</xdr:rowOff>
              </from>
              <to>
                <xdr:col>2</xdr:col>
                <xdr:colOff>2714625</xdr:colOff>
                <xdr:row>4</xdr:row>
                <xdr:rowOff>190500</xdr:rowOff>
              </to>
            </anchor>
          </controlPr>
        </control>
      </mc:Choice>
      <mc:Fallback>
        <control shapeId="44046" r:id="rId19" name="Edit"/>
      </mc:Fallback>
    </mc:AlternateContent>
    <mc:AlternateContent xmlns:mc="http://schemas.openxmlformats.org/markup-compatibility/2006">
      <mc:Choice Requires="x14">
        <control shapeId="44048" r:id="rId21" name="TEXT_4">
          <controlPr defaultSize="0" autoLine="0" r:id="rId22">
            <anchor>
              <from>
                <xdr:col>2</xdr:col>
                <xdr:colOff>2876550</xdr:colOff>
                <xdr:row>12</xdr:row>
                <xdr:rowOff>85725</xdr:rowOff>
              </from>
              <to>
                <xdr:col>3</xdr:col>
                <xdr:colOff>1933575</xdr:colOff>
                <xdr:row>17</xdr:row>
                <xdr:rowOff>104775</xdr:rowOff>
              </to>
            </anchor>
          </controlPr>
        </control>
      </mc:Choice>
      <mc:Fallback>
        <control shapeId="44048" r:id="rId21" name="TEXT_4"/>
      </mc:Fallback>
    </mc:AlternateContent>
    <mc:AlternateContent xmlns:mc="http://schemas.openxmlformats.org/markup-compatibility/2006">
      <mc:Choice Requires="x14">
        <control shapeId="44051" r:id="rId23" name="TEXT_6">
          <controlPr defaultSize="0" autoLine="0" r:id="rId24">
            <anchor>
              <from>
                <xdr:col>3</xdr:col>
                <xdr:colOff>2057400</xdr:colOff>
                <xdr:row>12</xdr:row>
                <xdr:rowOff>85725</xdr:rowOff>
              </from>
              <to>
                <xdr:col>4</xdr:col>
                <xdr:colOff>2238375</xdr:colOff>
                <xdr:row>17</xdr:row>
                <xdr:rowOff>104775</xdr:rowOff>
              </to>
            </anchor>
          </controlPr>
        </control>
      </mc:Choice>
      <mc:Fallback>
        <control shapeId="44051" r:id="rId23" name="TEXT_6"/>
      </mc:Fallback>
    </mc:AlternateContent>
    <mc:AlternateContent xmlns:mc="http://schemas.openxmlformats.org/markup-compatibility/2006">
      <mc:Choice Requires="x14">
        <control shapeId="44052" r:id="rId25" name="TEXT_5">
          <controlPr defaultSize="0" autoLine="0" r:id="rId26">
            <anchor>
              <from>
                <xdr:col>2</xdr:col>
                <xdr:colOff>1609725</xdr:colOff>
                <xdr:row>12</xdr:row>
                <xdr:rowOff>85725</xdr:rowOff>
              </from>
              <to>
                <xdr:col>2</xdr:col>
                <xdr:colOff>2771775</xdr:colOff>
                <xdr:row>17</xdr:row>
                <xdr:rowOff>104775</xdr:rowOff>
              </to>
            </anchor>
          </controlPr>
        </control>
      </mc:Choice>
      <mc:Fallback>
        <control shapeId="44052" r:id="rId25" name="TEXT_5"/>
      </mc:Fallback>
    </mc:AlternateContent>
    <mc:AlternateContent xmlns:mc="http://schemas.openxmlformats.org/markup-compatibility/2006">
      <mc:Choice Requires="x14">
        <control shapeId="44053" r:id="rId27" name="DeleteBox">
          <controlPr defaultSize="0" autoFill="0" autoLine="0" r:id="rId28">
            <anchor>
              <from>
                <xdr:col>3</xdr:col>
                <xdr:colOff>161925</xdr:colOff>
                <xdr:row>3</xdr:row>
                <xdr:rowOff>104775</xdr:rowOff>
              </from>
              <to>
                <xdr:col>3</xdr:col>
                <xdr:colOff>571500</xdr:colOff>
                <xdr:row>4</xdr:row>
                <xdr:rowOff>180975</xdr:rowOff>
              </to>
            </anchor>
          </controlPr>
        </control>
      </mc:Choice>
      <mc:Fallback>
        <control shapeId="44053" r:id="rId27" name="DeleteBox"/>
      </mc:Fallback>
    </mc:AlternateContent>
    <mc:AlternateContent xmlns:mc="http://schemas.openxmlformats.org/markup-compatibility/2006">
      <mc:Choice Requires="x14">
        <control shapeId="44058" r:id="rId29" name="E_ETAT">
          <controlPr defaultSize="0" autoLine="0" r:id="rId30">
            <anchor moveWithCells="1">
              <from>
                <xdr:col>5</xdr:col>
                <xdr:colOff>161925</xdr:colOff>
                <xdr:row>8</xdr:row>
                <xdr:rowOff>57150</xdr:rowOff>
              </from>
              <to>
                <xdr:col>8</xdr:col>
                <xdr:colOff>200025</xdr:colOff>
                <xdr:row>10</xdr:row>
                <xdr:rowOff>66675</xdr:rowOff>
              </to>
            </anchor>
          </controlPr>
        </control>
      </mc:Choice>
      <mc:Fallback>
        <control shapeId="44058" r:id="rId29" name="E_ETAT"/>
      </mc:Fallback>
    </mc:AlternateContent>
    <mc:AlternateContent xmlns:mc="http://schemas.openxmlformats.org/markup-compatibility/2006">
      <mc:Choice Requires="x14">
        <control shapeId="44059" r:id="rId31" name="E_Observations">
          <controlPr defaultSize="0" autoLine="0" r:id="rId30">
            <anchor moveWithCells="1">
              <from>
                <xdr:col>5</xdr:col>
                <xdr:colOff>161925</xdr:colOff>
                <xdr:row>11</xdr:row>
                <xdr:rowOff>209550</xdr:rowOff>
              </from>
              <to>
                <xdr:col>8</xdr:col>
                <xdr:colOff>200025</xdr:colOff>
                <xdr:row>13</xdr:row>
                <xdr:rowOff>219075</xdr:rowOff>
              </to>
            </anchor>
          </controlPr>
        </control>
      </mc:Choice>
      <mc:Fallback>
        <control shapeId="44059" r:id="rId31" name="E_Observations"/>
      </mc:Fallback>
    </mc:AlternateContent>
    <mc:AlternateContent xmlns:mc="http://schemas.openxmlformats.org/markup-compatibility/2006">
      <mc:Choice Requires="x14">
        <control shapeId="44060" r:id="rId32" name="SIG_ETAT">
          <controlPr defaultSize="0" autoLine="0" r:id="rId33">
            <anchor moveWithCells="1">
              <from>
                <xdr:col>5</xdr:col>
                <xdr:colOff>152400</xdr:colOff>
                <xdr:row>21</xdr:row>
                <xdr:rowOff>0</xdr:rowOff>
              </from>
              <to>
                <xdr:col>8</xdr:col>
                <xdr:colOff>238125</xdr:colOff>
                <xdr:row>23</xdr:row>
                <xdr:rowOff>28575</xdr:rowOff>
              </to>
            </anchor>
          </controlPr>
        </control>
      </mc:Choice>
      <mc:Fallback>
        <control shapeId="44060" r:id="rId32" name="SIG_ETAT"/>
      </mc:Fallback>
    </mc:AlternateContent>
    <mc:AlternateContent xmlns:mc="http://schemas.openxmlformats.org/markup-compatibility/2006">
      <mc:Choice Requires="x14">
        <control shapeId="44061" r:id="rId34" name="SIG_OBSERV">
          <controlPr defaultSize="0" autoLine="0" r:id="rId35">
            <anchor moveWithCells="1">
              <from>
                <xdr:col>5</xdr:col>
                <xdr:colOff>152400</xdr:colOff>
                <xdr:row>25</xdr:row>
                <xdr:rowOff>38100</xdr:rowOff>
              </from>
              <to>
                <xdr:col>8</xdr:col>
                <xdr:colOff>228600</xdr:colOff>
                <xdr:row>27</xdr:row>
                <xdr:rowOff>171450</xdr:rowOff>
              </to>
            </anchor>
          </controlPr>
        </control>
      </mc:Choice>
      <mc:Fallback>
        <control shapeId="44061" r:id="rId34" name="SIG_OBSERV"/>
      </mc:Fallback>
    </mc:AlternateContent>
    <mc:AlternateContent xmlns:mc="http://schemas.openxmlformats.org/markup-compatibility/2006">
      <mc:Choice Requires="x14">
        <control shapeId="44062" r:id="rId36" name="Label1">
          <controlPr defaultSize="0" autoLine="0" r:id="rId37">
            <anchor moveWithCells="1">
              <from>
                <xdr:col>5</xdr:col>
                <xdr:colOff>104775</xdr:colOff>
                <xdr:row>17</xdr:row>
                <xdr:rowOff>190500</xdr:rowOff>
              </from>
              <to>
                <xdr:col>5</xdr:col>
                <xdr:colOff>1133475</xdr:colOff>
                <xdr:row>18</xdr:row>
                <xdr:rowOff>171450</xdr:rowOff>
              </to>
            </anchor>
          </controlPr>
        </control>
      </mc:Choice>
      <mc:Fallback>
        <control shapeId="44062" r:id="rId36" name="Label1"/>
      </mc:Fallback>
    </mc:AlternateContent>
    <mc:AlternateContent xmlns:mc="http://schemas.openxmlformats.org/markup-compatibility/2006">
      <mc:Choice Requires="x14">
        <control shapeId="44065" r:id="rId38" name="CommandButton5">
          <controlPr defaultSize="0" autoLine="0" r:id="rId39">
            <anchor moveWithCells="1">
              <from>
                <xdr:col>7</xdr:col>
                <xdr:colOff>342900</xdr:colOff>
                <xdr:row>3</xdr:row>
                <xdr:rowOff>0</xdr:rowOff>
              </from>
              <to>
                <xdr:col>9</xdr:col>
                <xdr:colOff>676275</xdr:colOff>
                <xdr:row>4</xdr:row>
                <xdr:rowOff>85725</xdr:rowOff>
              </to>
            </anchor>
          </controlPr>
        </control>
      </mc:Choice>
      <mc:Fallback>
        <control shapeId="44065" r:id="rId38" name="CommandButton5"/>
      </mc:Fallback>
    </mc:AlternateContent>
    <mc:AlternateContent xmlns:mc="http://schemas.openxmlformats.org/markup-compatibility/2006">
      <mc:Choice Requires="x14">
        <control shapeId="44068" r:id="rId40" name="Label10">
          <controlPr defaultSize="0" autoLine="0" r:id="rId41">
            <anchor moveWithCells="1">
              <from>
                <xdr:col>2</xdr:col>
                <xdr:colOff>1609725</xdr:colOff>
                <xdr:row>7</xdr:row>
                <xdr:rowOff>85725</xdr:rowOff>
              </from>
              <to>
                <xdr:col>2</xdr:col>
                <xdr:colOff>2914650</xdr:colOff>
                <xdr:row>8</xdr:row>
                <xdr:rowOff>0</xdr:rowOff>
              </to>
            </anchor>
          </controlPr>
        </control>
      </mc:Choice>
      <mc:Fallback>
        <control shapeId="44068" r:id="rId40" name="Label10"/>
      </mc:Fallback>
    </mc:AlternateContent>
    <mc:AlternateContent xmlns:mc="http://schemas.openxmlformats.org/markup-compatibility/2006">
      <mc:Choice Requires="x14">
        <control shapeId="44069" r:id="rId42" name="Label4">
          <controlPr defaultSize="0" autoLine="0" r:id="rId43">
            <anchor moveWithCells="1">
              <from>
                <xdr:col>3</xdr:col>
                <xdr:colOff>400050</xdr:colOff>
                <xdr:row>7</xdr:row>
                <xdr:rowOff>95250</xdr:rowOff>
              </from>
              <to>
                <xdr:col>3</xdr:col>
                <xdr:colOff>828675</xdr:colOff>
                <xdr:row>8</xdr:row>
                <xdr:rowOff>9525</xdr:rowOff>
              </to>
            </anchor>
          </controlPr>
        </control>
      </mc:Choice>
      <mc:Fallback>
        <control shapeId="44069" r:id="rId42" name="Label4"/>
      </mc:Fallback>
    </mc:AlternateContent>
    <mc:AlternateContent xmlns:mc="http://schemas.openxmlformats.org/markup-compatibility/2006">
      <mc:Choice Requires="x14">
        <control shapeId="44070" r:id="rId44" name="Label5">
          <controlPr defaultSize="0" autoLine="0" r:id="rId45">
            <anchor moveWithCells="1">
              <from>
                <xdr:col>2</xdr:col>
                <xdr:colOff>1638300</xdr:colOff>
                <xdr:row>9</xdr:row>
                <xdr:rowOff>190500</xdr:rowOff>
              </from>
              <to>
                <xdr:col>2</xdr:col>
                <xdr:colOff>2676525</xdr:colOff>
                <xdr:row>10</xdr:row>
                <xdr:rowOff>133350</xdr:rowOff>
              </to>
            </anchor>
          </controlPr>
        </control>
      </mc:Choice>
      <mc:Fallback>
        <control shapeId="44070" r:id="rId44" name="Label5"/>
      </mc:Fallback>
    </mc:AlternateContent>
    <mc:AlternateContent xmlns:mc="http://schemas.openxmlformats.org/markup-compatibility/2006">
      <mc:Choice Requires="x14">
        <control shapeId="44071" r:id="rId46" name="Label6">
          <controlPr defaultSize="0" autoLine="0" r:id="rId47">
            <anchor moveWithCells="1">
              <from>
                <xdr:col>3</xdr:col>
                <xdr:colOff>9525</xdr:colOff>
                <xdr:row>9</xdr:row>
                <xdr:rowOff>200025</xdr:rowOff>
              </from>
              <to>
                <xdr:col>3</xdr:col>
                <xdr:colOff>933450</xdr:colOff>
                <xdr:row>10</xdr:row>
                <xdr:rowOff>123825</xdr:rowOff>
              </to>
            </anchor>
          </controlPr>
        </control>
      </mc:Choice>
      <mc:Fallback>
        <control shapeId="44071" r:id="rId46" name="Label6"/>
      </mc:Fallback>
    </mc:AlternateContent>
    <mc:AlternateContent xmlns:mc="http://schemas.openxmlformats.org/markup-compatibility/2006">
      <mc:Choice Requires="x14">
        <control shapeId="44072" r:id="rId48" name="Label7">
          <controlPr defaultSize="0" autoLine="0" r:id="rId49">
            <anchor moveWithCells="1">
              <from>
                <xdr:col>3</xdr:col>
                <xdr:colOff>2076450</xdr:colOff>
                <xdr:row>9</xdr:row>
                <xdr:rowOff>209550</xdr:rowOff>
              </from>
              <to>
                <xdr:col>4</xdr:col>
                <xdr:colOff>400050</xdr:colOff>
                <xdr:row>10</xdr:row>
                <xdr:rowOff>161925</xdr:rowOff>
              </to>
            </anchor>
          </controlPr>
        </control>
      </mc:Choice>
      <mc:Fallback>
        <control shapeId="44072" r:id="rId48" name="Label7"/>
      </mc:Fallback>
    </mc:AlternateContent>
    <mc:AlternateContent xmlns:mc="http://schemas.openxmlformats.org/markup-compatibility/2006">
      <mc:Choice Requires="x14">
        <control shapeId="44073" r:id="rId50" name="Label8">
          <controlPr defaultSize="0" autoLine="0" r:id="rId51">
            <anchor moveWithCells="1">
              <from>
                <xdr:col>2</xdr:col>
                <xdr:colOff>1619250</xdr:colOff>
                <xdr:row>17</xdr:row>
                <xdr:rowOff>123825</xdr:rowOff>
              </from>
              <to>
                <xdr:col>2</xdr:col>
                <xdr:colOff>2428875</xdr:colOff>
                <xdr:row>18</xdr:row>
                <xdr:rowOff>47625</xdr:rowOff>
              </to>
            </anchor>
          </controlPr>
        </control>
      </mc:Choice>
      <mc:Fallback>
        <control shapeId="44073" r:id="rId50" name="Label8"/>
      </mc:Fallback>
    </mc:AlternateContent>
    <mc:AlternateContent xmlns:mc="http://schemas.openxmlformats.org/markup-compatibility/2006">
      <mc:Choice Requires="x14">
        <control shapeId="44076" r:id="rId52" name="Label12">
          <controlPr defaultSize="0" autoLine="0" r:id="rId53">
            <anchor moveWithCells="1">
              <from>
                <xdr:col>5</xdr:col>
                <xdr:colOff>180975</xdr:colOff>
                <xdr:row>20</xdr:row>
                <xdr:rowOff>28575</xdr:rowOff>
              </from>
              <to>
                <xdr:col>5</xdr:col>
                <xdr:colOff>600075</xdr:colOff>
                <xdr:row>20</xdr:row>
                <xdr:rowOff>180975</xdr:rowOff>
              </to>
            </anchor>
          </controlPr>
        </control>
      </mc:Choice>
      <mc:Fallback>
        <control shapeId="44076" r:id="rId52" name="Label12"/>
      </mc:Fallback>
    </mc:AlternateContent>
    <mc:AlternateContent xmlns:mc="http://schemas.openxmlformats.org/markup-compatibility/2006">
      <mc:Choice Requires="x14">
        <control shapeId="44078" r:id="rId54" name="Label14">
          <controlPr defaultSize="0" autoLine="0" r:id="rId55">
            <anchor moveWithCells="1">
              <from>
                <xdr:col>5</xdr:col>
                <xdr:colOff>180975</xdr:colOff>
                <xdr:row>10</xdr:row>
                <xdr:rowOff>219075</xdr:rowOff>
              </from>
              <to>
                <xdr:col>5</xdr:col>
                <xdr:colOff>1114425</xdr:colOff>
                <xdr:row>11</xdr:row>
                <xdr:rowOff>95250</xdr:rowOff>
              </to>
            </anchor>
          </controlPr>
        </control>
      </mc:Choice>
      <mc:Fallback>
        <control shapeId="44078" r:id="rId54" name="Label14"/>
      </mc:Fallback>
    </mc:AlternateContent>
    <mc:AlternateContent xmlns:mc="http://schemas.openxmlformats.org/markup-compatibility/2006">
      <mc:Choice Requires="x14">
        <control shapeId="44079" r:id="rId56" name="Label15">
          <controlPr defaultSize="0" autoLine="0" r:id="rId57">
            <anchor moveWithCells="1">
              <from>
                <xdr:col>5</xdr:col>
                <xdr:colOff>180975</xdr:colOff>
                <xdr:row>24</xdr:row>
                <xdr:rowOff>0</xdr:rowOff>
              </from>
              <to>
                <xdr:col>5</xdr:col>
                <xdr:colOff>1104900</xdr:colOff>
                <xdr:row>24</xdr:row>
                <xdr:rowOff>142875</xdr:rowOff>
              </to>
            </anchor>
          </controlPr>
        </control>
      </mc:Choice>
      <mc:Fallback>
        <control shapeId="44079" r:id="rId56" name="Label15"/>
      </mc:Fallback>
    </mc:AlternateContent>
    <mc:AlternateContent xmlns:mc="http://schemas.openxmlformats.org/markup-compatibility/2006">
      <mc:Choice Requires="x14">
        <control shapeId="44083" r:id="rId58" name="Label3">
          <controlPr defaultSize="0" autoLine="0" r:id="rId59">
            <anchor moveWithCells="1">
              <from>
                <xdr:col>5</xdr:col>
                <xdr:colOff>171450</xdr:colOff>
                <xdr:row>5</xdr:row>
                <xdr:rowOff>114300</xdr:rowOff>
              </from>
              <to>
                <xdr:col>5</xdr:col>
                <xdr:colOff>1085850</xdr:colOff>
                <xdr:row>6</xdr:row>
                <xdr:rowOff>123825</xdr:rowOff>
              </to>
            </anchor>
          </controlPr>
        </control>
      </mc:Choice>
      <mc:Fallback>
        <control shapeId="44083" r:id="rId58" name="Label3"/>
      </mc:Fallback>
    </mc:AlternateContent>
    <mc:AlternateContent xmlns:mc="http://schemas.openxmlformats.org/markup-compatibility/2006">
      <mc:Choice Requires="x14">
        <control shapeId="44084" r:id="rId60" name="Label9">
          <controlPr defaultSize="0" autoLine="0" r:id="rId61">
            <anchor moveWithCells="1">
              <from>
                <xdr:col>5</xdr:col>
                <xdr:colOff>200025</xdr:colOff>
                <xdr:row>7</xdr:row>
                <xdr:rowOff>76200</xdr:rowOff>
              </from>
              <to>
                <xdr:col>5</xdr:col>
                <xdr:colOff>628650</xdr:colOff>
                <xdr:row>7</xdr:row>
                <xdr:rowOff>238125</xdr:rowOff>
              </to>
            </anchor>
          </controlPr>
        </control>
      </mc:Choice>
      <mc:Fallback>
        <control shapeId="44084" r:id="rId60" name="Label9"/>
      </mc:Fallback>
    </mc:AlternateContent>
    <mc:AlternateContent xmlns:mc="http://schemas.openxmlformats.org/markup-compatibility/2006">
      <mc:Choice Requires="x14">
        <control shapeId="44085" r:id="rId62" name="ToggleButton1">
          <controlPr defaultSize="0" autoLine="0" r:id="rId63">
            <anchor moveWithCells="1">
              <from>
                <xdr:col>2</xdr:col>
                <xdr:colOff>1714500</xdr:colOff>
                <xdr:row>3</xdr:row>
                <xdr:rowOff>123825</xdr:rowOff>
              </from>
              <to>
                <xdr:col>2</xdr:col>
                <xdr:colOff>2181225</xdr:colOff>
                <xdr:row>4</xdr:row>
                <xdr:rowOff>171450</xdr:rowOff>
              </to>
            </anchor>
          </controlPr>
        </control>
      </mc:Choice>
      <mc:Fallback>
        <control shapeId="44085" r:id="rId62" name="ToggleButton1"/>
      </mc:Fallback>
    </mc:AlternateContent>
    <mc:AlternateContent xmlns:mc="http://schemas.openxmlformats.org/markup-compatibility/2006">
      <mc:Choice Requires="x14">
        <control shapeId="44054" r:id="rId64" name="Button 22">
          <controlPr defaultSize="0" print="0" autoFill="0" autoPict="0" macro="[0]!AppendTableN11_WithNamedImages">
            <anchor moveWithCells="1" sizeWithCells="1">
              <from>
                <xdr:col>44</xdr:col>
                <xdr:colOff>514350</xdr:colOff>
                <xdr:row>0</xdr:row>
                <xdr:rowOff>219075</xdr:rowOff>
              </from>
              <to>
                <xdr:col>45</xdr:col>
                <xdr:colOff>19050</xdr:colOff>
                <xdr:row>0</xdr:row>
                <xdr:rowOff>476250</xdr:rowOff>
              </to>
            </anchor>
          </controlPr>
        </control>
      </mc:Choice>
    </mc:AlternateContent>
    <mc:AlternateContent xmlns:mc="http://schemas.openxmlformats.org/markup-compatibility/2006">
      <mc:Choice Requires="x14">
        <control shapeId="44055" r:id="rId65" name="Button 23">
          <controlPr defaultSize="0" print="0" autoFill="0" autoPict="0" macro="[0]!AppendTableN21_WithNamedImages">
            <anchor moveWithCells="1" sizeWithCells="1">
              <from>
                <xdr:col>45</xdr:col>
                <xdr:colOff>447675</xdr:colOff>
                <xdr:row>0</xdr:row>
                <xdr:rowOff>219075</xdr:rowOff>
              </from>
              <to>
                <xdr:col>45</xdr:col>
                <xdr:colOff>704850</xdr:colOff>
                <xdr:row>0</xdr:row>
                <xdr:rowOff>466725</xdr:rowOff>
              </to>
            </anchor>
          </controlPr>
        </control>
      </mc:Choice>
    </mc:AlternateContent>
    <mc:AlternateContent xmlns:mc="http://schemas.openxmlformats.org/markup-compatibility/2006">
      <mc:Choice Requires="x14">
        <control shapeId="44056" r:id="rId66" name="Button 24">
          <controlPr defaultSize="0" print="0" autoFill="0" autoPict="0" macro="[0]!AppendTableN31_WithNamedImages">
            <anchor moveWithCells="1" sizeWithCells="1">
              <from>
                <xdr:col>46</xdr:col>
                <xdr:colOff>371475</xdr:colOff>
                <xdr:row>0</xdr:row>
                <xdr:rowOff>209550</xdr:rowOff>
              </from>
              <to>
                <xdr:col>46</xdr:col>
                <xdr:colOff>638175</xdr:colOff>
                <xdr:row>0</xdr:row>
                <xdr:rowOff>457200</xdr:rowOff>
              </to>
            </anchor>
          </controlPr>
        </control>
      </mc:Choice>
    </mc:AlternateContent>
    <mc:AlternateContent xmlns:mc="http://schemas.openxmlformats.org/markup-compatibility/2006">
      <mc:Choice Requires="x14">
        <control shapeId="44088" r:id="rId67" name="Button 56">
          <controlPr defaultSize="0" print="0" autoFill="0" autoPict="0" macro="[0]!RefreshElementDropdown">
            <anchor moveWithCells="1" sizeWithCells="1">
              <from>
                <xdr:col>9</xdr:col>
                <xdr:colOff>47625</xdr:colOff>
                <xdr:row>15</xdr:row>
                <xdr:rowOff>142875</xdr:rowOff>
              </from>
              <to>
                <xdr:col>9</xdr:col>
                <xdr:colOff>581025</xdr:colOff>
                <xdr:row>16</xdr:row>
                <xdr:rowOff>142875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47F34-E48D-4341-8380-FC8A8B51E741}">
  <sheetPr codeName="Feuil26">
    <tabColor rgb="FF87F7FD"/>
  </sheetPr>
  <dimension ref="A1:E50"/>
  <sheetViews>
    <sheetView zoomScale="85" zoomScaleNormal="85" workbookViewId="0">
      <selection activeCell="B5" sqref="B5"/>
    </sheetView>
  </sheetViews>
  <sheetFormatPr baseColWidth="10" defaultColWidth="11.42578125" defaultRowHeight="15"/>
  <cols>
    <col min="1" max="1" width="67.5703125" style="195" customWidth="1"/>
    <col min="2" max="2" width="80" style="196" customWidth="1"/>
    <col min="3" max="3" width="63.42578125" style="197" customWidth="1"/>
    <col min="4" max="4" width="43.85546875" style="198" customWidth="1"/>
    <col min="5" max="5" width="37.7109375" style="199" customWidth="1"/>
    <col min="6" max="6" width="40.85546875" style="160" customWidth="1"/>
    <col min="7" max="7" width="39.42578125" style="160" customWidth="1"/>
    <col min="8" max="16384" width="11.42578125" style="160"/>
  </cols>
  <sheetData>
    <row r="1" spans="1:5">
      <c r="A1" s="430" t="s">
        <v>446</v>
      </c>
      <c r="B1" s="430" t="s">
        <v>447</v>
      </c>
      <c r="C1" s="430" t="s">
        <v>448</v>
      </c>
      <c r="D1" s="430" t="s">
        <v>498</v>
      </c>
      <c r="E1" s="430" t="s">
        <v>499</v>
      </c>
    </row>
    <row r="2" spans="1:5">
      <c r="A2" s="430"/>
      <c r="B2" s="430"/>
      <c r="C2" s="430"/>
      <c r="D2" s="430"/>
      <c r="E2" s="431"/>
    </row>
    <row r="3" spans="1:5" ht="239.25" customHeight="1"/>
    <row r="4" spans="1:5" ht="245.25" customHeight="1"/>
    <row r="5" spans="1:5" ht="245.25" customHeight="1"/>
    <row r="6" spans="1:5" ht="245.25" customHeight="1"/>
    <row r="7" spans="1:5" ht="245.25" customHeight="1"/>
    <row r="8" spans="1:5" ht="245.25" customHeight="1"/>
    <row r="9" spans="1:5" ht="245.25" customHeight="1"/>
    <row r="10" spans="1:5" ht="245.25" customHeight="1"/>
    <row r="11" spans="1:5" ht="245.25" customHeight="1"/>
    <row r="12" spans="1:5" ht="245.25" customHeight="1"/>
    <row r="13" spans="1:5" ht="245.25" customHeight="1"/>
    <row r="14" spans="1:5" ht="245.25" customHeight="1"/>
    <row r="15" spans="1:5" ht="245.25" customHeight="1"/>
    <row r="16" spans="1:5" ht="245.25" customHeight="1"/>
    <row r="17" ht="245.25" customHeight="1"/>
    <row r="18" ht="245.25" customHeight="1"/>
    <row r="19" ht="245.25" customHeight="1"/>
    <row r="20" ht="245.25" customHeight="1"/>
    <row r="21" ht="245.25" customHeight="1"/>
    <row r="22" ht="245.25" customHeight="1"/>
    <row r="23" ht="245.25" customHeight="1"/>
    <row r="24" ht="245.25" customHeight="1"/>
    <row r="25" ht="245.25" customHeight="1"/>
    <row r="26" ht="245.25" customHeight="1"/>
    <row r="27" ht="245.25" customHeight="1"/>
    <row r="28" ht="245.25" customHeight="1"/>
    <row r="29" ht="245.25" customHeight="1"/>
    <row r="30" ht="245.25" customHeight="1"/>
    <row r="31" ht="245.25" customHeight="1"/>
    <row r="32" ht="245.25" customHeight="1"/>
    <row r="33" ht="245.25" customHeight="1"/>
    <row r="34" ht="245.25" customHeight="1"/>
    <row r="35" ht="245.25" customHeight="1"/>
    <row r="36" ht="245.25" customHeight="1"/>
    <row r="37" ht="245.25" customHeight="1"/>
    <row r="38" ht="245.25" customHeight="1"/>
    <row r="39" ht="245.25" customHeight="1"/>
    <row r="40" ht="245.25" customHeight="1"/>
    <row r="41" ht="245.25" customHeight="1"/>
    <row r="42" ht="245.25" customHeight="1"/>
    <row r="43" ht="245.25" customHeight="1"/>
    <row r="44" ht="245.25" customHeight="1"/>
    <row r="45" ht="245.25" customHeight="1"/>
    <row r="46" ht="245.25" customHeight="1"/>
    <row r="47" ht="245.25" customHeight="1"/>
    <row r="48" ht="245.25" customHeight="1"/>
    <row r="49" ht="245.25" customHeight="1"/>
    <row r="50" ht="245.25" customHeight="1"/>
  </sheetData>
  <mergeCells count="5">
    <mergeCell ref="A1:A2"/>
    <mergeCell ref="B1:B2"/>
    <mergeCell ref="C1:C2"/>
    <mergeCell ref="D1:D2"/>
    <mergeCell ref="E1:E2"/>
  </mergeCells>
  <phoneticPr fontId="27" type="noConversion"/>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D22FF-9864-465D-9D3E-380754FB77C0}">
  <sheetPr codeName="Feuil18">
    <tabColor theme="1"/>
    <pageSetUpPr fitToPage="1"/>
  </sheetPr>
  <dimension ref="A2:S386"/>
  <sheetViews>
    <sheetView view="pageBreakPreview" zoomScaleNormal="100" zoomScaleSheetLayoutView="100" workbookViewId="0">
      <selection activeCell="D17" sqref="D17:G39"/>
    </sheetView>
  </sheetViews>
  <sheetFormatPr baseColWidth="10" defaultRowHeight="15"/>
  <cols>
    <col min="1" max="2" width="14.28515625" customWidth="1"/>
    <col min="3" max="3" width="16.5703125" customWidth="1"/>
    <col min="4" max="5" width="14.28515625" customWidth="1"/>
    <col min="6" max="6" width="15.28515625" customWidth="1"/>
    <col min="7" max="7" width="18.140625" style="344" customWidth="1"/>
    <col min="8" max="8" width="9.7109375" customWidth="1"/>
    <col min="9" max="9" width="7.28515625" customWidth="1"/>
    <col min="12" max="12" width="8.28515625" customWidth="1"/>
    <col min="13" max="13" width="20.5703125" customWidth="1"/>
    <col min="14" max="14" width="15.140625" customWidth="1"/>
  </cols>
  <sheetData>
    <row r="2" spans="1:19" ht="6" customHeight="1"/>
    <row r="3" spans="1:19" ht="6" customHeight="1"/>
    <row r="5" spans="1:19">
      <c r="A5" s="463"/>
      <c r="B5" s="463"/>
      <c r="C5" s="463"/>
      <c r="D5" s="463"/>
      <c r="E5" s="455" t="s">
        <v>554</v>
      </c>
      <c r="F5" s="456"/>
      <c r="G5" s="456"/>
    </row>
    <row r="6" spans="1:19">
      <c r="A6" s="463"/>
      <c r="B6" s="463"/>
      <c r="C6" s="463"/>
      <c r="D6" s="463"/>
      <c r="E6" s="456"/>
      <c r="F6" s="456"/>
      <c r="G6" s="456"/>
    </row>
    <row r="7" spans="1:19">
      <c r="A7" s="463"/>
      <c r="B7" s="463"/>
      <c r="C7" s="463"/>
      <c r="D7" s="463"/>
      <c r="E7" s="456"/>
      <c r="F7" s="456"/>
      <c r="G7" s="456"/>
    </row>
    <row r="8" spans="1:19">
      <c r="A8" s="463"/>
      <c r="B8" s="463"/>
      <c r="C8" s="463"/>
      <c r="D8" s="463"/>
      <c r="E8" s="456"/>
      <c r="F8" s="456"/>
      <c r="G8" s="456"/>
      <c r="S8" s="234"/>
    </row>
    <row r="9" spans="1:19">
      <c r="A9" s="463"/>
      <c r="B9" s="463"/>
      <c r="C9" s="463"/>
      <c r="D9" s="463"/>
      <c r="E9" s="457" t="e">
        <f>LEFT(Interface!E6,FIND(",",Interface!E6)-1)</f>
        <v>#VALUE!</v>
      </c>
      <c r="F9" s="457"/>
      <c r="G9" s="457"/>
    </row>
    <row r="10" spans="1:19">
      <c r="A10" s="463"/>
      <c r="B10" s="463"/>
      <c r="C10" s="463"/>
      <c r="D10" s="463"/>
      <c r="E10" s="457"/>
      <c r="F10" s="457"/>
      <c r="G10" s="457"/>
    </row>
    <row r="11" spans="1:19">
      <c r="A11" s="463"/>
      <c r="B11" s="463"/>
      <c r="C11" s="463"/>
      <c r="D11" s="463"/>
      <c r="E11" s="457"/>
      <c r="F11" s="457"/>
      <c r="G11" s="457"/>
    </row>
    <row r="23" spans="2:6">
      <c r="B23" s="458"/>
      <c r="C23" s="458"/>
      <c r="D23" s="458"/>
      <c r="E23" s="458"/>
      <c r="F23" s="458"/>
    </row>
    <row r="24" spans="2:6">
      <c r="B24" s="458"/>
      <c r="C24" s="458"/>
      <c r="D24" s="458"/>
      <c r="E24" s="458"/>
      <c r="F24" s="458"/>
    </row>
    <row r="25" spans="2:6">
      <c r="B25" s="458"/>
      <c r="C25" s="458"/>
      <c r="D25" s="458"/>
      <c r="E25" s="458"/>
      <c r="F25" s="458"/>
    </row>
    <row r="26" spans="2:6">
      <c r="B26" s="458"/>
      <c r="C26" s="458"/>
      <c r="D26" s="458"/>
      <c r="E26" s="458"/>
      <c r="F26" s="458"/>
    </row>
    <row r="27" spans="2:6">
      <c r="B27" s="458"/>
      <c r="C27" s="458"/>
      <c r="D27" s="458"/>
      <c r="E27" s="458"/>
      <c r="F27" s="458"/>
    </row>
    <row r="28" spans="2:6">
      <c r="B28" s="458"/>
      <c r="C28" s="458"/>
      <c r="D28" s="458"/>
      <c r="E28" s="458"/>
      <c r="F28" s="458"/>
    </row>
    <row r="29" spans="2:6">
      <c r="B29" s="458"/>
      <c r="C29" s="458"/>
      <c r="D29" s="458"/>
      <c r="E29" s="458"/>
      <c r="F29" s="458"/>
    </row>
    <row r="30" spans="2:6">
      <c r="B30" s="458"/>
      <c r="C30" s="458"/>
      <c r="D30" s="458"/>
      <c r="E30" s="458"/>
      <c r="F30" s="458"/>
    </row>
    <row r="31" spans="2:6">
      <c r="B31" s="458"/>
      <c r="C31" s="458"/>
      <c r="D31" s="458"/>
      <c r="E31" s="458"/>
      <c r="F31" s="458"/>
    </row>
    <row r="32" spans="2:6">
      <c r="B32" s="458"/>
      <c r="C32" s="458"/>
      <c r="D32" s="458"/>
      <c r="E32" s="458"/>
      <c r="F32" s="458"/>
    </row>
    <row r="33" spans="1:7">
      <c r="B33" s="458"/>
      <c r="C33" s="458"/>
      <c r="D33" s="458"/>
      <c r="E33" s="458"/>
      <c r="F33" s="458"/>
    </row>
    <row r="34" spans="1:7">
      <c r="B34" s="458"/>
      <c r="C34" s="458"/>
      <c r="D34" s="458"/>
      <c r="E34" s="458"/>
      <c r="F34" s="458"/>
    </row>
    <row r="35" spans="1:7">
      <c r="B35" s="458"/>
      <c r="C35" s="458"/>
      <c r="D35" s="458"/>
      <c r="E35" s="458"/>
      <c r="F35" s="458"/>
    </row>
    <row r="36" spans="1:7">
      <c r="B36" s="458"/>
      <c r="C36" s="458"/>
      <c r="D36" s="458"/>
      <c r="E36" s="458"/>
      <c r="F36" s="458"/>
    </row>
    <row r="37" spans="1:7">
      <c r="B37" s="458"/>
      <c r="C37" s="458"/>
      <c r="D37" s="458"/>
      <c r="E37" s="458"/>
      <c r="F37" s="458"/>
    </row>
    <row r="38" spans="1:7">
      <c r="B38" s="458"/>
      <c r="C38" s="458"/>
      <c r="D38" s="458"/>
      <c r="E38" s="458"/>
      <c r="F38" s="458"/>
    </row>
    <row r="39" spans="1:7">
      <c r="B39" s="458"/>
      <c r="C39" s="458"/>
      <c r="D39" s="458"/>
      <c r="E39" s="458"/>
      <c r="F39" s="458"/>
    </row>
    <row r="40" spans="1:7">
      <c r="B40" s="458"/>
      <c r="C40" s="458"/>
      <c r="D40" s="458"/>
      <c r="E40" s="458"/>
      <c r="F40" s="458"/>
    </row>
    <row r="41" spans="1:7">
      <c r="B41" s="458"/>
      <c r="C41" s="458"/>
      <c r="D41" s="458"/>
      <c r="E41" s="458"/>
      <c r="F41" s="458"/>
    </row>
    <row r="44" spans="1:7" ht="22.5" customHeight="1">
      <c r="A44" s="465" t="s">
        <v>692</v>
      </c>
      <c r="B44" s="465"/>
      <c r="C44" s="465"/>
      <c r="F44" s="359" t="s">
        <v>342</v>
      </c>
      <c r="G44" s="361">
        <f>Interface!E5</f>
        <v>45876</v>
      </c>
    </row>
    <row r="45" spans="1:7" ht="27" customHeight="1">
      <c r="A45" s="465" t="s">
        <v>693</v>
      </c>
      <c r="B45" s="465"/>
      <c r="C45" s="465"/>
      <c r="D45" s="253"/>
    </row>
    <row r="46" spans="1:7" ht="22.5" customHeight="1">
      <c r="A46" s="466" t="s">
        <v>694</v>
      </c>
      <c r="B46" s="466"/>
      <c r="C46" s="466"/>
      <c r="D46" s="466"/>
      <c r="E46" s="466"/>
      <c r="F46" s="466"/>
      <c r="G46" s="466"/>
    </row>
    <row r="47" spans="1:7">
      <c r="A47" s="466"/>
      <c r="B47" s="466"/>
      <c r="C47" s="466"/>
      <c r="D47" s="466"/>
      <c r="E47" s="466"/>
      <c r="F47" s="466"/>
      <c r="G47" s="466"/>
    </row>
    <row r="48" spans="1:7" ht="17.25" customHeight="1"/>
    <row r="49" spans="1:12" ht="15" customHeight="1">
      <c r="B49" s="460">
        <f>Interface!J6</f>
        <v>0</v>
      </c>
      <c r="C49" s="460"/>
      <c r="D49" s="460"/>
      <c r="E49" s="460"/>
      <c r="F49" s="460"/>
    </row>
    <row r="50" spans="1:12" ht="15" customHeight="1">
      <c r="B50" s="460"/>
      <c r="C50" s="460"/>
      <c r="D50" s="460"/>
      <c r="E50" s="460"/>
      <c r="F50" s="460"/>
    </row>
    <row r="51" spans="1:12">
      <c r="B51" s="460"/>
      <c r="C51" s="460"/>
      <c r="D51" s="460"/>
      <c r="E51" s="460"/>
      <c r="F51" s="460"/>
      <c r="L51" s="118"/>
    </row>
    <row r="54" spans="1:12" ht="27" customHeight="1">
      <c r="A54" s="459" t="s">
        <v>344</v>
      </c>
      <c r="B54" s="459"/>
      <c r="C54" s="459"/>
      <c r="D54" s="459"/>
      <c r="E54" s="459"/>
      <c r="F54" s="459"/>
      <c r="G54" s="459"/>
    </row>
    <row r="58" spans="1:12">
      <c r="A58" s="446" t="s">
        <v>419</v>
      </c>
      <c r="B58" s="446"/>
      <c r="C58" s="446"/>
      <c r="D58" s="446"/>
      <c r="E58" s="446"/>
      <c r="F58" s="446"/>
      <c r="G58" s="446"/>
    </row>
    <row r="59" spans="1:12">
      <c r="A59" s="446"/>
      <c r="B59" s="446"/>
      <c r="C59" s="446"/>
      <c r="D59" s="446"/>
      <c r="E59" s="446"/>
      <c r="F59" s="446"/>
      <c r="G59" s="446"/>
    </row>
    <row r="62" spans="1:12" ht="15" customHeight="1">
      <c r="A62" s="72" t="s">
        <v>345</v>
      </c>
      <c r="B62" s="71"/>
      <c r="C62" s="71"/>
      <c r="D62" s="71"/>
      <c r="E62" s="71"/>
      <c r="F62" s="71"/>
      <c r="G62" s="345"/>
    </row>
    <row r="63" spans="1:12" ht="20.25" customHeight="1">
      <c r="A63" s="249" t="s">
        <v>346</v>
      </c>
      <c r="B63" s="356">
        <f>Interface!C4</f>
        <v>0</v>
      </c>
      <c r="C63" s="73"/>
      <c r="D63" s="71"/>
      <c r="E63" s="71"/>
      <c r="F63" s="71"/>
      <c r="G63" s="345"/>
    </row>
    <row r="64" spans="1:12" ht="20.25" customHeight="1">
      <c r="A64" s="249" t="s">
        <v>343</v>
      </c>
      <c r="B64" s="356">
        <f>Interface!C6</f>
        <v>0</v>
      </c>
      <c r="C64" s="71"/>
      <c r="D64" s="71"/>
      <c r="E64" s="71"/>
      <c r="F64" s="71"/>
      <c r="G64" s="345"/>
    </row>
    <row r="65" spans="1:7" ht="20.25" customHeight="1"/>
    <row r="66" spans="1:7" ht="20.25" customHeight="1">
      <c r="A66" s="72" t="s">
        <v>608</v>
      </c>
      <c r="B66" s="71"/>
      <c r="C66" s="71"/>
      <c r="D66" s="71"/>
      <c r="E66" s="72" t="s">
        <v>609</v>
      </c>
      <c r="F66" s="71"/>
      <c r="G66" s="345"/>
    </row>
    <row r="67" spans="1:7" ht="20.25" customHeight="1">
      <c r="A67" s="249" t="s">
        <v>346</v>
      </c>
      <c r="B67" s="357">
        <f>Interface!G4</f>
        <v>0</v>
      </c>
      <c r="C67" s="71"/>
      <c r="D67" s="71"/>
      <c r="E67" s="249" t="s">
        <v>346</v>
      </c>
      <c r="F67" s="357">
        <f>Interface!G6</f>
        <v>0</v>
      </c>
      <c r="G67" s="346"/>
    </row>
    <row r="68" spans="1:7" ht="16.5" customHeight="1">
      <c r="A68" s="250" t="s">
        <v>347</v>
      </c>
      <c r="B68" s="461" t="s">
        <v>577</v>
      </c>
      <c r="C68" s="461"/>
      <c r="D68" s="71"/>
      <c r="E68" s="250" t="s">
        <v>349</v>
      </c>
      <c r="F68" s="461" t="s">
        <v>576</v>
      </c>
      <c r="G68" s="461"/>
    </row>
    <row r="69" spans="1:7" ht="16.5" customHeight="1">
      <c r="A69" s="250"/>
      <c r="B69" s="461"/>
      <c r="C69" s="461"/>
      <c r="D69" s="71"/>
      <c r="E69" s="250"/>
      <c r="F69" s="461"/>
      <c r="G69" s="461"/>
    </row>
    <row r="70" spans="1:7" ht="20.25" customHeight="1">
      <c r="A70" s="71"/>
      <c r="B70" s="461"/>
      <c r="C70" s="461"/>
      <c r="D70" s="71"/>
      <c r="E70" s="251"/>
      <c r="F70" s="461"/>
      <c r="G70" s="461"/>
    </row>
    <row r="71" spans="1:7" ht="20.25" customHeight="1">
      <c r="A71" s="72" t="s">
        <v>350</v>
      </c>
      <c r="B71" s="71"/>
      <c r="C71" s="71"/>
      <c r="D71" s="71"/>
      <c r="E71" s="71"/>
      <c r="F71" s="71"/>
      <c r="G71" s="345"/>
    </row>
    <row r="72" spans="1:7" ht="20.25" customHeight="1">
      <c r="A72" s="249" t="s">
        <v>346</v>
      </c>
      <c r="B72" s="248">
        <f>Interface!G5</f>
        <v>0</v>
      </c>
      <c r="C72" s="71"/>
      <c r="D72" s="71"/>
      <c r="E72" s="71"/>
      <c r="F72" s="71"/>
      <c r="G72" s="345"/>
    </row>
    <row r="73" spans="1:7" ht="20.25" customHeight="1"/>
    <row r="74" spans="1:7" ht="20.25" customHeight="1">
      <c r="A74" s="72" t="s">
        <v>351</v>
      </c>
      <c r="B74" s="71"/>
      <c r="C74" s="71"/>
      <c r="D74" s="71"/>
      <c r="E74" s="71"/>
      <c r="F74" s="71"/>
      <c r="G74" s="345"/>
    </row>
    <row r="75" spans="1:7" ht="20.25" customHeight="1">
      <c r="A75" s="247" t="s">
        <v>352</v>
      </c>
      <c r="B75" s="343" t="s">
        <v>573</v>
      </c>
      <c r="C75" s="74"/>
      <c r="D75" s="71"/>
      <c r="E75" s="71"/>
      <c r="F75" s="71"/>
      <c r="G75" s="345"/>
    </row>
    <row r="76" spans="1:7" ht="20.25" customHeight="1">
      <c r="A76" s="247" t="s">
        <v>353</v>
      </c>
      <c r="B76" s="462" t="s">
        <v>354</v>
      </c>
      <c r="C76" s="462"/>
      <c r="D76" s="462"/>
      <c r="E76" s="462"/>
      <c r="F76" s="462"/>
      <c r="G76" s="462"/>
    </row>
    <row r="77" spans="1:7" ht="20.25" customHeight="1"/>
    <row r="78" spans="1:7" ht="24.75" customHeight="1">
      <c r="A78" s="358" t="s">
        <v>610</v>
      </c>
      <c r="B78" s="71"/>
      <c r="C78" s="71"/>
      <c r="D78" s="71"/>
      <c r="E78" s="467" t="s">
        <v>658</v>
      </c>
      <c r="F78" s="467"/>
      <c r="G78" s="252">
        <f>Interface!J5</f>
        <v>0</v>
      </c>
    </row>
    <row r="79" spans="1:7" ht="20.25" customHeight="1">
      <c r="A79" s="247" t="s">
        <v>353</v>
      </c>
      <c r="B79" s="462">
        <f>Interface!J6</f>
        <v>0</v>
      </c>
      <c r="C79" s="462"/>
      <c r="D79" s="462"/>
      <c r="E79" s="74"/>
      <c r="F79" s="74"/>
      <c r="G79" s="345"/>
    </row>
    <row r="80" spans="1:7" ht="20.25" customHeight="1">
      <c r="A80" s="71"/>
      <c r="B80" s="71"/>
      <c r="C80" s="71"/>
      <c r="D80" s="71"/>
      <c r="E80" s="71"/>
      <c r="F80" s="71"/>
      <c r="G80" s="345"/>
    </row>
    <row r="81" spans="1:7" ht="20.25" customHeight="1">
      <c r="A81" s="464" t="s">
        <v>355</v>
      </c>
      <c r="B81" s="464"/>
      <c r="C81" s="464"/>
      <c r="D81" s="464"/>
      <c r="E81" s="464"/>
      <c r="F81" s="464"/>
      <c r="G81" s="464"/>
    </row>
    <row r="82" spans="1:7" ht="20.25" customHeight="1">
      <c r="A82" s="464"/>
      <c r="B82" s="464"/>
      <c r="C82" s="464"/>
      <c r="D82" s="464"/>
      <c r="E82" s="464"/>
      <c r="F82" s="464"/>
      <c r="G82" s="464"/>
    </row>
    <row r="83" spans="1:7" ht="20.25" customHeight="1">
      <c r="A83" s="464"/>
      <c r="B83" s="464"/>
      <c r="C83" s="464"/>
      <c r="D83" s="464"/>
      <c r="E83" s="464"/>
      <c r="F83" s="464"/>
      <c r="G83" s="464"/>
    </row>
    <row r="84" spans="1:7" ht="20.25" customHeight="1">
      <c r="A84" s="464"/>
      <c r="B84" s="464"/>
      <c r="C84" s="464"/>
      <c r="D84" s="464"/>
      <c r="E84" s="464"/>
      <c r="F84" s="464"/>
      <c r="G84" s="464"/>
    </row>
    <row r="85" spans="1:7" ht="20.25" customHeight="1">
      <c r="A85" s="464"/>
      <c r="B85" s="464"/>
      <c r="C85" s="464"/>
      <c r="D85" s="464"/>
      <c r="E85" s="464"/>
      <c r="F85" s="464"/>
      <c r="G85" s="464"/>
    </row>
    <row r="86" spans="1:7">
      <c r="A86" s="464"/>
      <c r="B86" s="464"/>
      <c r="C86" s="464"/>
      <c r="D86" s="464"/>
      <c r="E86" s="464"/>
      <c r="F86" s="464"/>
      <c r="G86" s="464"/>
    </row>
    <row r="87" spans="1:7">
      <c r="A87" s="464"/>
      <c r="B87" s="464"/>
      <c r="C87" s="464"/>
      <c r="D87" s="464"/>
      <c r="E87" s="464"/>
      <c r="F87" s="464"/>
      <c r="G87" s="464"/>
    </row>
    <row r="88" spans="1:7">
      <c r="A88" s="464"/>
      <c r="B88" s="464"/>
      <c r="C88" s="464"/>
      <c r="D88" s="464"/>
      <c r="E88" s="464"/>
      <c r="F88" s="464"/>
      <c r="G88" s="464"/>
    </row>
    <row r="89" spans="1:7">
      <c r="A89" s="464"/>
      <c r="B89" s="464"/>
      <c r="C89" s="464"/>
      <c r="D89" s="464"/>
      <c r="E89" s="464"/>
      <c r="F89" s="464"/>
      <c r="G89" s="464"/>
    </row>
    <row r="90" spans="1:7">
      <c r="A90" s="464"/>
      <c r="B90" s="464"/>
      <c r="C90" s="464"/>
      <c r="D90" s="464"/>
      <c r="E90" s="464"/>
      <c r="F90" s="464"/>
      <c r="G90" s="464"/>
    </row>
    <row r="91" spans="1:7">
      <c r="A91" s="464"/>
      <c r="B91" s="464"/>
      <c r="C91" s="464"/>
      <c r="D91" s="464"/>
      <c r="E91" s="464"/>
      <c r="F91" s="464"/>
      <c r="G91" s="464"/>
    </row>
    <row r="92" spans="1:7">
      <c r="A92" s="464"/>
      <c r="B92" s="464"/>
      <c r="C92" s="464"/>
      <c r="D92" s="464"/>
      <c r="E92" s="464"/>
      <c r="F92" s="464"/>
      <c r="G92" s="464"/>
    </row>
    <row r="93" spans="1:7">
      <c r="A93" s="464"/>
      <c r="B93" s="464"/>
      <c r="C93" s="464"/>
      <c r="D93" s="464"/>
      <c r="E93" s="464"/>
      <c r="F93" s="464"/>
      <c r="G93" s="464"/>
    </row>
    <row r="94" spans="1:7">
      <c r="A94" s="464"/>
      <c r="B94" s="464"/>
      <c r="C94" s="464"/>
      <c r="D94" s="464"/>
      <c r="E94" s="464"/>
      <c r="F94" s="464"/>
      <c r="G94" s="464"/>
    </row>
    <row r="95" spans="1:7">
      <c r="A95" s="464"/>
      <c r="B95" s="464"/>
      <c r="C95" s="464"/>
      <c r="D95" s="464"/>
      <c r="E95" s="464"/>
      <c r="F95" s="464"/>
      <c r="G95" s="464"/>
    </row>
    <row r="96" spans="1:7">
      <c r="A96" s="464"/>
      <c r="B96" s="464"/>
      <c r="C96" s="464"/>
      <c r="D96" s="464"/>
      <c r="E96" s="464"/>
      <c r="F96" s="464"/>
      <c r="G96" s="464"/>
    </row>
    <row r="97" spans="1:7">
      <c r="A97" s="464"/>
      <c r="B97" s="464"/>
      <c r="C97" s="464"/>
      <c r="D97" s="464"/>
      <c r="E97" s="464"/>
      <c r="F97" s="464"/>
      <c r="G97" s="464"/>
    </row>
    <row r="98" spans="1:7">
      <c r="A98" s="464"/>
      <c r="B98" s="464"/>
      <c r="C98" s="464"/>
      <c r="D98" s="464"/>
      <c r="E98" s="464"/>
      <c r="F98" s="464"/>
      <c r="G98" s="464"/>
    </row>
    <row r="99" spans="1:7">
      <c r="A99" s="464"/>
      <c r="B99" s="464"/>
      <c r="C99" s="464"/>
      <c r="D99" s="464"/>
      <c r="E99" s="464"/>
      <c r="F99" s="464"/>
      <c r="G99" s="464"/>
    </row>
    <row r="100" spans="1:7">
      <c r="A100" s="464"/>
      <c r="B100" s="464"/>
      <c r="C100" s="464"/>
      <c r="D100" s="464"/>
      <c r="E100" s="464"/>
      <c r="F100" s="464"/>
      <c r="G100" s="464"/>
    </row>
    <row r="101" spans="1:7">
      <c r="A101" s="464"/>
      <c r="B101" s="464"/>
      <c r="C101" s="464"/>
      <c r="D101" s="464"/>
      <c r="E101" s="464"/>
      <c r="F101" s="464"/>
      <c r="G101" s="464"/>
    </row>
    <row r="102" spans="1:7">
      <c r="A102" s="464"/>
      <c r="B102" s="464"/>
      <c r="C102" s="464"/>
      <c r="D102" s="464"/>
      <c r="E102" s="464"/>
      <c r="F102" s="464"/>
      <c r="G102" s="464"/>
    </row>
    <row r="103" spans="1:7">
      <c r="A103" s="464"/>
      <c r="B103" s="464"/>
      <c r="C103" s="464"/>
      <c r="D103" s="464"/>
      <c r="E103" s="464"/>
      <c r="F103" s="464"/>
      <c r="G103" s="464"/>
    </row>
    <row r="104" spans="1:7">
      <c r="A104" s="464"/>
      <c r="B104" s="464"/>
      <c r="C104" s="464"/>
      <c r="D104" s="464"/>
      <c r="E104" s="464"/>
      <c r="F104" s="464"/>
      <c r="G104" s="464"/>
    </row>
    <row r="105" spans="1:7">
      <c r="A105" s="118"/>
      <c r="B105" s="118"/>
      <c r="C105" s="118"/>
      <c r="D105" s="118"/>
      <c r="E105" s="118"/>
      <c r="F105" s="118"/>
      <c r="G105" s="347"/>
    </row>
    <row r="106" spans="1:7">
      <c r="A106" s="118"/>
      <c r="B106" s="118"/>
      <c r="C106" s="118"/>
      <c r="D106" s="118"/>
      <c r="E106" s="118"/>
      <c r="F106" s="118"/>
      <c r="G106" s="347"/>
    </row>
    <row r="107" spans="1:7">
      <c r="A107" s="118"/>
      <c r="B107" s="118"/>
      <c r="C107" s="118"/>
      <c r="D107" s="118"/>
      <c r="E107" s="118"/>
      <c r="F107" s="118"/>
      <c r="G107" s="347"/>
    </row>
    <row r="108" spans="1:7">
      <c r="A108" s="118"/>
      <c r="B108" s="118"/>
      <c r="C108" s="118"/>
      <c r="D108" s="118"/>
      <c r="E108" s="118"/>
      <c r="F108" s="118"/>
      <c r="G108" s="347"/>
    </row>
    <row r="109" spans="1:7">
      <c r="A109" s="232" t="s">
        <v>611</v>
      </c>
      <c r="B109" s="118"/>
      <c r="C109" s="118"/>
      <c r="D109" s="118"/>
      <c r="E109" s="118"/>
      <c r="F109" s="118"/>
      <c r="G109" s="347"/>
    </row>
    <row r="110" spans="1:7">
      <c r="A110" s="232"/>
      <c r="B110" s="118"/>
      <c r="C110" s="118"/>
      <c r="D110" s="118"/>
      <c r="E110" s="118"/>
      <c r="F110" s="118"/>
      <c r="G110" s="347"/>
    </row>
    <row r="111" spans="1:7">
      <c r="A111" s="233" t="s">
        <v>561</v>
      </c>
      <c r="C111" s="176">
        <f>Interface!C8</f>
        <v>0</v>
      </c>
      <c r="D111" s="118"/>
      <c r="E111" s="233" t="s">
        <v>564</v>
      </c>
      <c r="F111" s="118"/>
      <c r="G111" s="176">
        <f>Interface!G8</f>
        <v>1</v>
      </c>
    </row>
    <row r="112" spans="1:7">
      <c r="A112" s="233" t="s">
        <v>562</v>
      </c>
      <c r="B112" s="118"/>
      <c r="C112" s="436">
        <f>Interface!E15</f>
        <v>0</v>
      </c>
      <c r="D112" s="436"/>
      <c r="E112" s="233" t="s">
        <v>565</v>
      </c>
      <c r="F112" s="118"/>
      <c r="G112" s="176">
        <f>Interface!J8</f>
        <v>0</v>
      </c>
    </row>
    <row r="113" spans="1:7">
      <c r="A113" t="s">
        <v>563</v>
      </c>
      <c r="B113" s="118"/>
      <c r="C113" s="436">
        <f>Interface!E8</f>
        <v>0</v>
      </c>
      <c r="D113" s="436"/>
      <c r="E113" s="118"/>
      <c r="F113" s="118"/>
      <c r="G113" s="347"/>
    </row>
    <row r="114" spans="1:7">
      <c r="A114" s="118"/>
      <c r="B114" s="118"/>
      <c r="C114" s="174"/>
      <c r="D114" s="174"/>
      <c r="E114" s="118"/>
      <c r="F114" s="118"/>
      <c r="G114" s="347"/>
    </row>
    <row r="115" spans="1:7">
      <c r="A115" s="118"/>
      <c r="B115" s="118"/>
      <c r="C115" s="118"/>
      <c r="D115" s="118"/>
      <c r="E115" s="118"/>
      <c r="F115" s="118"/>
      <c r="G115" s="347"/>
    </row>
    <row r="116" spans="1:7">
      <c r="A116" s="118"/>
      <c r="B116" s="118"/>
      <c r="C116" s="118"/>
      <c r="D116" s="118"/>
      <c r="E116" s="118"/>
      <c r="F116" s="118"/>
      <c r="G116" s="347"/>
    </row>
    <row r="117" spans="1:7" ht="30" customHeight="1">
      <c r="A117" s="258" t="s">
        <v>578</v>
      </c>
      <c r="G117" s="347"/>
    </row>
    <row r="118" spans="1:7" ht="19.5" customHeight="1">
      <c r="A118" s="447" t="s">
        <v>398</v>
      </c>
      <c r="B118" s="448"/>
      <c r="C118" s="441">
        <f>Interface!$C$10</f>
        <v>0</v>
      </c>
      <c r="D118" s="442"/>
      <c r="E118" s="442"/>
      <c r="F118" s="443"/>
    </row>
    <row r="119" spans="1:7" ht="19.5" customHeight="1">
      <c r="A119" s="447" t="s">
        <v>397</v>
      </c>
      <c r="B119" s="448"/>
      <c r="C119" s="441">
        <f>Interface!$C$11</f>
        <v>0</v>
      </c>
      <c r="D119" s="442"/>
      <c r="E119" s="442"/>
      <c r="F119" s="443"/>
    </row>
    <row r="120" spans="1:7" ht="19.5" customHeight="1">
      <c r="A120" s="447" t="s">
        <v>396</v>
      </c>
      <c r="B120" s="448"/>
      <c r="C120" s="441">
        <f>Interface!$C$12</f>
        <v>0</v>
      </c>
      <c r="D120" s="442"/>
      <c r="E120" s="442"/>
      <c r="F120" s="443"/>
    </row>
    <row r="121" spans="1:7" ht="19.5" customHeight="1">
      <c r="A121" s="447" t="s">
        <v>395</v>
      </c>
      <c r="B121" s="448"/>
      <c r="C121" s="441">
        <f>Interface!$C$13</f>
        <v>0</v>
      </c>
      <c r="D121" s="442"/>
      <c r="E121" s="442"/>
      <c r="F121" s="443"/>
    </row>
    <row r="122" spans="1:7" ht="19.5" customHeight="1">
      <c r="A122" s="447" t="s">
        <v>400</v>
      </c>
      <c r="B122" s="448"/>
      <c r="C122" s="441">
        <f>Interface!$C$14</f>
        <v>0</v>
      </c>
      <c r="D122" s="442"/>
      <c r="E122" s="442"/>
      <c r="F122" s="443"/>
    </row>
    <row r="123" spans="1:7" ht="19.5" customHeight="1">
      <c r="A123" s="447" t="s">
        <v>401</v>
      </c>
      <c r="B123" s="448"/>
      <c r="C123" s="441">
        <f>Interface!$E$9</f>
        <v>0</v>
      </c>
      <c r="D123" s="442"/>
      <c r="E123" s="442"/>
      <c r="F123" s="443"/>
    </row>
    <row r="124" spans="1:7" ht="19.5" customHeight="1">
      <c r="A124" s="447" t="s">
        <v>604</v>
      </c>
      <c r="B124" s="448"/>
      <c r="C124" s="441">
        <f>Interface!$E$10</f>
        <v>0</v>
      </c>
      <c r="D124" s="442"/>
      <c r="E124" s="442"/>
      <c r="F124" s="443"/>
    </row>
    <row r="125" spans="1:7" ht="19.5" customHeight="1">
      <c r="A125" s="447" t="s">
        <v>403</v>
      </c>
      <c r="B125" s="448"/>
      <c r="C125" s="441">
        <f>Interface!$E$11</f>
        <v>0</v>
      </c>
      <c r="D125" s="442"/>
      <c r="E125" s="442"/>
      <c r="F125" s="443"/>
    </row>
    <row r="126" spans="1:7" ht="19.5" customHeight="1">
      <c r="A126" s="447" t="s">
        <v>605</v>
      </c>
      <c r="B126" s="448"/>
      <c r="C126" s="441">
        <f>Interface!$E$12</f>
        <v>0</v>
      </c>
      <c r="D126" s="442"/>
      <c r="E126" s="442"/>
      <c r="F126" s="443"/>
    </row>
    <row r="127" spans="1:7" ht="19.5" customHeight="1">
      <c r="A127" s="447" t="s">
        <v>405</v>
      </c>
      <c r="B127" s="448"/>
      <c r="C127" s="441">
        <f>Interface!$E$13</f>
        <v>0</v>
      </c>
      <c r="D127" s="442"/>
      <c r="E127" s="442"/>
      <c r="F127" s="443"/>
    </row>
    <row r="128" spans="1:7" ht="19.5" customHeight="1">
      <c r="A128" s="447" t="s">
        <v>406</v>
      </c>
      <c r="B128" s="448"/>
      <c r="C128" s="441">
        <f>Interface!$E$14</f>
        <v>0</v>
      </c>
      <c r="D128" s="442"/>
      <c r="E128" s="442"/>
      <c r="F128" s="443"/>
    </row>
    <row r="129" spans="1:6" ht="19.5" customHeight="1">
      <c r="A129" s="447" t="s">
        <v>603</v>
      </c>
      <c r="B129" s="448"/>
      <c r="C129" s="441">
        <f>Interface!$G$9</f>
        <v>0</v>
      </c>
      <c r="D129" s="442"/>
      <c r="E129" s="442"/>
      <c r="F129" s="443"/>
    </row>
    <row r="130" spans="1:6" ht="19.5" customHeight="1">
      <c r="A130" s="447" t="s">
        <v>356</v>
      </c>
      <c r="B130" s="448"/>
      <c r="C130" s="441">
        <f>Interface!$G$10</f>
        <v>0</v>
      </c>
      <c r="D130" s="442"/>
      <c r="E130" s="442"/>
      <c r="F130" s="443"/>
    </row>
    <row r="131" spans="1:6" ht="19.5" customHeight="1">
      <c r="A131" s="449" t="s">
        <v>546</v>
      </c>
      <c r="B131" s="450"/>
      <c r="C131" s="441">
        <f>Interface!$C$15</f>
        <v>0</v>
      </c>
      <c r="D131" s="442"/>
      <c r="E131" s="442"/>
      <c r="F131" s="443"/>
    </row>
    <row r="132" spans="1:6" ht="19.5" customHeight="1">
      <c r="A132" s="447" t="s">
        <v>399</v>
      </c>
      <c r="B132" s="448"/>
      <c r="C132" s="441">
        <f>Interface!$C$9</f>
        <v>0</v>
      </c>
      <c r="D132" s="442"/>
      <c r="E132" s="442"/>
      <c r="F132" s="443"/>
    </row>
    <row r="133" spans="1:6" ht="19.5" customHeight="1">
      <c r="A133" s="243"/>
      <c r="B133" s="243"/>
      <c r="C133" s="243"/>
      <c r="D133" s="243"/>
      <c r="E133" s="220"/>
      <c r="F133" s="220"/>
    </row>
    <row r="134" spans="1:6" ht="19.5" customHeight="1">
      <c r="C134" s="176"/>
      <c r="D134" s="176"/>
      <c r="E134" s="220"/>
      <c r="F134" s="220"/>
    </row>
    <row r="135" spans="1:6" ht="32.25" customHeight="1">
      <c r="A135" s="258" t="s">
        <v>394</v>
      </c>
      <c r="C135" s="176"/>
      <c r="D135" s="176"/>
      <c r="E135" s="220"/>
      <c r="F135" s="220"/>
    </row>
    <row r="136" spans="1:6" ht="19.5" customHeight="1">
      <c r="A136" s="447" t="s">
        <v>357</v>
      </c>
      <c r="B136" s="448"/>
      <c r="C136" s="440">
        <f>Interface!$C$17</f>
        <v>0</v>
      </c>
      <c r="D136" s="440"/>
      <c r="E136" s="440"/>
      <c r="F136" s="440"/>
    </row>
    <row r="137" spans="1:6" ht="19.5" customHeight="1">
      <c r="A137" s="447" t="s">
        <v>358</v>
      </c>
      <c r="B137" s="448"/>
      <c r="C137" s="440">
        <f>Interface!$C$18</f>
        <v>0</v>
      </c>
      <c r="D137" s="440"/>
      <c r="E137" s="440"/>
      <c r="F137" s="440"/>
    </row>
    <row r="138" spans="1:6" ht="19.5" customHeight="1">
      <c r="A138" s="447" t="s">
        <v>359</v>
      </c>
      <c r="B138" s="448"/>
      <c r="C138" s="440">
        <f>Interface!$C$19</f>
        <v>0</v>
      </c>
      <c r="D138" s="440"/>
      <c r="E138" s="440"/>
      <c r="F138" s="440"/>
    </row>
    <row r="139" spans="1:6" ht="19.5" customHeight="1">
      <c r="A139" s="447" t="s">
        <v>360</v>
      </c>
      <c r="B139" s="448"/>
      <c r="C139" s="440">
        <f>Interface!$C$20</f>
        <v>0</v>
      </c>
      <c r="D139" s="440"/>
      <c r="E139" s="440"/>
      <c r="F139" s="440"/>
    </row>
    <row r="140" spans="1:6" ht="19.5" customHeight="1">
      <c r="A140" s="447" t="s">
        <v>361</v>
      </c>
      <c r="B140" s="448"/>
      <c r="C140" s="440">
        <f>Interface!$C$21</f>
        <v>0</v>
      </c>
      <c r="D140" s="440"/>
      <c r="E140" s="440"/>
      <c r="F140" s="440"/>
    </row>
    <row r="141" spans="1:6" ht="19.5" customHeight="1">
      <c r="A141" s="447" t="s">
        <v>362</v>
      </c>
      <c r="B141" s="448"/>
      <c r="C141" s="440">
        <f>Interface!$C$22</f>
        <v>0</v>
      </c>
      <c r="D141" s="440"/>
      <c r="E141" s="440"/>
      <c r="F141" s="440"/>
    </row>
    <row r="142" spans="1:6" ht="19.5" customHeight="1">
      <c r="A142" s="447" t="s">
        <v>606</v>
      </c>
      <c r="B142" s="448"/>
      <c r="C142" s="440">
        <f>Interface!$C$23</f>
        <v>0</v>
      </c>
      <c r="D142" s="440"/>
      <c r="E142" s="440"/>
      <c r="F142" s="440"/>
    </row>
    <row r="143" spans="1:6" ht="19.5" customHeight="1">
      <c r="A143" s="243"/>
      <c r="B143" s="243"/>
      <c r="C143" s="176"/>
      <c r="D143" s="176"/>
      <c r="E143" s="176"/>
      <c r="F143" s="176"/>
    </row>
    <row r="144" spans="1:6" ht="19.5" customHeight="1">
      <c r="A144" s="243"/>
      <c r="B144" s="243"/>
      <c r="C144" s="176"/>
      <c r="D144" s="176"/>
      <c r="E144" s="176"/>
      <c r="F144" s="176"/>
    </row>
    <row r="145" spans="1:7" ht="19.5" customHeight="1">
      <c r="A145" s="243"/>
      <c r="B145" s="243"/>
      <c r="C145" s="176"/>
      <c r="D145" s="176"/>
      <c r="E145" s="176"/>
      <c r="F145" s="176"/>
    </row>
    <row r="146" spans="1:7" ht="19.5" customHeight="1">
      <c r="A146" s="243"/>
      <c r="B146" s="243"/>
      <c r="C146" s="176"/>
      <c r="D146" s="176"/>
      <c r="E146" s="176"/>
      <c r="F146" s="176"/>
    </row>
    <row r="147" spans="1:7" ht="19.5" customHeight="1">
      <c r="A147" s="243"/>
      <c r="B147" s="243"/>
      <c r="C147" s="176"/>
      <c r="D147" s="176"/>
      <c r="E147" s="176"/>
      <c r="F147" s="176"/>
    </row>
    <row r="148" spans="1:7" ht="19.5" customHeight="1">
      <c r="A148" s="243"/>
      <c r="B148" s="243"/>
      <c r="C148" s="176"/>
      <c r="D148" s="176"/>
      <c r="E148" s="176"/>
      <c r="F148" s="176"/>
    </row>
    <row r="149" spans="1:7" ht="19.5" customHeight="1">
      <c r="A149" s="243"/>
      <c r="B149" s="243"/>
      <c r="C149" s="176"/>
      <c r="D149" s="176"/>
      <c r="E149" s="176"/>
      <c r="F149" s="176"/>
    </row>
    <row r="150" spans="1:7" ht="19.5" customHeight="1">
      <c r="A150" s="243"/>
      <c r="B150" s="243"/>
      <c r="C150" s="176"/>
      <c r="D150" s="176"/>
      <c r="E150" s="176"/>
      <c r="F150" s="176"/>
    </row>
    <row r="151" spans="1:7" ht="19.5" customHeight="1">
      <c r="A151" s="243"/>
      <c r="B151" s="243"/>
      <c r="C151" s="176"/>
      <c r="D151" s="176"/>
      <c r="E151" s="176"/>
      <c r="F151" s="176"/>
    </row>
    <row r="152" spans="1:7" ht="19.5" customHeight="1">
      <c r="A152" s="243"/>
      <c r="B152" s="243"/>
      <c r="C152" s="176"/>
      <c r="D152" s="176"/>
      <c r="E152" s="176"/>
      <c r="F152" s="176"/>
    </row>
    <row r="153" spans="1:7" ht="19.5" customHeight="1">
      <c r="A153" s="243"/>
      <c r="B153" s="243"/>
      <c r="C153" s="176"/>
      <c r="D153" s="176"/>
      <c r="E153" s="176"/>
      <c r="F153" s="176"/>
    </row>
    <row r="154" spans="1:7" ht="19.5" customHeight="1">
      <c r="A154" s="446" t="s">
        <v>420</v>
      </c>
      <c r="B154" s="446"/>
      <c r="C154" s="446"/>
      <c r="D154" s="446"/>
      <c r="E154" s="446"/>
      <c r="F154" s="446"/>
      <c r="G154" s="446"/>
    </row>
    <row r="155" spans="1:7" ht="19.5" customHeight="1">
      <c r="A155" s="446"/>
      <c r="B155" s="446"/>
      <c r="C155" s="446"/>
      <c r="D155" s="446"/>
      <c r="E155" s="446"/>
      <c r="F155" s="446"/>
      <c r="G155" s="446"/>
    </row>
    <row r="156" spans="1:7" ht="19.5" customHeight="1">
      <c r="A156" s="243"/>
      <c r="B156" s="243"/>
      <c r="C156" s="176"/>
      <c r="D156" s="176"/>
      <c r="E156" s="176"/>
      <c r="F156" s="176"/>
    </row>
    <row r="157" spans="1:7" ht="19.5" customHeight="1">
      <c r="A157" s="243"/>
      <c r="B157" s="243"/>
      <c r="C157" s="176"/>
      <c r="D157" s="176"/>
      <c r="E157" s="176"/>
      <c r="F157" s="176"/>
    </row>
    <row r="158" spans="1:7" ht="19.5" customHeight="1">
      <c r="A158" s="432" t="s">
        <v>661</v>
      </c>
      <c r="B158" s="432"/>
      <c r="C158" s="432"/>
      <c r="D158" s="432"/>
      <c r="E158" s="432"/>
      <c r="F158" s="432"/>
      <c r="G158" s="342" t="s">
        <v>639</v>
      </c>
    </row>
    <row r="159" spans="1:7" ht="19.5" customHeight="1">
      <c r="A159" s="432" t="s">
        <v>613</v>
      </c>
      <c r="B159" s="432"/>
      <c r="C159" s="432"/>
      <c r="D159" s="432"/>
      <c r="E159" s="432"/>
      <c r="F159" s="432"/>
      <c r="G159" s="342" t="s">
        <v>675</v>
      </c>
    </row>
    <row r="160" spans="1:7" ht="19.5" customHeight="1">
      <c r="A160" s="432" t="s">
        <v>662</v>
      </c>
      <c r="B160" s="432"/>
      <c r="C160" s="432"/>
      <c r="D160" s="432"/>
      <c r="E160" s="432"/>
      <c r="F160" s="432"/>
      <c r="G160" s="342" t="s">
        <v>676</v>
      </c>
    </row>
    <row r="161" spans="1:13" ht="20.25" customHeight="1">
      <c r="A161" s="433" t="s">
        <v>624</v>
      </c>
      <c r="B161" s="433"/>
      <c r="C161" s="433"/>
      <c r="D161" s="433"/>
      <c r="E161" s="433"/>
      <c r="F161" s="433"/>
      <c r="G161" s="360" t="s">
        <v>640</v>
      </c>
    </row>
    <row r="162" spans="1:13" ht="19.5" customHeight="1">
      <c r="A162" s="433" t="s">
        <v>625</v>
      </c>
      <c r="B162" s="433"/>
      <c r="C162" s="433"/>
      <c r="D162" s="433"/>
      <c r="E162" s="433"/>
      <c r="F162" s="433"/>
      <c r="G162" s="360" t="s">
        <v>641</v>
      </c>
    </row>
    <row r="163" spans="1:13" ht="19.5" customHeight="1">
      <c r="A163" s="433" t="s">
        <v>626</v>
      </c>
      <c r="B163" s="433"/>
      <c r="C163" s="433"/>
      <c r="D163" s="433"/>
      <c r="E163" s="433"/>
      <c r="F163" s="433"/>
      <c r="G163" s="360" t="s">
        <v>642</v>
      </c>
    </row>
    <row r="164" spans="1:13" ht="19.5" customHeight="1">
      <c r="A164" s="433" t="s">
        <v>627</v>
      </c>
      <c r="B164" s="433"/>
      <c r="C164" s="433"/>
      <c r="D164" s="433"/>
      <c r="E164" s="433"/>
      <c r="F164" s="433"/>
      <c r="G164" s="360" t="s">
        <v>643</v>
      </c>
    </row>
    <row r="165" spans="1:13" ht="21" customHeight="1">
      <c r="A165" s="432" t="s">
        <v>663</v>
      </c>
      <c r="B165" s="432"/>
      <c r="C165" s="432"/>
      <c r="D165" s="432"/>
      <c r="E165" s="432"/>
      <c r="F165" s="432"/>
      <c r="G165" s="435" t="s">
        <v>659</v>
      </c>
    </row>
    <row r="166" spans="1:13" ht="15.75">
      <c r="A166" s="432" t="s">
        <v>660</v>
      </c>
      <c r="B166" s="432"/>
      <c r="C166" s="432"/>
      <c r="D166" s="432"/>
      <c r="E166" s="432"/>
      <c r="F166" s="432"/>
      <c r="G166" s="435"/>
    </row>
    <row r="167" spans="1:13" ht="22.5" customHeight="1">
      <c r="A167" s="433" t="s">
        <v>628</v>
      </c>
      <c r="B167" s="433"/>
      <c r="C167" s="433"/>
      <c r="D167" s="433"/>
      <c r="E167" s="433"/>
      <c r="F167" s="433"/>
      <c r="G167" s="360" t="s">
        <v>644</v>
      </c>
    </row>
    <row r="168" spans="1:13" ht="18" customHeight="1">
      <c r="A168" s="433" t="s">
        <v>629</v>
      </c>
      <c r="B168" s="433"/>
      <c r="C168" s="433"/>
      <c r="D168" s="433"/>
      <c r="E168" s="433"/>
      <c r="F168" s="433"/>
      <c r="G168" s="360" t="s">
        <v>645</v>
      </c>
      <c r="H168" s="436"/>
      <c r="I168" s="436"/>
      <c r="J168" s="436"/>
      <c r="K168" s="436"/>
      <c r="L168" s="436"/>
      <c r="M168" s="436"/>
    </row>
    <row r="169" spans="1:13" ht="21.75" customHeight="1">
      <c r="A169" s="432" t="s">
        <v>664</v>
      </c>
      <c r="B169" s="432"/>
      <c r="C169" s="432"/>
      <c r="D169" s="432"/>
      <c r="E169" s="432"/>
      <c r="F169" s="432"/>
      <c r="G169" s="435" t="s">
        <v>666</v>
      </c>
      <c r="H169" s="436"/>
      <c r="I169" s="436"/>
      <c r="J169" s="436"/>
      <c r="K169" s="436"/>
      <c r="L169" s="436"/>
      <c r="M169" s="436"/>
    </row>
    <row r="170" spans="1:13" ht="15.75">
      <c r="A170" s="432" t="s">
        <v>665</v>
      </c>
      <c r="B170" s="432"/>
      <c r="C170" s="432"/>
      <c r="D170" s="432"/>
      <c r="E170" s="432"/>
      <c r="F170" s="432"/>
      <c r="G170" s="435"/>
      <c r="H170" s="176"/>
      <c r="I170" s="176"/>
      <c r="J170" s="176"/>
      <c r="K170" s="176"/>
      <c r="L170" s="176"/>
      <c r="M170" s="176"/>
    </row>
    <row r="171" spans="1:13" ht="20.25" customHeight="1">
      <c r="A171" s="433" t="s">
        <v>630</v>
      </c>
      <c r="B171" s="433"/>
      <c r="C171" s="433"/>
      <c r="D171" s="433"/>
      <c r="E171" s="433"/>
      <c r="F171" s="433"/>
      <c r="G171" s="360" t="s">
        <v>646</v>
      </c>
      <c r="H171" s="438"/>
      <c r="I171" s="438"/>
      <c r="J171" s="438"/>
      <c r="K171" s="438"/>
      <c r="L171" s="438"/>
      <c r="M171" s="266"/>
    </row>
    <row r="172" spans="1:13" ht="18" customHeight="1">
      <c r="A172" s="433" t="s">
        <v>631</v>
      </c>
      <c r="B172" s="433"/>
      <c r="C172" s="433"/>
      <c r="D172" s="433"/>
      <c r="E172" s="433"/>
      <c r="F172" s="433"/>
      <c r="G172" s="360" t="s">
        <v>647</v>
      </c>
      <c r="H172" s="436"/>
      <c r="I172" s="436"/>
      <c r="J172" s="436"/>
      <c r="K172" s="436"/>
      <c r="L172" s="436"/>
      <c r="M172" s="436"/>
    </row>
    <row r="173" spans="1:13" ht="24" customHeight="1">
      <c r="A173" s="434" t="s">
        <v>667</v>
      </c>
      <c r="B173" s="434"/>
      <c r="C173" s="434"/>
      <c r="D173" s="434"/>
      <c r="E173" s="434"/>
      <c r="F173" s="434"/>
      <c r="G173" s="435" t="s">
        <v>682</v>
      </c>
      <c r="H173" s="436"/>
      <c r="I173" s="436"/>
      <c r="J173" s="436"/>
      <c r="K173" s="436"/>
      <c r="L173" s="436"/>
      <c r="M173" s="436"/>
    </row>
    <row r="174" spans="1:13" ht="15.75">
      <c r="A174" s="432" t="s">
        <v>681</v>
      </c>
      <c r="B174" s="432"/>
      <c r="C174" s="432"/>
      <c r="D174" s="432"/>
      <c r="E174" s="432"/>
      <c r="F174" s="432"/>
      <c r="G174" s="435"/>
      <c r="H174" s="176"/>
      <c r="I174" s="176"/>
      <c r="J174" s="176"/>
      <c r="K174" s="176"/>
      <c r="L174" s="176"/>
      <c r="M174" s="176"/>
    </row>
    <row r="175" spans="1:13" ht="23.25" customHeight="1">
      <c r="A175" s="433" t="s">
        <v>632</v>
      </c>
      <c r="B175" s="433"/>
      <c r="C175" s="433"/>
      <c r="D175" s="433"/>
      <c r="E175" s="433"/>
      <c r="F175" s="433"/>
      <c r="G175" s="360" t="s">
        <v>648</v>
      </c>
      <c r="H175" s="439"/>
      <c r="I175" s="439"/>
      <c r="J175" s="439"/>
      <c r="K175" s="439"/>
      <c r="L175" s="439"/>
      <c r="M175" s="439"/>
    </row>
    <row r="176" spans="1:13" ht="18" customHeight="1">
      <c r="A176" s="433" t="s">
        <v>633</v>
      </c>
      <c r="B176" s="433"/>
      <c r="C176" s="433"/>
      <c r="D176" s="433"/>
      <c r="E176" s="433"/>
      <c r="F176" s="433"/>
      <c r="G176" s="360" t="s">
        <v>649</v>
      </c>
      <c r="H176" s="436"/>
      <c r="I176" s="436"/>
      <c r="J176" s="436"/>
      <c r="K176" s="436"/>
      <c r="L176" s="436"/>
      <c r="M176" s="436"/>
    </row>
    <row r="177" spans="1:13" ht="21.75" customHeight="1">
      <c r="A177" s="434" t="s">
        <v>668</v>
      </c>
      <c r="B177" s="434"/>
      <c r="C177" s="434"/>
      <c r="D177" s="434"/>
      <c r="E177" s="434"/>
      <c r="F177" s="434"/>
      <c r="G177" s="435" t="s">
        <v>670</v>
      </c>
      <c r="H177" s="436"/>
      <c r="I177" s="436"/>
      <c r="J177" s="436"/>
      <c r="K177" s="436"/>
      <c r="L177" s="436"/>
      <c r="M177" s="436"/>
    </row>
    <row r="178" spans="1:13" ht="15.75">
      <c r="A178" s="432" t="s">
        <v>669</v>
      </c>
      <c r="B178" s="432"/>
      <c r="C178" s="432"/>
      <c r="D178" s="432"/>
      <c r="E178" s="432"/>
      <c r="F178" s="432"/>
      <c r="G178" s="435"/>
      <c r="H178" s="176"/>
      <c r="I178" s="176"/>
      <c r="J178" s="176"/>
      <c r="K178" s="176"/>
      <c r="L178" s="176"/>
      <c r="M178" s="176"/>
    </row>
    <row r="179" spans="1:13" ht="20.25" customHeight="1">
      <c r="A179" s="433" t="s">
        <v>683</v>
      </c>
      <c r="B179" s="433"/>
      <c r="C179" s="433"/>
      <c r="D179" s="433"/>
      <c r="E179" s="433"/>
      <c r="F179" s="433"/>
      <c r="G179" s="360" t="s">
        <v>650</v>
      </c>
      <c r="H179" s="438"/>
      <c r="I179" s="438"/>
      <c r="J179" s="438"/>
      <c r="K179" s="438"/>
      <c r="L179" s="438"/>
      <c r="M179" s="438"/>
    </row>
    <row r="180" spans="1:13" ht="20.25" customHeight="1">
      <c r="A180" s="433" t="s">
        <v>684</v>
      </c>
      <c r="B180" s="433"/>
      <c r="C180" s="433"/>
      <c r="D180" s="433"/>
      <c r="E180" s="433"/>
      <c r="F180" s="433"/>
      <c r="G180" s="360" t="s">
        <v>651</v>
      </c>
      <c r="H180" s="436"/>
      <c r="I180" s="436"/>
      <c r="J180" s="436"/>
      <c r="K180" s="436"/>
      <c r="L180" s="436"/>
      <c r="M180" s="436"/>
    </row>
    <row r="181" spans="1:13" ht="20.25" customHeight="1">
      <c r="A181" s="433" t="s">
        <v>685</v>
      </c>
      <c r="B181" s="433"/>
      <c r="C181" s="433"/>
      <c r="D181" s="433"/>
      <c r="E181" s="433"/>
      <c r="F181" s="433"/>
      <c r="G181" s="360" t="s">
        <v>652</v>
      </c>
      <c r="H181" s="436"/>
      <c r="I181" s="436"/>
      <c r="J181" s="436"/>
      <c r="K181" s="436"/>
      <c r="L181" s="436"/>
      <c r="M181" s="436"/>
    </row>
    <row r="182" spans="1:13" ht="21.75" customHeight="1">
      <c r="A182" s="432" t="s">
        <v>671</v>
      </c>
      <c r="B182" s="432"/>
      <c r="C182" s="432"/>
      <c r="D182" s="432"/>
      <c r="E182" s="432"/>
      <c r="F182" s="432"/>
      <c r="G182" s="342" t="s">
        <v>677</v>
      </c>
      <c r="H182" s="436"/>
      <c r="I182" s="436"/>
      <c r="J182" s="436"/>
      <c r="K182" s="436"/>
      <c r="L182" s="436"/>
      <c r="M182" s="436"/>
    </row>
    <row r="183" spans="1:13" ht="23.25" customHeight="1">
      <c r="A183" s="433" t="s">
        <v>634</v>
      </c>
      <c r="B183" s="433"/>
      <c r="C183" s="433"/>
      <c r="D183" s="433"/>
      <c r="E183" s="433"/>
      <c r="F183" s="433"/>
      <c r="G183" s="360" t="s">
        <v>653</v>
      </c>
      <c r="H183" s="439"/>
      <c r="I183" s="439"/>
      <c r="J183" s="439"/>
      <c r="K183" s="439"/>
      <c r="L183" s="439"/>
      <c r="M183" s="439"/>
    </row>
    <row r="184" spans="1:13" ht="18.75" customHeight="1">
      <c r="A184" s="433" t="s">
        <v>686</v>
      </c>
      <c r="B184" s="433"/>
      <c r="C184" s="433"/>
      <c r="D184" s="433"/>
      <c r="E184" s="433"/>
      <c r="F184" s="433"/>
      <c r="G184" s="360" t="s">
        <v>687</v>
      </c>
      <c r="H184" s="436"/>
      <c r="I184" s="436"/>
      <c r="J184" s="436"/>
      <c r="K184" s="436"/>
      <c r="L184" s="436"/>
      <c r="M184" s="436"/>
    </row>
    <row r="185" spans="1:13" ht="21" customHeight="1">
      <c r="A185" s="432" t="s">
        <v>672</v>
      </c>
      <c r="B185" s="432"/>
      <c r="C185" s="432"/>
      <c r="D185" s="432"/>
      <c r="E185" s="432"/>
      <c r="F185" s="432"/>
      <c r="G185" s="342" t="s">
        <v>678</v>
      </c>
      <c r="H185" s="436"/>
      <c r="I185" s="436"/>
      <c r="J185" s="436"/>
      <c r="K185" s="436"/>
      <c r="L185" s="436"/>
      <c r="M185" s="436"/>
    </row>
    <row r="186" spans="1:13" ht="23.25" customHeight="1">
      <c r="A186" s="433" t="s">
        <v>635</v>
      </c>
      <c r="B186" s="433"/>
      <c r="C186" s="433"/>
      <c r="D186" s="433"/>
      <c r="E186" s="433"/>
      <c r="F186" s="433"/>
      <c r="G186" s="360" t="s">
        <v>654</v>
      </c>
      <c r="H186" s="439"/>
      <c r="I186" s="439"/>
      <c r="J186" s="439"/>
      <c r="K186" s="439"/>
      <c r="L186" s="439"/>
      <c r="M186" s="439"/>
    </row>
    <row r="187" spans="1:13" ht="18" customHeight="1">
      <c r="A187" s="433" t="s">
        <v>636</v>
      </c>
      <c r="B187" s="433"/>
      <c r="C187" s="433"/>
      <c r="D187" s="433"/>
      <c r="E187" s="433"/>
      <c r="F187" s="433"/>
      <c r="G187" s="360" t="s">
        <v>655</v>
      </c>
      <c r="H187" s="436"/>
      <c r="I187" s="436"/>
      <c r="J187" s="436"/>
      <c r="K187" s="436"/>
      <c r="L187" s="436"/>
      <c r="M187" s="436"/>
    </row>
    <row r="188" spans="1:13" ht="18" customHeight="1">
      <c r="A188" s="433" t="s">
        <v>637</v>
      </c>
      <c r="B188" s="433"/>
      <c r="C188" s="433"/>
      <c r="D188" s="433"/>
      <c r="E188" s="433"/>
      <c r="F188" s="433"/>
      <c r="G188" s="360" t="s">
        <v>656</v>
      </c>
      <c r="H188" s="436"/>
      <c r="I188" s="436"/>
      <c r="J188" s="436"/>
      <c r="K188" s="436"/>
      <c r="L188" s="436"/>
      <c r="M188" s="436"/>
    </row>
    <row r="189" spans="1:13" ht="18" customHeight="1">
      <c r="A189" s="433" t="s">
        <v>638</v>
      </c>
      <c r="B189" s="433"/>
      <c r="C189" s="433"/>
      <c r="D189" s="433"/>
      <c r="E189" s="433"/>
      <c r="F189" s="433"/>
      <c r="G189" s="360" t="s">
        <v>657</v>
      </c>
      <c r="H189" s="436"/>
      <c r="I189" s="436"/>
      <c r="J189" s="436"/>
      <c r="K189" s="436"/>
      <c r="L189" s="436"/>
      <c r="M189" s="436"/>
    </row>
    <row r="190" spans="1:13" ht="22.5" customHeight="1">
      <c r="A190" s="432" t="s">
        <v>673</v>
      </c>
      <c r="B190" s="432"/>
      <c r="C190" s="432"/>
      <c r="D190" s="432"/>
      <c r="E190" s="432"/>
      <c r="F190" s="432"/>
      <c r="G190" s="342" t="s">
        <v>679</v>
      </c>
      <c r="H190" s="436"/>
      <c r="I190" s="436"/>
      <c r="J190" s="436"/>
      <c r="K190" s="436"/>
      <c r="L190" s="436"/>
      <c r="M190" s="436"/>
    </row>
    <row r="191" spans="1:13" ht="21" customHeight="1">
      <c r="A191" s="432" t="s">
        <v>674</v>
      </c>
      <c r="B191" s="432"/>
      <c r="C191" s="432"/>
      <c r="D191" s="432"/>
      <c r="E191" s="432"/>
      <c r="F191" s="432"/>
      <c r="G191" s="342" t="s">
        <v>680</v>
      </c>
      <c r="H191" s="439"/>
      <c r="I191" s="439"/>
      <c r="J191" s="439"/>
      <c r="K191" s="439"/>
      <c r="L191" s="439"/>
      <c r="M191" s="439"/>
    </row>
    <row r="192" spans="1:13" ht="15.75">
      <c r="A192" s="341"/>
      <c r="B192" s="341"/>
      <c r="C192" s="341"/>
      <c r="D192" s="341"/>
      <c r="E192" s="341"/>
      <c r="F192" s="341"/>
      <c r="G192" s="342"/>
      <c r="H192" s="340"/>
      <c r="I192" s="340"/>
      <c r="J192" s="340"/>
      <c r="K192" s="340"/>
      <c r="L192" s="340"/>
      <c r="M192" s="340"/>
    </row>
    <row r="193" spans="1:13" ht="15.75">
      <c r="A193" s="341"/>
      <c r="B193" s="341"/>
      <c r="C193" s="341"/>
      <c r="D193" s="341"/>
      <c r="E193" s="341"/>
      <c r="F193" s="341"/>
      <c r="G193" s="342"/>
      <c r="H193" s="340"/>
      <c r="I193" s="340"/>
      <c r="J193" s="340"/>
      <c r="K193" s="340"/>
      <c r="L193" s="340"/>
      <c r="M193" s="340"/>
    </row>
    <row r="194" spans="1:13" ht="15.75">
      <c r="A194" s="341"/>
      <c r="B194" s="341"/>
      <c r="C194" s="341"/>
      <c r="D194" s="341"/>
      <c r="E194" s="341"/>
      <c r="F194" s="341"/>
      <c r="G194" s="342"/>
      <c r="H194" s="340"/>
      <c r="I194" s="340"/>
      <c r="J194" s="340"/>
      <c r="K194" s="340"/>
      <c r="L194" s="340"/>
      <c r="M194" s="340"/>
    </row>
    <row r="195" spans="1:13" ht="15.75">
      <c r="A195" s="341"/>
      <c r="B195" s="341"/>
      <c r="C195" s="341"/>
      <c r="D195" s="341"/>
      <c r="E195" s="341"/>
      <c r="F195" s="341"/>
      <c r="G195" s="342"/>
      <c r="H195" s="340"/>
      <c r="I195" s="340"/>
      <c r="J195" s="340"/>
      <c r="K195" s="340"/>
      <c r="L195" s="340"/>
      <c r="M195" s="340"/>
    </row>
    <row r="196" spans="1:13" ht="15.75">
      <c r="A196" s="341"/>
      <c r="B196" s="341"/>
      <c r="C196" s="341"/>
      <c r="D196" s="341"/>
      <c r="E196" s="341"/>
      <c r="F196" s="341"/>
      <c r="G196" s="342"/>
      <c r="H196" s="340"/>
      <c r="I196" s="340"/>
      <c r="J196" s="340"/>
      <c r="K196" s="340"/>
      <c r="L196" s="340"/>
      <c r="M196" s="340"/>
    </row>
    <row r="197" spans="1:13" ht="15.75">
      <c r="A197" s="341"/>
      <c r="B197" s="341"/>
      <c r="C197" s="341"/>
      <c r="D197" s="341"/>
      <c r="E197" s="341"/>
      <c r="F197" s="341"/>
      <c r="G197" s="342"/>
      <c r="H197" s="340"/>
      <c r="I197" s="340"/>
      <c r="J197" s="340"/>
      <c r="K197" s="340"/>
      <c r="L197" s="340"/>
      <c r="M197" s="340"/>
    </row>
    <row r="198" spans="1:13">
      <c r="A198" s="193"/>
      <c r="B198" s="118"/>
      <c r="C198" s="118"/>
      <c r="D198" s="118"/>
      <c r="E198" s="118"/>
      <c r="F198" s="118"/>
      <c r="G198" s="347"/>
    </row>
    <row r="199" spans="1:13" ht="27" customHeight="1">
      <c r="A199" s="444" t="s">
        <v>579</v>
      </c>
      <c r="B199" s="444"/>
      <c r="C199" s="444"/>
      <c r="D199" s="444"/>
      <c r="E199" s="444"/>
      <c r="F199" s="444"/>
      <c r="G199" s="444"/>
    </row>
    <row r="200" spans="1:13" ht="21.75" customHeight="1">
      <c r="A200" s="235"/>
      <c r="B200" s="235"/>
      <c r="C200" s="235"/>
      <c r="D200" s="235"/>
      <c r="E200" s="235"/>
      <c r="F200" s="235"/>
      <c r="G200" s="348"/>
    </row>
    <row r="201" spans="1:13" ht="18.75" customHeight="1">
      <c r="A201" s="445" t="s">
        <v>421</v>
      </c>
      <c r="B201" s="445"/>
      <c r="C201" s="445"/>
      <c r="D201" s="445"/>
      <c r="E201" s="445"/>
      <c r="F201" s="445"/>
      <c r="G201" s="445"/>
    </row>
    <row r="202" spans="1:13" ht="18.75" customHeight="1">
      <c r="A202" s="231"/>
      <c r="B202" s="231"/>
      <c r="C202" s="231"/>
      <c r="D202" s="231"/>
      <c r="E202" s="231"/>
      <c r="F202" s="231"/>
      <c r="G202" s="349"/>
    </row>
    <row r="203" spans="1:13" ht="18.75" customHeight="1">
      <c r="A203" s="437" t="s">
        <v>619</v>
      </c>
      <c r="B203" s="437"/>
      <c r="C203" s="437"/>
      <c r="D203" s="437"/>
      <c r="E203" s="437"/>
      <c r="F203" s="437"/>
      <c r="G203" s="437"/>
    </row>
    <row r="204" spans="1:13" ht="18.75" customHeight="1">
      <c r="A204" s="437"/>
      <c r="B204" s="437"/>
      <c r="C204" s="437"/>
      <c r="D204" s="437"/>
      <c r="E204" s="437"/>
      <c r="F204" s="437"/>
      <c r="G204" s="437"/>
    </row>
    <row r="205" spans="1:13" ht="18.75" customHeight="1">
      <c r="A205" s="437"/>
      <c r="B205" s="437"/>
      <c r="C205" s="437"/>
      <c r="D205" s="437"/>
      <c r="E205" s="437"/>
      <c r="F205" s="437"/>
      <c r="G205" s="437"/>
    </row>
    <row r="206" spans="1:13" ht="18.75" customHeight="1">
      <c r="A206" s="437"/>
      <c r="B206" s="437"/>
      <c r="C206" s="437"/>
      <c r="D206" s="437"/>
      <c r="E206" s="437"/>
      <c r="F206" s="437"/>
      <c r="G206" s="437"/>
    </row>
    <row r="207" spans="1:13" ht="18.75" customHeight="1">
      <c r="A207" s="437"/>
      <c r="B207" s="437"/>
      <c r="C207" s="437"/>
      <c r="D207" s="437"/>
      <c r="E207" s="437"/>
      <c r="F207" s="437"/>
      <c r="G207" s="437"/>
    </row>
    <row r="208" spans="1:13" ht="18.75" customHeight="1">
      <c r="A208" s="437"/>
      <c r="B208" s="437"/>
      <c r="C208" s="437"/>
      <c r="D208" s="437"/>
      <c r="E208" s="437"/>
      <c r="F208" s="437"/>
      <c r="G208" s="437"/>
    </row>
    <row r="209" spans="1:7" ht="18.75" customHeight="1">
      <c r="A209" s="437"/>
      <c r="B209" s="437"/>
      <c r="C209" s="437"/>
      <c r="D209" s="437"/>
      <c r="E209" s="437"/>
      <c r="F209" s="437"/>
      <c r="G209" s="437"/>
    </row>
    <row r="210" spans="1:7" ht="18.75" customHeight="1">
      <c r="A210" s="437"/>
      <c r="B210" s="437"/>
      <c r="C210" s="437"/>
      <c r="D210" s="437"/>
      <c r="E210" s="437"/>
      <c r="F210" s="437"/>
      <c r="G210" s="437"/>
    </row>
    <row r="211" spans="1:7" ht="18.75" customHeight="1">
      <c r="A211" s="437"/>
      <c r="B211" s="437"/>
      <c r="C211" s="437"/>
      <c r="D211" s="437"/>
      <c r="E211" s="437"/>
      <c r="F211" s="437"/>
      <c r="G211" s="437"/>
    </row>
    <row r="212" spans="1:7" ht="18.75" customHeight="1">
      <c r="A212" s="437"/>
      <c r="B212" s="437"/>
      <c r="C212" s="437"/>
      <c r="D212" s="437"/>
      <c r="E212" s="437"/>
      <c r="F212" s="437"/>
      <c r="G212" s="437"/>
    </row>
    <row r="213" spans="1:7" ht="18.75" customHeight="1">
      <c r="A213" s="437"/>
      <c r="B213" s="437"/>
      <c r="C213" s="437"/>
      <c r="D213" s="437"/>
      <c r="E213" s="437"/>
      <c r="F213" s="437"/>
      <c r="G213" s="437"/>
    </row>
    <row r="214" spans="1:7" ht="18.75" customHeight="1">
      <c r="A214" s="437"/>
      <c r="B214" s="437"/>
      <c r="C214" s="437"/>
      <c r="D214" s="437"/>
      <c r="E214" s="437"/>
      <c r="F214" s="437"/>
      <c r="G214" s="437"/>
    </row>
    <row r="215" spans="1:7" ht="18.75" customHeight="1">
      <c r="A215" s="437"/>
      <c r="B215" s="437"/>
      <c r="C215" s="437"/>
      <c r="D215" s="437"/>
      <c r="E215" s="437"/>
      <c r="F215" s="437"/>
      <c r="G215" s="437"/>
    </row>
    <row r="216" spans="1:7" ht="18.75" customHeight="1">
      <c r="A216" s="437"/>
      <c r="B216" s="437"/>
      <c r="C216" s="437"/>
      <c r="D216" s="437"/>
      <c r="E216" s="437"/>
      <c r="F216" s="437"/>
      <c r="G216" s="437"/>
    </row>
    <row r="217" spans="1:7" ht="18.75" customHeight="1">
      <c r="A217" s="437"/>
      <c r="B217" s="437"/>
      <c r="C217" s="437"/>
      <c r="D217" s="437"/>
      <c r="E217" s="437"/>
      <c r="F217" s="437"/>
      <c r="G217" s="437"/>
    </row>
    <row r="218" spans="1:7" ht="18.75" customHeight="1">
      <c r="A218" s="437"/>
      <c r="B218" s="437"/>
      <c r="C218" s="437"/>
      <c r="D218" s="437"/>
      <c r="E218" s="437"/>
      <c r="F218" s="437"/>
      <c r="G218" s="437"/>
    </row>
    <row r="219" spans="1:7" ht="18.75" customHeight="1">
      <c r="A219" s="437"/>
      <c r="B219" s="437"/>
      <c r="C219" s="437"/>
      <c r="D219" s="437"/>
      <c r="E219" s="437"/>
      <c r="F219" s="437"/>
      <c r="G219" s="437"/>
    </row>
    <row r="220" spans="1:7" ht="15" customHeight="1">
      <c r="A220" s="437"/>
      <c r="B220" s="437"/>
      <c r="C220" s="437"/>
      <c r="D220" s="437"/>
      <c r="E220" s="437"/>
      <c r="F220" s="437"/>
      <c r="G220" s="437"/>
    </row>
    <row r="221" spans="1:7" ht="15" customHeight="1">
      <c r="A221" s="437"/>
      <c r="B221" s="437"/>
      <c r="C221" s="437"/>
      <c r="D221" s="437"/>
      <c r="E221" s="437"/>
      <c r="F221" s="437"/>
      <c r="G221" s="437"/>
    </row>
    <row r="222" spans="1:7" ht="15" customHeight="1">
      <c r="A222" s="437"/>
      <c r="B222" s="437"/>
      <c r="C222" s="437"/>
      <c r="D222" s="437"/>
      <c r="E222" s="437"/>
      <c r="F222" s="437"/>
      <c r="G222" s="437"/>
    </row>
    <row r="223" spans="1:7" ht="11.25" customHeight="1">
      <c r="A223" s="437"/>
      <c r="B223" s="437"/>
      <c r="C223" s="437"/>
      <c r="D223" s="437"/>
      <c r="E223" s="437"/>
      <c r="F223" s="437"/>
      <c r="G223" s="437"/>
    </row>
    <row r="224" spans="1:7">
      <c r="A224" s="437"/>
      <c r="B224" s="437"/>
      <c r="C224" s="437"/>
      <c r="D224" s="437"/>
      <c r="E224" s="437"/>
      <c r="F224" s="437"/>
      <c r="G224" s="437"/>
    </row>
    <row r="225" spans="1:7">
      <c r="A225" s="437"/>
      <c r="B225" s="437"/>
      <c r="C225" s="437"/>
      <c r="D225" s="437"/>
      <c r="E225" s="437"/>
      <c r="F225" s="437"/>
      <c r="G225" s="437"/>
    </row>
    <row r="226" spans="1:7">
      <c r="A226" s="437"/>
      <c r="B226" s="437"/>
      <c r="C226" s="437"/>
      <c r="D226" s="437"/>
      <c r="E226" s="437"/>
      <c r="F226" s="437"/>
      <c r="G226" s="437"/>
    </row>
    <row r="227" spans="1:7">
      <c r="A227" s="437"/>
      <c r="B227" s="437"/>
      <c r="C227" s="437"/>
      <c r="D227" s="437"/>
      <c r="E227" s="437"/>
      <c r="F227" s="437"/>
      <c r="G227" s="437"/>
    </row>
    <row r="228" spans="1:7">
      <c r="A228" s="437"/>
      <c r="B228" s="437"/>
      <c r="C228" s="437"/>
      <c r="D228" s="437"/>
      <c r="E228" s="437"/>
      <c r="F228" s="437"/>
      <c r="G228" s="437"/>
    </row>
    <row r="229" spans="1:7">
      <c r="A229" s="437"/>
      <c r="B229" s="437"/>
      <c r="C229" s="437"/>
      <c r="D229" s="437"/>
      <c r="E229" s="437"/>
      <c r="F229" s="437"/>
      <c r="G229" s="437"/>
    </row>
    <row r="230" spans="1:7">
      <c r="A230" s="437"/>
      <c r="B230" s="437"/>
      <c r="C230" s="437"/>
      <c r="D230" s="437"/>
      <c r="E230" s="437"/>
      <c r="F230" s="437"/>
      <c r="G230" s="437"/>
    </row>
    <row r="231" spans="1:7">
      <c r="A231" s="437"/>
      <c r="B231" s="437"/>
      <c r="C231" s="437"/>
      <c r="D231" s="437"/>
      <c r="E231" s="437"/>
      <c r="F231" s="437"/>
      <c r="G231" s="437"/>
    </row>
    <row r="232" spans="1:7">
      <c r="A232" s="437"/>
      <c r="B232" s="437"/>
      <c r="C232" s="437"/>
      <c r="D232" s="437"/>
      <c r="E232" s="437"/>
      <c r="F232" s="437"/>
      <c r="G232" s="437"/>
    </row>
    <row r="233" spans="1:7">
      <c r="A233" s="437"/>
      <c r="B233" s="437"/>
      <c r="C233" s="437"/>
      <c r="D233" s="437"/>
      <c r="E233" s="437"/>
      <c r="F233" s="437"/>
      <c r="G233" s="437"/>
    </row>
    <row r="234" spans="1:7">
      <c r="A234" s="437"/>
      <c r="B234" s="437"/>
      <c r="C234" s="437"/>
      <c r="D234" s="437"/>
      <c r="E234" s="437"/>
      <c r="F234" s="437"/>
      <c r="G234" s="437"/>
    </row>
    <row r="235" spans="1:7">
      <c r="A235" s="437"/>
      <c r="B235" s="437"/>
      <c r="C235" s="437"/>
      <c r="D235" s="437"/>
      <c r="E235" s="437"/>
      <c r="F235" s="437"/>
      <c r="G235" s="437"/>
    </row>
    <row r="236" spans="1:7">
      <c r="A236" s="437"/>
      <c r="B236" s="437"/>
      <c r="C236" s="437"/>
      <c r="D236" s="437"/>
      <c r="E236" s="437"/>
      <c r="F236" s="437"/>
      <c r="G236" s="437"/>
    </row>
    <row r="237" spans="1:7">
      <c r="A237" s="437"/>
      <c r="B237" s="437"/>
      <c r="C237" s="437"/>
      <c r="D237" s="437"/>
      <c r="E237" s="437"/>
      <c r="F237" s="437"/>
      <c r="G237" s="437"/>
    </row>
    <row r="238" spans="1:7">
      <c r="A238" s="437"/>
      <c r="B238" s="437"/>
      <c r="C238" s="437"/>
      <c r="D238" s="437"/>
      <c r="E238" s="437"/>
      <c r="F238" s="437"/>
      <c r="G238" s="437"/>
    </row>
    <row r="239" spans="1:7">
      <c r="A239" s="437"/>
      <c r="B239" s="437"/>
      <c r="C239" s="437"/>
      <c r="D239" s="437"/>
      <c r="E239" s="437"/>
      <c r="F239" s="437"/>
      <c r="G239" s="437"/>
    </row>
    <row r="240" spans="1:7" ht="15.75" customHeight="1">
      <c r="A240" s="437"/>
      <c r="B240" s="437"/>
      <c r="C240" s="437"/>
      <c r="D240" s="437"/>
      <c r="E240" s="437"/>
      <c r="F240" s="437"/>
      <c r="G240" s="437"/>
    </row>
    <row r="241" spans="1:7">
      <c r="A241" s="437"/>
      <c r="B241" s="437"/>
      <c r="C241" s="437"/>
      <c r="D241" s="437"/>
      <c r="E241" s="437"/>
      <c r="F241" s="437"/>
      <c r="G241" s="437"/>
    </row>
    <row r="242" spans="1:7">
      <c r="A242" s="437"/>
      <c r="B242" s="437"/>
      <c r="C242" s="437"/>
      <c r="D242" s="437"/>
      <c r="E242" s="437"/>
      <c r="F242" s="437"/>
      <c r="G242" s="437"/>
    </row>
    <row r="243" spans="1:7">
      <c r="A243" s="437"/>
      <c r="B243" s="437"/>
      <c r="C243" s="437"/>
      <c r="D243" s="437"/>
      <c r="E243" s="437"/>
      <c r="F243" s="437"/>
      <c r="G243" s="437"/>
    </row>
    <row r="244" spans="1:7">
      <c r="A244" s="437"/>
      <c r="B244" s="437"/>
      <c r="C244" s="437"/>
      <c r="D244" s="437"/>
      <c r="E244" s="437"/>
      <c r="F244" s="437"/>
      <c r="G244" s="437"/>
    </row>
    <row r="245" spans="1:7">
      <c r="A245" s="437"/>
      <c r="B245" s="437"/>
      <c r="C245" s="437"/>
      <c r="D245" s="437"/>
      <c r="E245" s="437"/>
      <c r="F245" s="437"/>
      <c r="G245" s="437"/>
    </row>
    <row r="246" spans="1:7">
      <c r="A246" s="437"/>
      <c r="B246" s="437"/>
      <c r="C246" s="437"/>
      <c r="D246" s="437"/>
      <c r="E246" s="437"/>
      <c r="F246" s="437"/>
      <c r="G246" s="437"/>
    </row>
    <row r="247" spans="1:7">
      <c r="A247" s="437"/>
      <c r="B247" s="437"/>
      <c r="C247" s="437"/>
      <c r="D247" s="437"/>
      <c r="E247" s="437"/>
      <c r="F247" s="437"/>
      <c r="G247" s="437"/>
    </row>
    <row r="248" spans="1:7">
      <c r="A248" s="437"/>
      <c r="B248" s="437"/>
      <c r="C248" s="437"/>
      <c r="D248" s="437"/>
      <c r="E248" s="437"/>
      <c r="F248" s="437"/>
      <c r="G248" s="437"/>
    </row>
    <row r="249" spans="1:7">
      <c r="A249" s="322"/>
      <c r="B249" s="322"/>
      <c r="C249" s="322"/>
      <c r="D249" s="322"/>
      <c r="E249" s="322"/>
      <c r="F249" s="322"/>
      <c r="G249" s="350"/>
    </row>
    <row r="250" spans="1:7">
      <c r="A250" s="322"/>
      <c r="B250" s="322"/>
      <c r="C250" s="322"/>
      <c r="D250" s="322"/>
      <c r="E250" s="322"/>
      <c r="F250" s="322"/>
      <c r="G250" s="350"/>
    </row>
    <row r="251" spans="1:7" ht="15" customHeight="1">
      <c r="A251" s="437" t="s">
        <v>621</v>
      </c>
      <c r="B251" s="452"/>
      <c r="C251" s="452"/>
      <c r="D251" s="452"/>
      <c r="E251" s="452"/>
      <c r="F251" s="452"/>
      <c r="G251" s="452"/>
    </row>
    <row r="252" spans="1:7">
      <c r="A252" s="452"/>
      <c r="B252" s="452"/>
      <c r="C252" s="452"/>
      <c r="D252" s="452"/>
      <c r="E252" s="452"/>
      <c r="F252" s="452"/>
      <c r="G252" s="452"/>
    </row>
    <row r="253" spans="1:7">
      <c r="A253" s="452"/>
      <c r="B253" s="452"/>
      <c r="C253" s="452"/>
      <c r="D253" s="452"/>
      <c r="E253" s="452"/>
      <c r="F253" s="452"/>
      <c r="G253" s="452"/>
    </row>
    <row r="254" spans="1:7" ht="17.25" customHeight="1">
      <c r="A254" s="452"/>
      <c r="B254" s="452"/>
      <c r="C254" s="452"/>
      <c r="D254" s="452"/>
      <c r="E254" s="452"/>
      <c r="F254" s="452"/>
      <c r="G254" s="452"/>
    </row>
    <row r="255" spans="1:7">
      <c r="A255" s="452"/>
      <c r="B255" s="452"/>
      <c r="C255" s="452"/>
      <c r="D255" s="452"/>
      <c r="E255" s="452"/>
      <c r="F255" s="452"/>
      <c r="G255" s="452"/>
    </row>
    <row r="256" spans="1:7">
      <c r="A256" s="452"/>
      <c r="B256" s="452"/>
      <c r="C256" s="452"/>
      <c r="D256" s="452"/>
      <c r="E256" s="452"/>
      <c r="F256" s="452"/>
      <c r="G256" s="452"/>
    </row>
    <row r="257" spans="1:7" ht="15" customHeight="1">
      <c r="A257" s="452"/>
      <c r="B257" s="452"/>
      <c r="C257" s="452"/>
      <c r="D257" s="452"/>
      <c r="E257" s="452"/>
      <c r="F257" s="452"/>
      <c r="G257" s="452"/>
    </row>
    <row r="258" spans="1:7">
      <c r="A258" s="452"/>
      <c r="B258" s="452"/>
      <c r="C258" s="452"/>
      <c r="D258" s="452"/>
      <c r="E258" s="452"/>
      <c r="F258" s="452"/>
      <c r="G258" s="452"/>
    </row>
    <row r="259" spans="1:7" ht="18.75" customHeight="1">
      <c r="A259" s="445" t="s">
        <v>422</v>
      </c>
      <c r="B259" s="445"/>
      <c r="C259" s="445"/>
      <c r="D259" s="445"/>
      <c r="E259" s="445"/>
      <c r="F259" s="445"/>
      <c r="G259" s="445"/>
    </row>
    <row r="260" spans="1:7">
      <c r="A260" s="203"/>
      <c r="B260" s="203"/>
      <c r="C260" s="203"/>
      <c r="D260" s="203"/>
      <c r="E260" s="203"/>
      <c r="F260" s="203"/>
      <c r="G260" s="351"/>
    </row>
    <row r="261" spans="1:7" ht="15" customHeight="1">
      <c r="A261" s="437" t="s">
        <v>622</v>
      </c>
      <c r="B261" s="452"/>
      <c r="C261" s="452"/>
      <c r="D261" s="452"/>
      <c r="E261" s="452"/>
      <c r="F261" s="452"/>
      <c r="G261" s="452"/>
    </row>
    <row r="262" spans="1:7">
      <c r="A262" s="452"/>
      <c r="B262" s="452"/>
      <c r="C262" s="452"/>
      <c r="D262" s="452"/>
      <c r="E262" s="452"/>
      <c r="F262" s="452"/>
      <c r="G262" s="452"/>
    </row>
    <row r="263" spans="1:7">
      <c r="A263" s="452"/>
      <c r="B263" s="452"/>
      <c r="C263" s="452"/>
      <c r="D263" s="452"/>
      <c r="E263" s="452"/>
      <c r="F263" s="452"/>
      <c r="G263" s="452"/>
    </row>
    <row r="264" spans="1:7">
      <c r="A264" s="452"/>
      <c r="B264" s="452"/>
      <c r="C264" s="452"/>
      <c r="D264" s="452"/>
      <c r="E264" s="452"/>
      <c r="F264" s="452"/>
      <c r="G264" s="452"/>
    </row>
    <row r="265" spans="1:7">
      <c r="A265" s="452"/>
      <c r="B265" s="452"/>
      <c r="C265" s="452"/>
      <c r="D265" s="452"/>
      <c r="E265" s="452"/>
      <c r="F265" s="452"/>
      <c r="G265" s="452"/>
    </row>
    <row r="266" spans="1:7">
      <c r="A266" s="256"/>
      <c r="B266" s="256"/>
      <c r="C266" s="256"/>
      <c r="D266" s="256"/>
      <c r="E266" s="256"/>
      <c r="F266" s="256"/>
      <c r="G266" s="352"/>
    </row>
    <row r="267" spans="1:7" ht="18.75" customHeight="1">
      <c r="A267" s="445" t="s">
        <v>423</v>
      </c>
      <c r="B267" s="445"/>
      <c r="C267" s="445"/>
      <c r="D267" s="445"/>
      <c r="E267" s="445"/>
      <c r="F267" s="445"/>
      <c r="G267" s="445"/>
    </row>
    <row r="268" spans="1:7">
      <c r="A268" s="203"/>
      <c r="B268" s="203"/>
      <c r="C268" s="203"/>
      <c r="D268" s="203"/>
      <c r="E268" s="203"/>
      <c r="F268" s="203"/>
      <c r="G268" s="351"/>
    </row>
    <row r="269" spans="1:7" ht="15" customHeight="1">
      <c r="A269" s="454"/>
      <c r="B269" s="454"/>
      <c r="C269" s="454"/>
      <c r="D269" s="454"/>
      <c r="E269" s="454"/>
      <c r="F269" s="454"/>
      <c r="G269" s="454"/>
    </row>
    <row r="270" spans="1:7">
      <c r="A270" s="454"/>
      <c r="B270" s="454"/>
      <c r="C270" s="454"/>
      <c r="D270" s="454"/>
      <c r="E270" s="454"/>
      <c r="F270" s="454"/>
      <c r="G270" s="454"/>
    </row>
    <row r="271" spans="1:7">
      <c r="A271" s="454"/>
      <c r="B271" s="454"/>
      <c r="C271" s="454"/>
      <c r="D271" s="454"/>
      <c r="E271" s="454"/>
      <c r="F271" s="454"/>
      <c r="G271" s="454"/>
    </row>
    <row r="272" spans="1:7">
      <c r="A272" s="454"/>
      <c r="B272" s="454"/>
      <c r="C272" s="454"/>
      <c r="D272" s="454"/>
      <c r="E272" s="454"/>
      <c r="F272" s="454"/>
      <c r="G272" s="454"/>
    </row>
    <row r="273" spans="1:7">
      <c r="A273" s="454"/>
      <c r="B273" s="454"/>
      <c r="C273" s="454"/>
      <c r="D273" s="454"/>
      <c r="E273" s="454"/>
      <c r="F273" s="454"/>
      <c r="G273" s="454"/>
    </row>
    <row r="274" spans="1:7">
      <c r="A274" s="454"/>
      <c r="B274" s="454"/>
      <c r="C274" s="454"/>
      <c r="D274" s="454"/>
      <c r="E274" s="454"/>
      <c r="F274" s="454"/>
      <c r="G274" s="454"/>
    </row>
    <row r="275" spans="1:7">
      <c r="A275" s="454"/>
      <c r="B275" s="454"/>
      <c r="C275" s="454"/>
      <c r="D275" s="454"/>
      <c r="E275" s="454"/>
      <c r="F275" s="454"/>
      <c r="G275" s="454"/>
    </row>
    <row r="276" spans="1:7">
      <c r="A276" s="454"/>
      <c r="B276" s="454"/>
      <c r="C276" s="454"/>
      <c r="D276" s="454"/>
      <c r="E276" s="454"/>
      <c r="F276" s="454"/>
      <c r="G276" s="454"/>
    </row>
    <row r="277" spans="1:7">
      <c r="A277" s="454"/>
      <c r="B277" s="454"/>
      <c r="C277" s="454"/>
      <c r="D277" s="454"/>
      <c r="E277" s="454"/>
      <c r="F277" s="454"/>
      <c r="G277" s="454"/>
    </row>
    <row r="278" spans="1:7">
      <c r="A278" s="454"/>
      <c r="B278" s="454"/>
      <c r="C278" s="454"/>
      <c r="D278" s="454"/>
      <c r="E278" s="454"/>
      <c r="F278" s="454"/>
      <c r="G278" s="454"/>
    </row>
    <row r="279" spans="1:7">
      <c r="A279" s="454"/>
      <c r="B279" s="454"/>
      <c r="C279" s="454"/>
      <c r="D279" s="454"/>
      <c r="E279" s="454"/>
      <c r="F279" s="454"/>
      <c r="G279" s="454"/>
    </row>
    <row r="280" spans="1:7">
      <c r="A280" s="454"/>
      <c r="B280" s="454"/>
      <c r="C280" s="454"/>
      <c r="D280" s="454"/>
      <c r="E280" s="454"/>
      <c r="F280" s="454"/>
      <c r="G280" s="454"/>
    </row>
    <row r="281" spans="1:7">
      <c r="A281" s="454"/>
      <c r="B281" s="454"/>
      <c r="C281" s="454"/>
      <c r="D281" s="454"/>
      <c r="E281" s="454"/>
      <c r="F281" s="454"/>
      <c r="G281" s="454"/>
    </row>
    <row r="282" spans="1:7">
      <c r="A282" s="454"/>
      <c r="B282" s="454"/>
      <c r="C282" s="454"/>
      <c r="D282" s="454"/>
      <c r="E282" s="454"/>
      <c r="F282" s="454"/>
      <c r="G282" s="454"/>
    </row>
    <row r="283" spans="1:7">
      <c r="A283" s="454"/>
      <c r="B283" s="454"/>
      <c r="C283" s="454"/>
      <c r="D283" s="454"/>
      <c r="E283" s="454"/>
      <c r="F283" s="454"/>
      <c r="G283" s="454"/>
    </row>
    <row r="284" spans="1:7">
      <c r="A284" s="454"/>
      <c r="B284" s="454"/>
      <c r="C284" s="454"/>
      <c r="D284" s="454"/>
      <c r="E284" s="454"/>
      <c r="F284" s="454"/>
      <c r="G284" s="454"/>
    </row>
    <row r="285" spans="1:7">
      <c r="A285" s="454"/>
      <c r="B285" s="454"/>
      <c r="C285" s="454"/>
      <c r="D285" s="454"/>
      <c r="E285" s="454"/>
      <c r="F285" s="454"/>
      <c r="G285" s="454"/>
    </row>
    <row r="286" spans="1:7">
      <c r="A286" s="454"/>
      <c r="B286" s="454"/>
      <c r="C286" s="454"/>
      <c r="D286" s="454"/>
      <c r="E286" s="454"/>
      <c r="F286" s="454"/>
      <c r="G286" s="454"/>
    </row>
    <row r="287" spans="1:7">
      <c r="A287" s="454"/>
      <c r="B287" s="454"/>
      <c r="C287" s="454"/>
      <c r="D287" s="454"/>
      <c r="E287" s="454"/>
      <c r="F287" s="454"/>
      <c r="G287" s="454"/>
    </row>
    <row r="288" spans="1:7">
      <c r="A288" s="454"/>
      <c r="B288" s="454"/>
      <c r="C288" s="454"/>
      <c r="D288" s="454"/>
      <c r="E288" s="454"/>
      <c r="F288" s="454"/>
      <c r="G288" s="454"/>
    </row>
    <row r="289" spans="1:7">
      <c r="A289" s="454"/>
      <c r="B289" s="454"/>
      <c r="C289" s="454"/>
      <c r="D289" s="454"/>
      <c r="E289" s="454"/>
      <c r="F289" s="454"/>
      <c r="G289" s="454"/>
    </row>
    <row r="290" spans="1:7">
      <c r="A290" s="454"/>
      <c r="B290" s="454"/>
      <c r="C290" s="454"/>
      <c r="D290" s="454"/>
      <c r="E290" s="454"/>
      <c r="F290" s="454"/>
      <c r="G290" s="454"/>
    </row>
    <row r="291" spans="1:7">
      <c r="A291" s="454"/>
      <c r="B291" s="454"/>
      <c r="C291" s="454"/>
      <c r="D291" s="454"/>
      <c r="E291" s="454"/>
      <c r="F291" s="454"/>
      <c r="G291" s="454"/>
    </row>
    <row r="292" spans="1:7">
      <c r="A292" s="454"/>
      <c r="B292" s="454"/>
      <c r="C292" s="454"/>
      <c r="D292" s="454"/>
      <c r="E292" s="454"/>
      <c r="F292" s="454"/>
      <c r="G292" s="454"/>
    </row>
    <row r="293" spans="1:7">
      <c r="A293" s="454"/>
      <c r="B293" s="454"/>
      <c r="C293" s="454"/>
      <c r="D293" s="454"/>
      <c r="E293" s="454"/>
      <c r="F293" s="454"/>
      <c r="G293" s="454"/>
    </row>
    <row r="294" spans="1:7">
      <c r="A294" s="454"/>
      <c r="B294" s="454"/>
      <c r="C294" s="454"/>
      <c r="D294" s="454"/>
      <c r="E294" s="454"/>
      <c r="F294" s="454"/>
      <c r="G294" s="454"/>
    </row>
    <row r="295" spans="1:7">
      <c r="A295" s="454"/>
      <c r="B295" s="454"/>
      <c r="C295" s="454"/>
      <c r="D295" s="454"/>
      <c r="E295" s="454"/>
      <c r="F295" s="454"/>
      <c r="G295" s="454"/>
    </row>
    <row r="296" spans="1:7">
      <c r="A296" s="454"/>
      <c r="B296" s="454"/>
      <c r="C296" s="454"/>
      <c r="D296" s="454"/>
      <c r="E296" s="454"/>
      <c r="F296" s="454"/>
      <c r="G296" s="454"/>
    </row>
    <row r="297" spans="1:7">
      <c r="A297" s="454"/>
      <c r="B297" s="454"/>
      <c r="C297" s="454"/>
      <c r="D297" s="454"/>
      <c r="E297" s="454"/>
      <c r="F297" s="454"/>
      <c r="G297" s="454"/>
    </row>
    <row r="298" spans="1:7">
      <c r="A298" s="454"/>
      <c r="B298" s="454"/>
      <c r="C298" s="454"/>
      <c r="D298" s="454"/>
      <c r="E298" s="454"/>
      <c r="F298" s="454"/>
      <c r="G298" s="454"/>
    </row>
    <row r="299" spans="1:7">
      <c r="A299" s="454"/>
      <c r="B299" s="454"/>
      <c r="C299" s="454"/>
      <c r="D299" s="454"/>
      <c r="E299" s="454"/>
      <c r="F299" s="454"/>
      <c r="G299" s="454"/>
    </row>
    <row r="300" spans="1:7">
      <c r="A300" s="454"/>
      <c r="B300" s="454"/>
      <c r="C300" s="454"/>
      <c r="D300" s="454"/>
      <c r="E300" s="454"/>
      <c r="F300" s="454"/>
      <c r="G300" s="454"/>
    </row>
    <row r="301" spans="1:7">
      <c r="A301" s="454"/>
      <c r="B301" s="454"/>
      <c r="C301" s="454"/>
      <c r="D301" s="454"/>
      <c r="E301" s="454"/>
      <c r="F301" s="454"/>
      <c r="G301" s="454"/>
    </row>
    <row r="302" spans="1:7">
      <c r="A302" s="254"/>
      <c r="B302" s="254"/>
      <c r="C302" s="254"/>
      <c r="D302" s="254"/>
      <c r="E302" s="254"/>
      <c r="F302" s="254"/>
      <c r="G302" s="353"/>
    </row>
    <row r="303" spans="1:7">
      <c r="A303" s="203"/>
      <c r="B303" s="203"/>
      <c r="C303" s="203"/>
      <c r="D303" s="203"/>
      <c r="E303" s="203"/>
      <c r="F303" s="203"/>
      <c r="G303" s="351"/>
    </row>
    <row r="304" spans="1:7">
      <c r="A304" s="203"/>
      <c r="B304" s="203"/>
      <c r="C304" s="203"/>
      <c r="D304" s="203"/>
      <c r="E304" s="203"/>
      <c r="F304" s="203"/>
      <c r="G304" s="351"/>
    </row>
    <row r="305" spans="1:11">
      <c r="A305" s="203"/>
      <c r="B305" s="203"/>
      <c r="C305" s="203"/>
      <c r="D305" s="203"/>
      <c r="E305" s="203"/>
      <c r="F305" s="203"/>
      <c r="G305" s="351"/>
    </row>
    <row r="306" spans="1:11">
      <c r="A306" s="203"/>
      <c r="B306" s="203"/>
      <c r="C306" s="203"/>
      <c r="D306" s="203"/>
      <c r="E306" s="203"/>
      <c r="F306" s="203"/>
      <c r="G306" s="351"/>
    </row>
    <row r="307" spans="1:11">
      <c r="A307" s="203"/>
      <c r="B307" s="203"/>
      <c r="C307" s="203"/>
      <c r="D307" s="203"/>
      <c r="E307" s="203"/>
      <c r="F307" s="203"/>
      <c r="G307" s="351"/>
    </row>
    <row r="308" spans="1:11" ht="18.75" customHeight="1">
      <c r="A308" s="445" t="s">
        <v>530</v>
      </c>
      <c r="B308" s="445"/>
      <c r="C308" s="445"/>
      <c r="D308" s="445"/>
      <c r="E308" s="445"/>
      <c r="F308" s="445"/>
      <c r="G308" s="445"/>
    </row>
    <row r="310" spans="1:11" ht="15" customHeight="1">
      <c r="A310" s="437" t="s">
        <v>623</v>
      </c>
      <c r="B310" s="437"/>
      <c r="C310" s="437"/>
      <c r="D310" s="437"/>
      <c r="E310" s="437"/>
      <c r="F310" s="437"/>
      <c r="G310" s="437"/>
    </row>
    <row r="311" spans="1:11">
      <c r="A311" s="437"/>
      <c r="B311" s="437"/>
      <c r="C311" s="437"/>
      <c r="D311" s="437"/>
      <c r="E311" s="437"/>
      <c r="F311" s="437"/>
      <c r="G311" s="437"/>
    </row>
    <row r="312" spans="1:11">
      <c r="A312" s="437"/>
      <c r="B312" s="437"/>
      <c r="C312" s="437"/>
      <c r="D312" s="437"/>
      <c r="E312" s="437"/>
      <c r="F312" s="437"/>
      <c r="G312" s="437"/>
    </row>
    <row r="313" spans="1:11">
      <c r="A313" s="437"/>
      <c r="B313" s="437"/>
      <c r="C313" s="437"/>
      <c r="D313" s="437"/>
      <c r="E313" s="437"/>
      <c r="F313" s="437"/>
      <c r="G313" s="437"/>
    </row>
    <row r="314" spans="1:11">
      <c r="A314" s="437"/>
      <c r="B314" s="437"/>
      <c r="C314" s="437"/>
      <c r="D314" s="437"/>
      <c r="E314" s="437"/>
      <c r="F314" s="437"/>
      <c r="G314" s="437"/>
    </row>
    <row r="315" spans="1:11">
      <c r="A315" s="437"/>
      <c r="B315" s="437"/>
      <c r="C315" s="437"/>
      <c r="D315" s="437"/>
      <c r="E315" s="437"/>
      <c r="F315" s="437"/>
      <c r="G315" s="437"/>
      <c r="K315" s="255"/>
    </row>
    <row r="316" spans="1:11">
      <c r="A316" s="437"/>
      <c r="B316" s="437"/>
      <c r="C316" s="437"/>
      <c r="D316" s="437"/>
      <c r="E316" s="437"/>
      <c r="F316" s="437"/>
      <c r="G316" s="437"/>
    </row>
    <row r="317" spans="1:11">
      <c r="A317" s="437"/>
      <c r="B317" s="437"/>
      <c r="C317" s="437"/>
      <c r="D317" s="437"/>
      <c r="E317" s="437"/>
      <c r="F317" s="437"/>
      <c r="G317" s="437"/>
    </row>
    <row r="318" spans="1:11">
      <c r="A318" s="437"/>
      <c r="B318" s="437"/>
      <c r="C318" s="437"/>
      <c r="D318" s="437"/>
      <c r="E318" s="437"/>
      <c r="F318" s="437"/>
      <c r="G318" s="437"/>
    </row>
    <row r="319" spans="1:11">
      <c r="A319" s="437"/>
      <c r="B319" s="437"/>
      <c r="C319" s="437"/>
      <c r="D319" s="437"/>
      <c r="E319" s="437"/>
      <c r="F319" s="437"/>
      <c r="G319" s="437"/>
    </row>
    <row r="320" spans="1:11">
      <c r="A320" s="437"/>
      <c r="B320" s="437"/>
      <c r="C320" s="437"/>
      <c r="D320" s="437"/>
      <c r="E320" s="437"/>
      <c r="F320" s="437"/>
      <c r="G320" s="437"/>
    </row>
    <row r="321" spans="1:7">
      <c r="A321" s="437"/>
      <c r="B321" s="437"/>
      <c r="C321" s="437"/>
      <c r="D321" s="437"/>
      <c r="E321" s="437"/>
      <c r="F321" s="437"/>
      <c r="G321" s="437"/>
    </row>
    <row r="322" spans="1:7">
      <c r="A322" s="437"/>
      <c r="B322" s="437"/>
      <c r="C322" s="437"/>
      <c r="D322" s="437"/>
      <c r="E322" s="437"/>
      <c r="F322" s="437"/>
      <c r="G322" s="437"/>
    </row>
    <row r="323" spans="1:7">
      <c r="A323" s="437"/>
      <c r="B323" s="437"/>
      <c r="C323" s="437"/>
      <c r="D323" s="437"/>
      <c r="E323" s="437"/>
      <c r="F323" s="437"/>
      <c r="G323" s="437"/>
    </row>
    <row r="324" spans="1:7">
      <c r="A324" s="437"/>
      <c r="B324" s="437"/>
      <c r="C324" s="437"/>
      <c r="D324" s="437"/>
      <c r="E324" s="437"/>
      <c r="F324" s="437"/>
      <c r="G324" s="437"/>
    </row>
    <row r="325" spans="1:7">
      <c r="A325" s="437"/>
      <c r="B325" s="437"/>
      <c r="C325" s="437"/>
      <c r="D325" s="437"/>
      <c r="E325" s="437"/>
      <c r="F325" s="437"/>
      <c r="G325" s="437"/>
    </row>
    <row r="326" spans="1:7">
      <c r="A326" s="437"/>
      <c r="B326" s="437"/>
      <c r="C326" s="437"/>
      <c r="D326" s="437"/>
      <c r="E326" s="437"/>
      <c r="F326" s="437"/>
      <c r="G326" s="437"/>
    </row>
    <row r="327" spans="1:7">
      <c r="A327" s="437"/>
      <c r="B327" s="437"/>
      <c r="C327" s="437"/>
      <c r="D327" s="437"/>
      <c r="E327" s="437"/>
      <c r="F327" s="437"/>
      <c r="G327" s="437"/>
    </row>
    <row r="328" spans="1:7">
      <c r="A328" s="437"/>
      <c r="B328" s="437"/>
      <c r="C328" s="437"/>
      <c r="D328" s="437"/>
      <c r="E328" s="437"/>
      <c r="F328" s="437"/>
      <c r="G328" s="437"/>
    </row>
    <row r="329" spans="1:7">
      <c r="A329" s="437"/>
      <c r="B329" s="437"/>
      <c r="C329" s="437"/>
      <c r="D329" s="437"/>
      <c r="E329" s="437"/>
      <c r="F329" s="437"/>
      <c r="G329" s="437"/>
    </row>
    <row r="330" spans="1:7">
      <c r="A330" s="437"/>
      <c r="B330" s="437"/>
      <c r="C330" s="437"/>
      <c r="D330" s="437"/>
      <c r="E330" s="437"/>
      <c r="F330" s="437"/>
      <c r="G330" s="437"/>
    </row>
    <row r="331" spans="1:7">
      <c r="A331" s="437"/>
      <c r="B331" s="437"/>
      <c r="C331" s="437"/>
      <c r="D331" s="437"/>
      <c r="E331" s="437"/>
      <c r="F331" s="437"/>
      <c r="G331" s="437"/>
    </row>
    <row r="332" spans="1:7">
      <c r="A332" s="437"/>
      <c r="B332" s="437"/>
      <c r="C332" s="437"/>
      <c r="D332" s="437"/>
      <c r="E332" s="437"/>
      <c r="F332" s="437"/>
      <c r="G332" s="437"/>
    </row>
    <row r="333" spans="1:7">
      <c r="A333" s="437"/>
      <c r="B333" s="437"/>
      <c r="C333" s="437"/>
      <c r="D333" s="437"/>
      <c r="E333" s="437"/>
      <c r="F333" s="437"/>
      <c r="G333" s="437"/>
    </row>
    <row r="334" spans="1:7">
      <c r="A334" s="242"/>
      <c r="B334" s="242"/>
      <c r="C334" s="242"/>
      <c r="D334" s="242"/>
      <c r="E334" s="242"/>
      <c r="F334" s="242"/>
      <c r="G334" s="354"/>
    </row>
    <row r="335" spans="1:7">
      <c r="A335" s="242"/>
      <c r="B335" s="242"/>
      <c r="C335" s="242"/>
      <c r="D335" s="242"/>
      <c r="E335" s="242"/>
      <c r="F335" s="242"/>
      <c r="G335" s="354"/>
    </row>
    <row r="336" spans="1:7">
      <c r="A336" s="242"/>
      <c r="B336" s="242"/>
      <c r="C336" s="242"/>
      <c r="D336" s="242"/>
      <c r="E336" s="242"/>
      <c r="F336" s="242"/>
      <c r="G336" s="354"/>
    </row>
    <row r="337" spans="1:7">
      <c r="A337" s="242"/>
      <c r="B337" s="242"/>
      <c r="C337" s="242"/>
      <c r="D337" s="242"/>
      <c r="E337" s="242"/>
      <c r="F337" s="242"/>
      <c r="G337" s="354"/>
    </row>
    <row r="338" spans="1:7">
      <c r="A338" s="242"/>
      <c r="B338" s="242"/>
      <c r="C338" s="242"/>
      <c r="D338" s="242"/>
      <c r="E338" s="242"/>
      <c r="F338" s="242"/>
      <c r="G338" s="354"/>
    </row>
    <row r="339" spans="1:7">
      <c r="A339" s="242"/>
      <c r="B339" s="242"/>
      <c r="C339" s="242"/>
      <c r="D339" s="242"/>
      <c r="E339" s="242"/>
      <c r="F339" s="242"/>
      <c r="G339" s="354"/>
    </row>
    <row r="340" spans="1:7">
      <c r="A340" s="242"/>
      <c r="B340" s="242"/>
      <c r="C340" s="242"/>
      <c r="D340" s="242"/>
      <c r="E340" s="242"/>
      <c r="F340" s="242"/>
      <c r="G340" s="354"/>
    </row>
    <row r="341" spans="1:7">
      <c r="A341" s="242"/>
      <c r="B341" s="242"/>
      <c r="C341" s="242"/>
      <c r="D341" s="242"/>
      <c r="E341" s="242"/>
      <c r="F341" s="242"/>
      <c r="G341" s="354"/>
    </row>
    <row r="342" spans="1:7">
      <c r="A342" s="242"/>
      <c r="B342" s="242"/>
      <c r="C342" s="242"/>
      <c r="D342" s="242"/>
      <c r="E342" s="242"/>
      <c r="F342" s="242"/>
      <c r="G342" s="354"/>
    </row>
    <row r="343" spans="1:7">
      <c r="A343" s="242"/>
      <c r="B343" s="242"/>
      <c r="C343" s="242"/>
      <c r="D343" s="242"/>
      <c r="E343" s="242"/>
      <c r="F343" s="242"/>
      <c r="G343" s="354"/>
    </row>
    <row r="344" spans="1:7">
      <c r="A344" s="242"/>
      <c r="B344" s="242"/>
      <c r="C344" s="242"/>
      <c r="D344" s="242"/>
      <c r="E344" s="242"/>
      <c r="F344" s="242"/>
      <c r="G344" s="354"/>
    </row>
    <row r="345" spans="1:7">
      <c r="A345" s="242"/>
      <c r="B345" s="242"/>
      <c r="C345" s="242"/>
      <c r="D345" s="242"/>
      <c r="E345" s="242"/>
      <c r="F345" s="242"/>
      <c r="G345" s="354"/>
    </row>
    <row r="346" spans="1:7">
      <c r="A346" s="242"/>
      <c r="B346" s="242"/>
      <c r="C346" s="242"/>
      <c r="D346" s="242"/>
      <c r="E346" s="242"/>
      <c r="F346" s="242"/>
      <c r="G346" s="354"/>
    </row>
    <row r="347" spans="1:7">
      <c r="A347" s="242"/>
      <c r="B347" s="242"/>
      <c r="C347" s="242"/>
      <c r="D347" s="242"/>
      <c r="E347" s="242"/>
      <c r="F347" s="242"/>
      <c r="G347" s="354"/>
    </row>
    <row r="348" spans="1:7">
      <c r="A348" s="242"/>
      <c r="B348" s="242"/>
      <c r="C348" s="242"/>
      <c r="D348" s="242"/>
      <c r="E348" s="242"/>
      <c r="F348" s="242"/>
      <c r="G348" s="354"/>
    </row>
    <row r="349" spans="1:7">
      <c r="A349" s="242"/>
      <c r="B349" s="242"/>
      <c r="C349" s="242"/>
      <c r="D349" s="242"/>
      <c r="E349" s="242"/>
      <c r="F349" s="242"/>
      <c r="G349" s="354"/>
    </row>
    <row r="350" spans="1:7">
      <c r="A350" s="242"/>
      <c r="B350" s="242"/>
      <c r="C350" s="242"/>
      <c r="D350" s="242"/>
      <c r="E350" s="242"/>
      <c r="F350" s="242"/>
      <c r="G350" s="354"/>
    </row>
    <row r="358" spans="1:6" ht="17.25" customHeight="1"/>
    <row r="359" spans="1:6" ht="18.75" customHeight="1"/>
    <row r="360" spans="1:6" ht="18.75" customHeight="1"/>
    <row r="361" spans="1:6" ht="18.75" customHeight="1"/>
    <row r="362" spans="1:6" ht="17.25" customHeight="1"/>
    <row r="363" spans="1:6" ht="17.25" customHeight="1"/>
    <row r="364" spans="1:6" ht="39.75" customHeight="1">
      <c r="A364" s="453"/>
      <c r="B364" s="453"/>
      <c r="C364" s="453"/>
      <c r="D364" s="453"/>
      <c r="E364" s="453"/>
    </row>
    <row r="365" spans="1:6" ht="18.75" customHeight="1"/>
    <row r="366" spans="1:6" ht="30.75" customHeight="1">
      <c r="A366" s="451"/>
      <c r="B366" s="451"/>
      <c r="C366" s="451"/>
      <c r="D366" s="451"/>
      <c r="E366" s="451"/>
      <c r="F366" s="451"/>
    </row>
    <row r="367" spans="1:6" ht="31.5" customHeight="1">
      <c r="A367" s="451"/>
      <c r="B367" s="451"/>
      <c r="C367" s="451"/>
      <c r="D367" s="451"/>
      <c r="E367" s="451"/>
      <c r="F367" s="451"/>
    </row>
    <row r="368" spans="1:6" ht="17.25" customHeight="1"/>
    <row r="369" spans="1:6" ht="18" customHeight="1"/>
    <row r="370" spans="1:6" ht="45.75" customHeight="1">
      <c r="A370" s="451"/>
      <c r="B370" s="451"/>
      <c r="C370" s="451"/>
      <c r="D370" s="451"/>
      <c r="E370" s="451"/>
      <c r="F370" s="451"/>
    </row>
    <row r="371" spans="1:6" ht="15.75" customHeight="1"/>
    <row r="372" spans="1:6" ht="16.5" customHeight="1"/>
    <row r="373" spans="1:6" ht="17.25" customHeight="1"/>
    <row r="374" spans="1:6" ht="19.5" customHeight="1"/>
    <row r="375" spans="1:6" ht="17.25" customHeight="1"/>
    <row r="376" spans="1:6" ht="32.25" customHeight="1">
      <c r="A376" s="451"/>
      <c r="B376" s="451"/>
      <c r="C376" s="451"/>
      <c r="D376" s="451"/>
      <c r="E376" s="451"/>
      <c r="F376" s="451"/>
    </row>
    <row r="377" spans="1:6" ht="17.25" customHeight="1"/>
    <row r="378" spans="1:6" ht="18.75" customHeight="1"/>
    <row r="379" spans="1:6" ht="17.25" customHeight="1"/>
    <row r="380" spans="1:6" ht="17.25" customHeight="1"/>
    <row r="381" spans="1:6" ht="15.75" customHeight="1"/>
    <row r="382" spans="1:6" ht="18.75" customHeight="1"/>
    <row r="383" spans="1:6" ht="21" customHeight="1"/>
    <row r="384" spans="1:6" ht="16.5" customHeight="1"/>
    <row r="385" ht="17.25" customHeight="1"/>
    <row r="386" ht="17.25" customHeight="1"/>
  </sheetData>
  <mergeCells count="137">
    <mergeCell ref="A5:D11"/>
    <mergeCell ref="C118:F118"/>
    <mergeCell ref="C122:F122"/>
    <mergeCell ref="C123:F123"/>
    <mergeCell ref="C121:F121"/>
    <mergeCell ref="A81:G104"/>
    <mergeCell ref="A44:C44"/>
    <mergeCell ref="A45:C45"/>
    <mergeCell ref="A46:G47"/>
    <mergeCell ref="B68:C70"/>
    <mergeCell ref="E78:F78"/>
    <mergeCell ref="C119:F119"/>
    <mergeCell ref="C120:F120"/>
    <mergeCell ref="H168:M168"/>
    <mergeCell ref="E5:G8"/>
    <mergeCell ref="E9:G11"/>
    <mergeCell ref="B23:F41"/>
    <mergeCell ref="C112:D112"/>
    <mergeCell ref="C113:D113"/>
    <mergeCell ref="A54:G54"/>
    <mergeCell ref="A118:B118"/>
    <mergeCell ref="A58:G59"/>
    <mergeCell ref="B49:F51"/>
    <mergeCell ref="F68:G70"/>
    <mergeCell ref="B76:G76"/>
    <mergeCell ref="B79:D79"/>
    <mergeCell ref="C127:F127"/>
    <mergeCell ref="A141:B141"/>
    <mergeCell ref="A142:B142"/>
    <mergeCell ref="C140:F140"/>
    <mergeCell ref="C141:F141"/>
    <mergeCell ref="C142:F142"/>
    <mergeCell ref="A132:B132"/>
    <mergeCell ref="C132:F132"/>
    <mergeCell ref="A137:B137"/>
    <mergeCell ref="A138:B138"/>
    <mergeCell ref="A139:B139"/>
    <mergeCell ref="A376:F376"/>
    <mergeCell ref="A367:F367"/>
    <mergeCell ref="A201:G201"/>
    <mergeCell ref="A251:G258"/>
    <mergeCell ref="A370:F370"/>
    <mergeCell ref="A366:F366"/>
    <mergeCell ref="A364:E364"/>
    <mergeCell ref="A310:G333"/>
    <mergeCell ref="A269:G301"/>
    <mergeCell ref="A308:G308"/>
    <mergeCell ref="A267:G267"/>
    <mergeCell ref="A261:G265"/>
    <mergeCell ref="A130:B130"/>
    <mergeCell ref="A131:B131"/>
    <mergeCell ref="A127:B127"/>
    <mergeCell ref="A128:B128"/>
    <mergeCell ref="A136:B136"/>
    <mergeCell ref="A119:B119"/>
    <mergeCell ref="A120:B120"/>
    <mergeCell ref="A121:B121"/>
    <mergeCell ref="A122:B122"/>
    <mergeCell ref="A123:B123"/>
    <mergeCell ref="A124:B124"/>
    <mergeCell ref="A125:B125"/>
    <mergeCell ref="A126:B126"/>
    <mergeCell ref="A129:B129"/>
    <mergeCell ref="C136:F136"/>
    <mergeCell ref="C124:F124"/>
    <mergeCell ref="C125:F125"/>
    <mergeCell ref="C126:F126"/>
    <mergeCell ref="C139:F139"/>
    <mergeCell ref="A199:G199"/>
    <mergeCell ref="A259:G259"/>
    <mergeCell ref="C128:F128"/>
    <mergeCell ref="C129:F129"/>
    <mergeCell ref="C130:F130"/>
    <mergeCell ref="C131:F131"/>
    <mergeCell ref="A154:G155"/>
    <mergeCell ref="A158:F158"/>
    <mergeCell ref="A159:F159"/>
    <mergeCell ref="A160:F160"/>
    <mergeCell ref="A161:F161"/>
    <mergeCell ref="A162:F162"/>
    <mergeCell ref="A140:B140"/>
    <mergeCell ref="C137:F137"/>
    <mergeCell ref="C138:F138"/>
    <mergeCell ref="A173:F173"/>
    <mergeCell ref="A163:F163"/>
    <mergeCell ref="A164:F164"/>
    <mergeCell ref="A165:F165"/>
    <mergeCell ref="H169:M169"/>
    <mergeCell ref="H173:M173"/>
    <mergeCell ref="A203:G248"/>
    <mergeCell ref="H177:M177"/>
    <mergeCell ref="H179:M179"/>
    <mergeCell ref="H180:M180"/>
    <mergeCell ref="H181:M181"/>
    <mergeCell ref="H182:M182"/>
    <mergeCell ref="H171:L171"/>
    <mergeCell ref="H172:M172"/>
    <mergeCell ref="H186:M186"/>
    <mergeCell ref="H176:M176"/>
    <mergeCell ref="H190:M190"/>
    <mergeCell ref="H191:M191"/>
    <mergeCell ref="H175:M175"/>
    <mergeCell ref="H189:M189"/>
    <mergeCell ref="H183:M183"/>
    <mergeCell ref="H184:M184"/>
    <mergeCell ref="H185:M185"/>
    <mergeCell ref="H187:M187"/>
    <mergeCell ref="H188:M188"/>
    <mergeCell ref="A180:F180"/>
    <mergeCell ref="A169:F169"/>
    <mergeCell ref="A172:F172"/>
    <mergeCell ref="A167:F167"/>
    <mergeCell ref="A168:F168"/>
    <mergeCell ref="G177:G178"/>
    <mergeCell ref="G165:G166"/>
    <mergeCell ref="A170:F170"/>
    <mergeCell ref="G169:G170"/>
    <mergeCell ref="A174:F174"/>
    <mergeCell ref="G173:G174"/>
    <mergeCell ref="A178:F178"/>
    <mergeCell ref="A166:F166"/>
    <mergeCell ref="A191:F191"/>
    <mergeCell ref="A171:F171"/>
    <mergeCell ref="A185:F185"/>
    <mergeCell ref="A186:F186"/>
    <mergeCell ref="A187:F187"/>
    <mergeCell ref="A188:F188"/>
    <mergeCell ref="A189:F189"/>
    <mergeCell ref="A190:F190"/>
    <mergeCell ref="A181:F181"/>
    <mergeCell ref="A182:F182"/>
    <mergeCell ref="A183:F183"/>
    <mergeCell ref="A184:F184"/>
    <mergeCell ref="A175:F175"/>
    <mergeCell ref="A176:F176"/>
    <mergeCell ref="A177:F177"/>
    <mergeCell ref="A179:F179"/>
  </mergeCells>
  <phoneticPr fontId="27" type="noConversion"/>
  <pageMargins left="0.51" right="0.56999999999999995" top="1.075" bottom="0.59" header="0.31496062992125984" footer="0.31"/>
  <pageSetup paperSize="9" scale="86" fitToHeight="0" orientation="portrait" useFirstPageNumber="1" horizontalDpi="360" verticalDpi="360" r:id="rId1"/>
  <headerFooter differentFirst="1" scaleWithDoc="0">
    <oddHeader>&amp;L&amp;G</oddHeader>
    <oddFooter>&amp;C&amp;8&amp;K808080FRANCE VERTE&amp;R&amp;8&amp;K808080Page &amp;P sur &amp;N&amp;L&amp;8&amp;K808080#VALEUR!</oddFooter>
    <firstHeader>&amp;L&amp;G</firstHeader>
  </headerFooter>
  <rowBreaks count="6" manualBreakCount="6">
    <brk id="56" max="6" man="1"/>
    <brk id="106" max="6" man="1"/>
    <brk id="152" max="6" man="1"/>
    <brk id="197" max="6" man="1"/>
    <brk id="249" max="6" man="1"/>
    <brk id="306" max="6"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F3487-D61E-4427-B255-9735F822B751}">
  <sheetPr codeName="Feuil7">
    <tabColor rgb="FFFF0000"/>
    <pageSetUpPr fitToPage="1"/>
  </sheetPr>
  <dimension ref="A1:M220"/>
  <sheetViews>
    <sheetView view="pageBreakPreview" zoomScaleNormal="100" zoomScaleSheetLayoutView="100" workbookViewId="0">
      <selection activeCell="G16" sqref="G16"/>
    </sheetView>
  </sheetViews>
  <sheetFormatPr baseColWidth="10" defaultRowHeight="15"/>
  <cols>
    <col min="1" max="1" width="4.42578125" customWidth="1"/>
    <col min="2" max="3" width="12.28515625" customWidth="1"/>
    <col min="4" max="4" width="11.85546875" customWidth="1"/>
    <col min="5" max="5" width="15.28515625" customWidth="1"/>
    <col min="6" max="6" width="21.5703125" customWidth="1"/>
    <col min="7" max="7" width="29.42578125" customWidth="1"/>
  </cols>
  <sheetData>
    <row r="1" spans="1:13">
      <c r="A1" s="468" t="s">
        <v>425</v>
      </c>
      <c r="B1" s="468"/>
      <c r="C1" s="468"/>
      <c r="D1" s="468"/>
      <c r="E1" s="468"/>
      <c r="F1" s="468"/>
      <c r="G1" s="468"/>
    </row>
    <row r="2" spans="1:13">
      <c r="A2" s="468"/>
      <c r="B2" s="468"/>
      <c r="C2" s="468"/>
      <c r="D2" s="468"/>
      <c r="E2" s="468"/>
      <c r="F2" s="468"/>
      <c r="G2" s="468"/>
    </row>
    <row r="3" spans="1:13">
      <c r="A3" s="468"/>
      <c r="B3" s="468"/>
      <c r="C3" s="468"/>
      <c r="D3" s="468"/>
      <c r="E3" s="468"/>
      <c r="F3" s="468"/>
      <c r="G3" s="468"/>
    </row>
    <row r="5" spans="1:13" ht="15.75">
      <c r="A5" s="469" t="s">
        <v>426</v>
      </c>
      <c r="B5" s="470"/>
      <c r="C5" s="470"/>
      <c r="D5" s="470"/>
      <c r="E5" s="470"/>
      <c r="F5" s="470"/>
      <c r="G5" s="470"/>
    </row>
    <row r="6" spans="1:13" ht="15.75">
      <c r="A6" s="433" t="s">
        <v>363</v>
      </c>
      <c r="B6" s="433"/>
      <c r="C6" s="433"/>
      <c r="D6" s="433"/>
      <c r="E6" s="433"/>
      <c r="F6" s="433"/>
      <c r="G6" s="433"/>
    </row>
    <row r="8" spans="1:13">
      <c r="C8" s="471" t="s">
        <v>364</v>
      </c>
      <c r="D8" s="471"/>
      <c r="E8" s="471"/>
      <c r="F8" s="471"/>
      <c r="G8" s="471"/>
    </row>
    <row r="9" spans="1:13">
      <c r="C9" s="471"/>
      <c r="D9" s="471"/>
      <c r="E9" s="471"/>
      <c r="F9" s="471"/>
      <c r="G9" s="471"/>
    </row>
    <row r="10" spans="1:13">
      <c r="C10" s="471"/>
      <c r="D10" s="471"/>
      <c r="E10" s="471"/>
      <c r="F10" s="471"/>
      <c r="G10" s="471"/>
    </row>
    <row r="11" spans="1:13">
      <c r="C11" s="471"/>
      <c r="D11" s="471"/>
      <c r="E11" s="471"/>
      <c r="F11" s="471"/>
      <c r="G11" s="471"/>
    </row>
    <row r="12" spans="1:13">
      <c r="C12" s="242"/>
      <c r="D12" s="242"/>
      <c r="E12" s="242"/>
      <c r="F12" s="242"/>
      <c r="G12" s="242"/>
    </row>
    <row r="13" spans="1:13">
      <c r="J13" s="384"/>
      <c r="K13" s="384"/>
      <c r="L13" s="384"/>
      <c r="M13" s="384"/>
    </row>
    <row r="14" spans="1:13" ht="22.5">
      <c r="A14" s="92" t="s">
        <v>0</v>
      </c>
      <c r="B14" s="93" t="s">
        <v>1</v>
      </c>
      <c r="C14" s="93" t="s">
        <v>2</v>
      </c>
      <c r="D14" s="93" t="s">
        <v>3</v>
      </c>
      <c r="E14" s="93" t="s">
        <v>4</v>
      </c>
      <c r="F14" s="93" t="s">
        <v>5</v>
      </c>
      <c r="G14" s="93" t="s">
        <v>6</v>
      </c>
      <c r="H14" s="94" t="s">
        <v>189</v>
      </c>
      <c r="I14" s="95" t="s">
        <v>191</v>
      </c>
    </row>
    <row r="15" spans="1:13">
      <c r="A15" s="331"/>
      <c r="B15" s="332"/>
      <c r="C15" s="332"/>
      <c r="D15" s="332"/>
      <c r="E15" s="333"/>
      <c r="F15" s="23"/>
      <c r="G15" s="24"/>
      <c r="H15" s="334"/>
      <c r="I15" s="335"/>
    </row>
    <row r="54" spans="6:7">
      <c r="F54" s="137"/>
      <c r="G54" s="138"/>
    </row>
    <row r="96" spans="1:1">
      <c r="A96" s="233"/>
    </row>
    <row r="148" spans="1:6">
      <c r="A148" t="s">
        <v>612</v>
      </c>
    </row>
    <row r="149" spans="1:6">
      <c r="A149" t="s">
        <v>613</v>
      </c>
    </row>
    <row r="150" spans="1:6">
      <c r="A150" t="s">
        <v>614</v>
      </c>
    </row>
    <row r="151" spans="1:6">
      <c r="A151" t="s">
        <v>615</v>
      </c>
    </row>
    <row r="152" spans="1:6">
      <c r="A152" t="s">
        <v>616</v>
      </c>
      <c r="E152" t="s">
        <v>588</v>
      </c>
    </row>
    <row r="153" spans="1:6">
      <c r="A153" t="s">
        <v>617</v>
      </c>
    </row>
    <row r="154" spans="1:6">
      <c r="A154" t="s">
        <v>618</v>
      </c>
    </row>
    <row r="155" spans="1:6">
      <c r="A155" s="451" t="s">
        <v>602</v>
      </c>
      <c r="B155" s="451"/>
      <c r="C155" s="451"/>
      <c r="D155" s="451"/>
      <c r="E155" s="451"/>
      <c r="F155" s="451"/>
    </row>
    <row r="173" spans="1:7" ht="409.5">
      <c r="A173" s="200" t="s">
        <v>449</v>
      </c>
      <c r="B173" s="176"/>
      <c r="C173" s="176"/>
      <c r="D173" s="176"/>
      <c r="E173" s="176"/>
      <c r="F173" s="176"/>
      <c r="G173" s="176"/>
    </row>
    <row r="174" spans="1:7">
      <c r="A174" s="176"/>
      <c r="B174" s="176"/>
      <c r="C174" s="176"/>
      <c r="D174" s="176"/>
      <c r="E174" s="176"/>
      <c r="F174" s="176"/>
      <c r="G174" s="176"/>
    </row>
    <row r="175" spans="1:7">
      <c r="A175" s="176"/>
      <c r="B175" s="176"/>
      <c r="C175" s="176"/>
      <c r="D175" s="176"/>
      <c r="E175" s="176"/>
      <c r="F175" s="176"/>
      <c r="G175" s="176"/>
    </row>
    <row r="176" spans="1:7">
      <c r="A176" s="176"/>
      <c r="B176" s="176"/>
      <c r="C176" s="176"/>
      <c r="D176" s="176"/>
      <c r="E176" s="176"/>
      <c r="F176" s="176"/>
      <c r="G176" s="176"/>
    </row>
    <row r="177" spans="1:7">
      <c r="A177" s="176"/>
      <c r="B177" s="176"/>
      <c r="C177" s="176"/>
      <c r="D177" s="176"/>
      <c r="E177" s="176"/>
      <c r="F177" s="176"/>
      <c r="G177" s="176"/>
    </row>
    <row r="178" spans="1:7">
      <c r="A178" s="176"/>
      <c r="B178" s="176"/>
      <c r="C178" s="176"/>
      <c r="D178" s="176"/>
      <c r="E178" s="176"/>
      <c r="F178" s="176"/>
      <c r="G178" s="176"/>
    </row>
    <row r="179" spans="1:7">
      <c r="A179" s="176"/>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sheetData>
  <mergeCells count="7">
    <mergeCell ref="A155:F155"/>
    <mergeCell ref="A1:G3"/>
    <mergeCell ref="L13:M13"/>
    <mergeCell ref="A5:G5"/>
    <mergeCell ref="A6:G6"/>
    <mergeCell ref="J13:K13"/>
    <mergeCell ref="C8:G11"/>
  </mergeCells>
  <phoneticPr fontId="27" type="noConversion"/>
  <pageMargins left="0.62250000000000005" right="0.63" top="1.193125" bottom="0.62992125984251968" header="0.31496062992125984" footer="0.31496062992125984"/>
  <pageSetup paperSize="9" scale="83"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12E85-BF98-44CA-98BB-F1389929F43B}">
  <sheetPr codeName="Feuil8">
    <tabColor rgb="FFFFC000"/>
    <pageSetUpPr fitToPage="1"/>
  </sheetPr>
  <dimension ref="A1:K211"/>
  <sheetViews>
    <sheetView view="pageBreakPreview" zoomScaleNormal="100" zoomScaleSheetLayoutView="100" workbookViewId="0">
      <selection activeCell="G15" sqref="G15"/>
    </sheetView>
  </sheetViews>
  <sheetFormatPr baseColWidth="10" defaultRowHeight="15"/>
  <cols>
    <col min="1" max="1" width="4.42578125" customWidth="1"/>
    <col min="2" max="3" width="12.28515625" customWidth="1"/>
    <col min="4" max="4" width="11.85546875" customWidth="1"/>
    <col min="5" max="5" width="15.28515625" customWidth="1"/>
    <col min="6" max="6" width="21.5703125" customWidth="1"/>
    <col min="7" max="7" width="29.42578125" customWidth="1"/>
  </cols>
  <sheetData>
    <row r="1" spans="1:11">
      <c r="A1" s="468" t="s">
        <v>425</v>
      </c>
      <c r="B1" s="468"/>
      <c r="C1" s="468"/>
      <c r="D1" s="468"/>
      <c r="E1" s="468"/>
      <c r="F1" s="468"/>
      <c r="G1" s="468"/>
    </row>
    <row r="2" spans="1:11">
      <c r="A2" s="468" t="s">
        <v>425</v>
      </c>
      <c r="B2" s="468"/>
      <c r="C2" s="468"/>
      <c r="D2" s="468"/>
      <c r="E2" s="468"/>
      <c r="F2" s="468"/>
      <c r="G2" s="468"/>
    </row>
    <row r="3" spans="1:11">
      <c r="A3" s="468"/>
      <c r="B3" s="468"/>
      <c r="C3" s="468"/>
      <c r="D3" s="468"/>
      <c r="E3" s="468"/>
      <c r="F3" s="468"/>
      <c r="G3" s="468"/>
    </row>
    <row r="4" spans="1:11">
      <c r="K4" s="253"/>
    </row>
    <row r="5" spans="1:11" ht="15.75">
      <c r="A5" s="472" t="s">
        <v>365</v>
      </c>
      <c r="B5" s="472"/>
      <c r="C5" s="472"/>
      <c r="D5" s="472"/>
      <c r="E5" s="472"/>
      <c r="F5" s="472"/>
      <c r="G5" s="472"/>
    </row>
    <row r="7" spans="1:11">
      <c r="C7" s="473" t="s">
        <v>366</v>
      </c>
      <c r="D7" s="473"/>
      <c r="E7" s="473"/>
      <c r="F7" s="473"/>
      <c r="G7" s="473"/>
      <c r="H7" t="s">
        <v>574</v>
      </c>
    </row>
    <row r="8" spans="1:11">
      <c r="A8" s="75"/>
      <c r="C8" s="473"/>
      <c r="D8" s="473"/>
      <c r="E8" s="473"/>
      <c r="F8" s="473"/>
      <c r="G8" s="473"/>
    </row>
    <row r="9" spans="1:11">
      <c r="C9" s="473"/>
      <c r="D9" s="473"/>
      <c r="E9" s="473"/>
      <c r="F9" s="473"/>
      <c r="G9" s="473"/>
    </row>
    <row r="10" spans="1:11">
      <c r="C10" s="473"/>
      <c r="D10" s="473"/>
      <c r="E10" s="473"/>
      <c r="F10" s="473"/>
      <c r="G10" s="473"/>
    </row>
    <row r="11" spans="1:11">
      <c r="C11" s="117"/>
      <c r="D11" s="117"/>
      <c r="E11" s="117"/>
      <c r="F11" s="117"/>
      <c r="G11" s="117"/>
    </row>
    <row r="13" spans="1:11" ht="22.5">
      <c r="A13" s="92" t="s">
        <v>0</v>
      </c>
      <c r="B13" s="93" t="s">
        <v>1</v>
      </c>
      <c r="C13" s="93" t="s">
        <v>2</v>
      </c>
      <c r="D13" s="93" t="s">
        <v>3</v>
      </c>
      <c r="E13" s="93" t="s">
        <v>4</v>
      </c>
      <c r="F13" s="93" t="s">
        <v>5</v>
      </c>
      <c r="G13" s="93" t="s">
        <v>6</v>
      </c>
      <c r="H13" s="37" t="s">
        <v>189</v>
      </c>
      <c r="I13" s="158" t="s">
        <v>191</v>
      </c>
    </row>
    <row r="14" spans="1:11">
      <c r="A14" s="23"/>
      <c r="B14" s="23"/>
      <c r="C14" s="23"/>
      <c r="D14" s="23"/>
      <c r="E14" s="23"/>
      <c r="F14" s="371"/>
      <c r="G14" s="372"/>
      <c r="H14" s="373"/>
      <c r="I14" s="374"/>
    </row>
    <row r="63" spans="6:7">
      <c r="F63" s="137"/>
      <c r="G63" s="138"/>
    </row>
    <row r="97" spans="1:1">
      <c r="A97" s="233"/>
    </row>
    <row r="157" spans="1:6">
      <c r="A157" s="451"/>
      <c r="B157" s="451"/>
      <c r="C157" s="451"/>
      <c r="D157" s="451"/>
      <c r="E157" s="451"/>
      <c r="F157" s="451"/>
    </row>
    <row r="164" spans="1:7">
      <c r="A164" s="200"/>
      <c r="B164" s="176"/>
      <c r="C164" s="176"/>
      <c r="D164" s="176"/>
      <c r="E164" s="176"/>
      <c r="F164" s="176"/>
      <c r="G164" s="176"/>
    </row>
    <row r="165" spans="1:7">
      <c r="A165" s="176"/>
      <c r="B165" s="176"/>
      <c r="C165" s="176"/>
      <c r="D165" s="176"/>
      <c r="E165" s="176"/>
      <c r="F165" s="176"/>
      <c r="G165" s="176"/>
    </row>
    <row r="166" spans="1:7">
      <c r="A166" s="176"/>
      <c r="B166" s="176"/>
      <c r="C166" s="176"/>
      <c r="D166" s="176"/>
      <c r="E166" s="176"/>
      <c r="F166" s="176"/>
      <c r="G166" s="176"/>
    </row>
    <row r="167" spans="1:7">
      <c r="A167" s="176"/>
      <c r="B167" s="176"/>
      <c r="C167" s="176"/>
      <c r="D167" s="176"/>
      <c r="E167" s="176"/>
      <c r="F167" s="176"/>
      <c r="G167" s="176"/>
    </row>
    <row r="168" spans="1:7">
      <c r="A168" s="176"/>
      <c r="B168" s="176"/>
      <c r="C168" s="176"/>
      <c r="D168" s="176"/>
      <c r="E168" s="176"/>
      <c r="F168" s="176"/>
      <c r="G168" s="176"/>
    </row>
    <row r="169" spans="1:7">
      <c r="A169" s="176"/>
      <c r="B169" s="176"/>
      <c r="C169" s="176"/>
      <c r="D169" s="176"/>
      <c r="E169" s="176"/>
      <c r="F169" s="176"/>
      <c r="G169" s="176"/>
    </row>
    <row r="170" spans="1:7">
      <c r="A170" s="176"/>
      <c r="B170" s="176"/>
      <c r="C170" s="176"/>
      <c r="D170" s="176"/>
      <c r="E170" s="176"/>
      <c r="F170" s="176"/>
      <c r="G170" s="176"/>
    </row>
    <row r="171" spans="1:7">
      <c r="A171" s="176"/>
      <c r="B171" s="176"/>
      <c r="C171" s="176"/>
      <c r="D171" s="176"/>
      <c r="E171" s="176"/>
      <c r="F171" s="176"/>
      <c r="G171" s="176"/>
    </row>
    <row r="172" spans="1:7">
      <c r="A172" s="176"/>
      <c r="B172" s="176"/>
      <c r="C172" s="176"/>
      <c r="D172" s="176"/>
      <c r="E172" s="176"/>
      <c r="F172" s="176"/>
      <c r="G172" s="176"/>
    </row>
    <row r="173" spans="1:7">
      <c r="A173" s="176"/>
      <c r="B173" s="176"/>
      <c r="C173" s="176"/>
      <c r="D173" s="176"/>
      <c r="E173" s="176"/>
      <c r="F173" s="176"/>
      <c r="G173" s="176"/>
    </row>
    <row r="174" spans="1:7">
      <c r="A174" s="176"/>
      <c r="B174" s="176"/>
      <c r="C174" s="176"/>
      <c r="D174" s="176"/>
      <c r="E174" s="176"/>
      <c r="F174" s="176"/>
      <c r="G174" s="176"/>
    </row>
    <row r="175" spans="1:7">
      <c r="A175" s="176"/>
      <c r="B175" s="176"/>
      <c r="C175" s="176"/>
      <c r="D175" s="176"/>
      <c r="E175" s="176"/>
      <c r="F175" s="176"/>
      <c r="G175" s="176"/>
    </row>
    <row r="176" spans="1:7">
      <c r="A176" s="176"/>
      <c r="B176" s="176"/>
      <c r="C176" s="176"/>
      <c r="D176" s="176"/>
      <c r="E176" s="176"/>
      <c r="F176" s="176"/>
      <c r="G176" s="176"/>
    </row>
    <row r="177" spans="1:7">
      <c r="A177" s="176"/>
      <c r="B177" s="176"/>
      <c r="C177" s="176"/>
      <c r="D177" s="176"/>
      <c r="E177" s="176"/>
      <c r="F177" s="176"/>
      <c r="G177" s="176"/>
    </row>
    <row r="178" spans="1:7">
      <c r="A178" s="176"/>
      <c r="B178" s="176"/>
      <c r="C178" s="176"/>
      <c r="D178" s="176"/>
      <c r="E178" s="176"/>
      <c r="F178" s="176"/>
      <c r="G178" s="176"/>
    </row>
    <row r="179" spans="1:7">
      <c r="A179" s="176"/>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sheetData>
  <mergeCells count="4">
    <mergeCell ref="A5:G5"/>
    <mergeCell ref="C7:G10"/>
    <mergeCell ref="A157:F157"/>
    <mergeCell ref="A1:G3"/>
  </mergeCells>
  <phoneticPr fontId="27" type="noConversion"/>
  <pageMargins left="0.6328125" right="0.55687500000000001" top="1.2075" bottom="0.62992125984251968" header="0.31496062992125984" footer="0.31496062992125984"/>
  <pageSetup paperSize="9" scale="84"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003ED-B1E6-4297-830E-E99236D22014}">
  <sheetPr codeName="Feuil9">
    <tabColor rgb="FF00B050"/>
    <pageSetUpPr fitToPage="1"/>
  </sheetPr>
  <dimension ref="A1:R226"/>
  <sheetViews>
    <sheetView view="pageBreakPreview" zoomScaleNormal="100" zoomScaleSheetLayoutView="100" workbookViewId="0">
      <selection activeCell="J31" sqref="J31"/>
    </sheetView>
  </sheetViews>
  <sheetFormatPr baseColWidth="10" defaultRowHeight="15"/>
  <cols>
    <col min="1" max="1" width="4.42578125" customWidth="1"/>
    <col min="2" max="3" width="12.28515625" customWidth="1"/>
    <col min="4" max="4" width="11.85546875" customWidth="1"/>
    <col min="5" max="5" width="15.28515625" customWidth="1"/>
    <col min="6" max="6" width="21.5703125" customWidth="1"/>
    <col min="7" max="7" width="29.42578125" customWidth="1"/>
  </cols>
  <sheetData>
    <row r="1" spans="1:18">
      <c r="A1" s="468" t="s">
        <v>425</v>
      </c>
      <c r="B1" s="468"/>
      <c r="C1" s="468"/>
      <c r="D1" s="468"/>
      <c r="E1" s="468"/>
      <c r="F1" s="468"/>
      <c r="G1" s="468"/>
    </row>
    <row r="2" spans="1:18">
      <c r="A2" s="468"/>
      <c r="B2" s="468"/>
      <c r="C2" s="468"/>
      <c r="D2" s="468"/>
      <c r="E2" s="468"/>
      <c r="F2" s="468"/>
      <c r="G2" s="468"/>
    </row>
    <row r="3" spans="1:18">
      <c r="A3" s="468"/>
      <c r="B3" s="468"/>
      <c r="C3" s="468"/>
      <c r="D3" s="468"/>
      <c r="E3" s="468"/>
      <c r="F3" s="468"/>
      <c r="G3" s="468"/>
    </row>
    <row r="5" spans="1:18" ht="15.75">
      <c r="A5" s="472" t="s">
        <v>368</v>
      </c>
      <c r="B5" s="472"/>
      <c r="C5" s="472"/>
      <c r="D5" s="472"/>
      <c r="E5" s="472"/>
      <c r="F5" s="472"/>
      <c r="G5" s="472"/>
    </row>
    <row r="7" spans="1:18">
      <c r="C7" s="471" t="s">
        <v>367</v>
      </c>
      <c r="D7" s="471"/>
      <c r="E7" s="471"/>
      <c r="F7" s="471"/>
      <c r="G7" s="471"/>
    </row>
    <row r="8" spans="1:18">
      <c r="C8" s="471"/>
      <c r="D8" s="471"/>
      <c r="E8" s="471"/>
      <c r="F8" s="471"/>
      <c r="G8" s="471"/>
    </row>
    <row r="9" spans="1:18">
      <c r="C9" s="471"/>
      <c r="D9" s="471"/>
      <c r="E9" s="471"/>
      <c r="F9" s="471"/>
      <c r="G9" s="471"/>
    </row>
    <row r="10" spans="1:18">
      <c r="C10" s="471"/>
      <c r="D10" s="471"/>
      <c r="E10" s="471"/>
      <c r="F10" s="471"/>
      <c r="G10" s="471"/>
    </row>
    <row r="11" spans="1:18">
      <c r="C11" s="471"/>
      <c r="D11" s="471"/>
      <c r="E11" s="471"/>
      <c r="F11" s="471"/>
      <c r="G11" s="471"/>
    </row>
    <row r="12" spans="1:18">
      <c r="C12" s="279"/>
      <c r="D12" s="279"/>
      <c r="E12" s="279"/>
      <c r="F12" s="279"/>
      <c r="G12" s="279"/>
    </row>
    <row r="13" spans="1:18">
      <c r="R13" s="160"/>
    </row>
    <row r="14" spans="1:18" ht="22.5">
      <c r="A14" s="92" t="s">
        <v>0</v>
      </c>
      <c r="B14" s="93" t="s">
        <v>1</v>
      </c>
      <c r="C14" s="93" t="s">
        <v>2</v>
      </c>
      <c r="D14" s="93" t="s">
        <v>3</v>
      </c>
      <c r="E14" s="93" t="s">
        <v>4</v>
      </c>
      <c r="F14" s="93" t="s">
        <v>5</v>
      </c>
      <c r="G14" s="93" t="s">
        <v>6</v>
      </c>
      <c r="H14" s="95" t="s">
        <v>189</v>
      </c>
      <c r="I14" s="95" t="s">
        <v>191</v>
      </c>
    </row>
    <row r="15" spans="1:18">
      <c r="A15" s="333"/>
      <c r="B15" s="333"/>
      <c r="C15" s="23"/>
      <c r="D15" s="333"/>
      <c r="E15" s="23"/>
      <c r="F15" s="375"/>
      <c r="G15" s="372"/>
      <c r="H15" s="373"/>
      <c r="I15" s="336"/>
    </row>
    <row r="64" spans="6:7">
      <c r="F64" s="137"/>
      <c r="G64" s="138"/>
    </row>
    <row r="98" spans="1:1">
      <c r="A98" s="233"/>
    </row>
    <row r="150" spans="1:6">
      <c r="A150" t="s">
        <v>612</v>
      </c>
    </row>
    <row r="151" spans="1:6">
      <c r="A151" t="s">
        <v>613</v>
      </c>
    </row>
    <row r="152" spans="1:6">
      <c r="A152" t="s">
        <v>614</v>
      </c>
    </row>
    <row r="153" spans="1:6">
      <c r="A153" t="s">
        <v>615</v>
      </c>
    </row>
    <row r="154" spans="1:6">
      <c r="A154" t="s">
        <v>616</v>
      </c>
      <c r="E154" t="s">
        <v>588</v>
      </c>
    </row>
    <row r="155" spans="1:6">
      <c r="A155" t="s">
        <v>617</v>
      </c>
    </row>
    <row r="156" spans="1:6">
      <c r="A156" t="s">
        <v>618</v>
      </c>
    </row>
    <row r="157" spans="1:6">
      <c r="A157" s="451" t="s">
        <v>602</v>
      </c>
      <c r="B157" s="451"/>
      <c r="C157" s="451"/>
      <c r="D157" s="451"/>
      <c r="E157" s="451"/>
      <c r="F157" s="451"/>
    </row>
    <row r="179" spans="1:7" ht="409.5">
      <c r="A179" s="200" t="s">
        <v>449</v>
      </c>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sheetData>
  <mergeCells count="4">
    <mergeCell ref="C7:G11"/>
    <mergeCell ref="A5:G5"/>
    <mergeCell ref="A157:F157"/>
    <mergeCell ref="A1:G3"/>
  </mergeCells>
  <phoneticPr fontId="27" type="noConversion"/>
  <pageMargins left="0.64749999999999996" right="0.63875000000000004" top="1.2162500000000001" bottom="0.74803149606299213" header="0.31496062992125984" footer="0.31496062992125984"/>
  <pageSetup paperSize="9" scale="83"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1" manualBreakCount="1">
    <brk id="30" max="6" man="1"/>
  </rowBreaks>
  <drawing r:id="rId2"/>
  <legacyDrawingHF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DBD49-97E5-4311-8580-1F3CF1820CE9}">
  <sheetPr codeName="Feuil10">
    <tabColor rgb="FF7030A0"/>
    <pageSetUpPr fitToPage="1"/>
  </sheetPr>
  <dimension ref="A1:F170"/>
  <sheetViews>
    <sheetView view="pageBreakPreview" zoomScaleNormal="100" zoomScaleSheetLayoutView="100" workbookViewId="0">
      <selection activeCell="D17" sqref="D17:G39"/>
    </sheetView>
  </sheetViews>
  <sheetFormatPr baseColWidth="10" defaultColWidth="11.42578125" defaultRowHeight="15"/>
  <cols>
    <col min="1" max="1" width="5.42578125" customWidth="1"/>
    <col min="2" max="2" width="12.42578125" customWidth="1"/>
    <col min="3" max="3" width="14.42578125" customWidth="1"/>
    <col min="4" max="4" width="11.85546875" customWidth="1"/>
    <col min="5" max="5" width="30" customWidth="1"/>
    <col min="6" max="6" width="33" customWidth="1"/>
  </cols>
  <sheetData>
    <row r="1" spans="1:6" ht="18.75">
      <c r="A1" s="474" t="s">
        <v>580</v>
      </c>
      <c r="B1" s="474"/>
      <c r="C1" s="474"/>
      <c r="D1" s="474"/>
      <c r="E1" s="474"/>
      <c r="F1" s="474"/>
    </row>
    <row r="2" spans="1:6" ht="15" customHeight="1">
      <c r="A2" s="158"/>
      <c r="B2" s="162"/>
      <c r="C2" s="118"/>
      <c r="D2" s="118"/>
      <c r="E2" s="118"/>
      <c r="F2" s="118"/>
    </row>
    <row r="3" spans="1:6" ht="15" customHeight="1">
      <c r="A3" s="158"/>
      <c r="B3" s="162"/>
      <c r="C3" s="475" t="s">
        <v>369</v>
      </c>
      <c r="D3" s="475"/>
      <c r="E3" s="475"/>
      <c r="F3" s="475"/>
    </row>
    <row r="4" spans="1:6" ht="15" customHeight="1">
      <c r="A4" s="158"/>
      <c r="B4" s="162"/>
      <c r="C4" s="475"/>
      <c r="D4" s="475"/>
      <c r="E4" s="475"/>
      <c r="F4" s="475"/>
    </row>
    <row r="5" spans="1:6" ht="15" customHeight="1">
      <c r="A5" s="158"/>
      <c r="B5" s="162"/>
      <c r="C5" s="475"/>
      <c r="D5" s="475"/>
      <c r="E5" s="475"/>
      <c r="F5" s="475"/>
    </row>
    <row r="6" spans="1:6">
      <c r="A6" s="158"/>
      <c r="B6" s="162"/>
      <c r="C6" s="162"/>
      <c r="E6" s="118"/>
      <c r="F6" s="118"/>
    </row>
    <row r="7" spans="1:6" ht="20.100000000000001" customHeight="1"/>
    <row r="8" spans="1:6" ht="20.100000000000001" customHeight="1">
      <c r="A8" s="387" t="s">
        <v>14</v>
      </c>
      <c r="B8" s="388"/>
      <c r="C8" s="387" t="s">
        <v>3</v>
      </c>
      <c r="D8" s="388"/>
      <c r="E8" s="385" t="s">
        <v>15</v>
      </c>
      <c r="F8" s="386"/>
    </row>
    <row r="9" spans="1:6" ht="21" customHeight="1">
      <c r="A9" s="5" t="s">
        <v>0</v>
      </c>
      <c r="B9" s="5" t="s">
        <v>2</v>
      </c>
      <c r="C9" s="5" t="s">
        <v>16</v>
      </c>
      <c r="D9" s="5" t="s">
        <v>17</v>
      </c>
      <c r="E9" s="5" t="s">
        <v>18</v>
      </c>
      <c r="F9" s="5" t="s">
        <v>19</v>
      </c>
    </row>
    <row r="10" spans="1:6" ht="32.450000000000003" customHeight="1"/>
    <row r="11" spans="1:6" ht="99" customHeight="1"/>
    <row r="12" spans="1:6" ht="147" customHeight="1"/>
    <row r="13" spans="1:6" ht="15" customHeight="1"/>
    <row r="14" spans="1:6" ht="20.100000000000001" customHeight="1"/>
    <row r="15" spans="1:6" ht="21" customHeight="1"/>
    <row r="16" spans="1:6" ht="32.450000000000003" customHeight="1"/>
    <row r="17" ht="99" customHeight="1"/>
    <row r="18" ht="168.75" customHeight="1"/>
    <row r="19" ht="15" customHeight="1"/>
    <row r="20" ht="32.450000000000003" customHeight="1"/>
    <row r="21" ht="65.25" customHeight="1"/>
    <row r="22" ht="21" customHeight="1"/>
    <row r="23" ht="32.450000000000003" customHeight="1"/>
    <row r="24" ht="65.25" customHeight="1"/>
    <row r="170" ht="409.5" customHeight="1"/>
  </sheetData>
  <mergeCells count="5">
    <mergeCell ref="A8:B8"/>
    <mergeCell ref="C8:D8"/>
    <mergeCell ref="E8:F8"/>
    <mergeCell ref="A1:F1"/>
    <mergeCell ref="C3:F5"/>
  </mergeCells>
  <pageMargins left="0.56666666666666665" right="0.53125" top="1.1375" bottom="0.74803149606299213" header="0.31496062992125984" footer="0.31496062992125984"/>
  <pageSetup paperSize="9" scale="85"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97AC3A3E-8593-4EE6-AD2D-96FB25B10ABC}">
          <x14:formula1>
            <xm:f>Base1!$X$4:$X$7</xm:f>
          </x14:formula1>
          <xm:sqref>D11 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FF56-48E3-4531-B62B-88D2F713402B}">
  <sheetPr codeName="Feuil11">
    <tabColor rgb="FF002060"/>
    <pageSetUpPr fitToPage="1"/>
  </sheetPr>
  <dimension ref="A1:G170"/>
  <sheetViews>
    <sheetView view="pageBreakPreview" zoomScaleNormal="100" zoomScaleSheetLayoutView="100" workbookViewId="0">
      <selection activeCell="D17" sqref="D17:G39"/>
    </sheetView>
  </sheetViews>
  <sheetFormatPr baseColWidth="10" defaultColWidth="11.42578125" defaultRowHeight="15"/>
  <cols>
    <col min="1" max="1" width="5.42578125" customWidth="1"/>
    <col min="2" max="2" width="12.28515625" customWidth="1"/>
    <col min="3" max="3" width="14.28515625" customWidth="1"/>
    <col min="4" max="4" width="11.85546875" customWidth="1"/>
    <col min="5" max="5" width="30.28515625" customWidth="1"/>
    <col min="6" max="6" width="32.85546875" customWidth="1"/>
    <col min="7" max="7" width="37.85546875" customWidth="1"/>
  </cols>
  <sheetData>
    <row r="1" spans="1:7" ht="18.75" customHeight="1">
      <c r="A1" s="474" t="s">
        <v>581</v>
      </c>
      <c r="B1" s="474"/>
      <c r="C1" s="474"/>
      <c r="D1" s="474"/>
      <c r="E1" s="474"/>
      <c r="F1" s="474"/>
      <c r="G1" s="118"/>
    </row>
    <row r="2" spans="1:7">
      <c r="A2" s="118"/>
      <c r="B2" s="162"/>
      <c r="C2" s="162"/>
      <c r="D2" s="118"/>
      <c r="E2" s="162"/>
      <c r="F2" s="162"/>
      <c r="G2" s="118"/>
    </row>
    <row r="3" spans="1:7">
      <c r="B3" s="30"/>
      <c r="C3" s="475" t="s">
        <v>370</v>
      </c>
      <c r="D3" s="475"/>
      <c r="E3" s="475"/>
      <c r="F3" s="475"/>
    </row>
    <row r="4" spans="1:7">
      <c r="B4" s="30"/>
      <c r="C4" s="475"/>
      <c r="D4" s="475"/>
      <c r="E4" s="475"/>
      <c r="F4" s="475"/>
    </row>
    <row r="5" spans="1:7">
      <c r="B5" s="30"/>
      <c r="C5" s="475"/>
      <c r="D5" s="475"/>
      <c r="E5" s="475"/>
      <c r="F5" s="475"/>
    </row>
    <row r="6" spans="1:7">
      <c r="B6" s="30"/>
      <c r="C6" s="30"/>
      <c r="E6" s="30"/>
      <c r="F6" s="30"/>
    </row>
    <row r="7" spans="1:7" ht="20.100000000000001" customHeight="1"/>
    <row r="8" spans="1:7" ht="20.100000000000001" customHeight="1">
      <c r="A8" s="387" t="s">
        <v>14</v>
      </c>
      <c r="B8" s="388"/>
      <c r="C8" s="387" t="s">
        <v>3</v>
      </c>
      <c r="D8" s="388"/>
      <c r="E8" s="385" t="s">
        <v>15</v>
      </c>
      <c r="F8" s="386"/>
    </row>
    <row r="9" spans="1:7" ht="21" customHeight="1">
      <c r="A9" s="5" t="s">
        <v>0</v>
      </c>
      <c r="B9" s="5" t="s">
        <v>2</v>
      </c>
      <c r="C9" s="5" t="s">
        <v>16</v>
      </c>
      <c r="D9" s="5" t="s">
        <v>17</v>
      </c>
      <c r="E9" s="5" t="s">
        <v>18</v>
      </c>
      <c r="F9" s="5" t="s">
        <v>19</v>
      </c>
    </row>
    <row r="10" spans="1:7" ht="32.450000000000003" customHeight="1"/>
    <row r="11" spans="1:7" ht="108" customHeight="1"/>
    <row r="12" spans="1:7" ht="169.5" customHeight="1"/>
    <row r="13" spans="1:7" ht="15" customHeight="1"/>
    <row r="14" spans="1:7" ht="20.100000000000001" customHeight="1"/>
    <row r="15" spans="1:7" ht="21" customHeight="1"/>
    <row r="16" spans="1:7" ht="32.450000000000003" customHeight="1"/>
    <row r="17" ht="111" customHeight="1"/>
    <row r="18" ht="143.25" customHeight="1"/>
    <row r="19" ht="15" customHeight="1"/>
    <row r="20" ht="20.100000000000001" customHeight="1"/>
    <row r="21" ht="21" customHeight="1"/>
    <row r="22" ht="32.450000000000003" customHeight="1"/>
    <row r="23" ht="65.25" customHeight="1"/>
    <row r="24" ht="119.25" customHeight="1"/>
    <row r="25" ht="15" customHeight="1"/>
    <row r="26" ht="119.25" customHeight="1"/>
    <row r="27" ht="21" customHeight="1"/>
    <row r="28" ht="32.450000000000003" customHeight="1"/>
    <row r="29" ht="65.25" customHeight="1"/>
    <row r="30" ht="119.25" customHeight="1"/>
    <row r="170" ht="409.5" customHeight="1"/>
  </sheetData>
  <mergeCells count="5">
    <mergeCell ref="A8:B8"/>
    <mergeCell ref="C8:D8"/>
    <mergeCell ref="E8:F8"/>
    <mergeCell ref="A1:F1"/>
    <mergeCell ref="C3:F5"/>
  </mergeCells>
  <pageMargins left="0.56437499999999996" right="0.46583333333333332" top="1.128125" bottom="0.74803149606299213" header="0.31496062992125984" footer="0.31496062992125984"/>
  <pageSetup paperSize="9" scale="86"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rowBreaks count="1" manualBreakCount="1">
    <brk id="27" max="5" man="1"/>
  </row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4A05628E-DA34-4F74-B670-250D51453F45}">
          <x14:formula1>
            <xm:f>Base1!$X$4:$X$7</xm:f>
          </x14:formula1>
          <xm:sqref>D23 D11 D29 D17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54465-86FF-43BB-BC7C-1E39D51E0F5C}">
  <sheetPr codeName="Feuil2">
    <tabColor rgb="FFFF8B8B"/>
    <pageSetUpPr fitToPage="1"/>
  </sheetPr>
  <dimension ref="A1:F170"/>
  <sheetViews>
    <sheetView view="pageBreakPreview" zoomScaleNormal="100" zoomScaleSheetLayoutView="100" workbookViewId="0">
      <selection activeCell="D17" sqref="D17:G39"/>
    </sheetView>
  </sheetViews>
  <sheetFormatPr baseColWidth="10" defaultColWidth="11.42578125" defaultRowHeight="15"/>
  <cols>
    <col min="1" max="1" width="4.28515625" customWidth="1"/>
    <col min="2" max="2" width="15.42578125" customWidth="1"/>
    <col min="3" max="3" width="14.28515625" customWidth="1"/>
    <col min="4" max="4" width="11.140625" customWidth="1"/>
    <col min="5" max="5" width="25.85546875" customWidth="1"/>
    <col min="6" max="6" width="36" customWidth="1"/>
    <col min="7" max="7" width="37.85546875" customWidth="1"/>
    <col min="8" max="8" width="5.42578125" bestFit="1" customWidth="1"/>
    <col min="9" max="9" width="13.28515625" bestFit="1" customWidth="1"/>
    <col min="10" max="10" width="12" bestFit="1" customWidth="1"/>
    <col min="11" max="11" width="15.140625" customWidth="1"/>
    <col min="12" max="12" width="13.5703125" customWidth="1"/>
    <col min="13" max="13" width="17.5703125" customWidth="1"/>
    <col min="15" max="15" width="14.140625" customWidth="1"/>
    <col min="16" max="16" width="13.140625" bestFit="1" customWidth="1"/>
    <col min="17" max="17" width="10.28515625" bestFit="1" customWidth="1"/>
    <col min="18" max="18" width="10.42578125" bestFit="1" customWidth="1"/>
    <col min="19" max="19" width="5.140625" bestFit="1" customWidth="1"/>
    <col min="20" max="20" width="14.140625" bestFit="1" customWidth="1"/>
  </cols>
  <sheetData>
    <row r="1" spans="1:6" ht="9" customHeight="1"/>
    <row r="2" spans="1:6" ht="17.25">
      <c r="A2" s="476" t="s">
        <v>371</v>
      </c>
      <c r="B2" s="476"/>
      <c r="C2" s="476"/>
      <c r="D2" s="476"/>
      <c r="E2" s="476"/>
      <c r="F2" s="476"/>
    </row>
    <row r="4" spans="1:6" ht="19.5" customHeight="1">
      <c r="B4" s="477" t="s">
        <v>372</v>
      </c>
      <c r="C4" s="477"/>
      <c r="D4" s="477"/>
      <c r="E4" s="477"/>
      <c r="F4" s="477"/>
    </row>
    <row r="5" spans="1:6" ht="19.5" customHeight="1">
      <c r="B5" s="477"/>
      <c r="C5" s="477"/>
      <c r="D5" s="477"/>
      <c r="E5" s="477"/>
      <c r="F5" s="477"/>
    </row>
    <row r="6" spans="1:6" ht="19.5" customHeight="1">
      <c r="B6" s="477"/>
      <c r="C6" s="477"/>
      <c r="D6" s="477"/>
      <c r="E6" s="477"/>
      <c r="F6" s="477"/>
    </row>
    <row r="7" spans="1:6" ht="24.75" customHeight="1"/>
    <row r="8" spans="1:6" ht="15" customHeight="1"/>
    <row r="9" spans="1:6" ht="15" customHeight="1">
      <c r="A9" s="387" t="s">
        <v>14</v>
      </c>
      <c r="B9" s="388"/>
      <c r="C9" s="387" t="s">
        <v>3</v>
      </c>
      <c r="D9" s="388"/>
      <c r="E9" s="385" t="s">
        <v>15</v>
      </c>
      <c r="F9" s="386"/>
    </row>
    <row r="10" spans="1:6" ht="15" customHeight="1"/>
    <row r="11" spans="1:6" ht="33" customHeight="1"/>
    <row r="12" spans="1:6" ht="80.099999999999994" customHeight="1"/>
    <row r="13" spans="1:6" ht="114" customHeight="1"/>
    <row r="14" spans="1:6" ht="20.100000000000001" customHeight="1"/>
    <row r="15" spans="1:6" ht="15" customHeight="1"/>
    <row r="16" spans="1:6" ht="15" customHeight="1"/>
    <row r="17" ht="33" customHeight="1"/>
    <row r="18" ht="80.099999999999994" customHeight="1"/>
    <row r="19" ht="114" customHeight="1"/>
    <row r="20" ht="20.100000000000001" customHeight="1"/>
    <row r="21" ht="15" customHeight="1"/>
    <row r="22" ht="15" customHeight="1"/>
    <row r="23" ht="33" customHeight="1"/>
    <row r="24" ht="80.099999999999994" customHeight="1"/>
    <row r="25" ht="114" customHeight="1"/>
    <row r="26" ht="20.100000000000001" customHeight="1"/>
    <row r="27" ht="15" customHeight="1"/>
    <row r="28" ht="15" customHeight="1"/>
    <row r="29" ht="33" customHeight="1"/>
    <row r="30" ht="80.099999999999994" customHeight="1"/>
    <row r="31" ht="114" customHeight="1"/>
    <row r="32" ht="20.100000000000001" customHeight="1"/>
    <row r="33" customFormat="1" ht="15" customHeight="1"/>
    <row r="34" customFormat="1" ht="15" customHeight="1"/>
    <row r="35" customFormat="1" ht="33" customHeight="1"/>
    <row r="36" customFormat="1" ht="80.099999999999994" customHeight="1"/>
    <row r="37" customFormat="1" ht="114" customHeight="1"/>
    <row r="38" customFormat="1" ht="20.100000000000001" customHeight="1"/>
    <row r="39" customFormat="1" ht="15" customHeight="1"/>
    <row r="40" customFormat="1" ht="15" customHeight="1"/>
    <row r="41" customFormat="1" ht="33" customHeight="1"/>
    <row r="42" customFormat="1" ht="80.099999999999994" customHeight="1"/>
    <row r="43" customFormat="1" ht="114" customHeight="1"/>
    <row r="44" customFormat="1" ht="20.100000000000001" customHeight="1"/>
    <row r="45" customFormat="1" ht="15" customHeight="1"/>
    <row r="46" customFormat="1" ht="15" customHeight="1"/>
    <row r="47" customFormat="1" ht="33" customHeight="1"/>
    <row r="48" customFormat="1" ht="80.099999999999994" customHeight="1"/>
    <row r="49" customFormat="1" ht="114" customHeight="1"/>
    <row r="50" customFormat="1" ht="20.100000000000001" customHeight="1"/>
    <row r="51" customFormat="1" ht="15" customHeight="1"/>
    <row r="52" customFormat="1" ht="15" customHeight="1"/>
    <row r="53" customFormat="1" ht="33" customHeight="1"/>
    <row r="54" customFormat="1" ht="80.099999999999994" customHeight="1"/>
    <row r="55" customFormat="1" ht="114" customHeight="1"/>
    <row r="56" customFormat="1" ht="20.100000000000001" customHeight="1"/>
    <row r="57" customFormat="1" ht="15" customHeight="1"/>
    <row r="58" customFormat="1" ht="15" customHeight="1"/>
    <row r="59" customFormat="1" ht="33" customHeight="1"/>
    <row r="60" customFormat="1" ht="80.099999999999994" customHeight="1"/>
    <row r="61" customFormat="1" ht="114" customHeight="1"/>
    <row r="62" customFormat="1" ht="20.100000000000001" customHeight="1"/>
    <row r="63" customFormat="1" ht="15" customHeight="1"/>
    <row r="64" customFormat="1" ht="15" customHeight="1"/>
    <row r="65" customFormat="1" ht="33" customHeight="1"/>
    <row r="66" customFormat="1" ht="80.099999999999994" customHeight="1"/>
    <row r="67" customFormat="1" ht="114" customHeight="1"/>
    <row r="68" customFormat="1" ht="20.100000000000001" customHeight="1"/>
    <row r="69" customFormat="1" ht="15" customHeight="1"/>
    <row r="70" customFormat="1" ht="15" customHeight="1"/>
    <row r="71" customFormat="1" ht="33" customHeight="1"/>
    <row r="72" customFormat="1" ht="80.099999999999994" customHeight="1"/>
    <row r="73" customFormat="1" ht="114" customHeight="1"/>
    <row r="74" customFormat="1" ht="20.100000000000001" customHeight="1"/>
    <row r="75" customFormat="1" ht="15" customHeight="1"/>
    <row r="76" customFormat="1" ht="15" customHeight="1"/>
    <row r="77" customFormat="1" ht="33" customHeight="1"/>
    <row r="78" customFormat="1" ht="80.099999999999994" customHeight="1"/>
    <row r="79" customFormat="1" ht="114" customHeight="1"/>
    <row r="80" customFormat="1" ht="20.100000000000001" customHeight="1"/>
    <row r="81" customFormat="1" ht="15" customHeight="1"/>
    <row r="82" customFormat="1" ht="15" customHeight="1"/>
    <row r="83" customFormat="1" ht="33" customHeight="1"/>
    <row r="84" customFormat="1" ht="80.099999999999994" customHeight="1"/>
    <row r="85" customFormat="1" ht="114" customHeight="1"/>
    <row r="86" customFormat="1" ht="20.100000000000001" customHeight="1"/>
    <row r="87" customFormat="1" ht="15" customHeight="1"/>
    <row r="88" customFormat="1" ht="15" customHeight="1"/>
    <row r="89" customFormat="1" ht="33" customHeight="1"/>
    <row r="90" customFormat="1" ht="80.099999999999994" customHeight="1"/>
    <row r="91" customFormat="1" ht="114" customHeight="1"/>
    <row r="92" customFormat="1" ht="20.100000000000001" customHeight="1"/>
    <row r="93" customFormat="1" ht="15" customHeight="1"/>
    <row r="94" customFormat="1" ht="15" customHeight="1"/>
    <row r="95" customFormat="1" ht="33" customHeight="1"/>
    <row r="96" customFormat="1" ht="80.099999999999994" customHeight="1"/>
    <row r="97" customFormat="1" ht="114" customHeight="1"/>
    <row r="98" customFormat="1" ht="20.100000000000001" customHeight="1"/>
    <row r="170" ht="409.5" customHeight="1"/>
  </sheetData>
  <mergeCells count="5">
    <mergeCell ref="A2:F2"/>
    <mergeCell ref="B4:F6"/>
    <mergeCell ref="A9:B9"/>
    <mergeCell ref="C9:D9"/>
    <mergeCell ref="E9:F9"/>
  </mergeCells>
  <pageMargins left="0.69187500000000002" right="0.46124999999999999" top="1.0629921259842521" bottom="0.74803149606299213" header="0.31496062992125984" footer="0.31496062992125984"/>
  <pageSetup paperSize="9" scale="84"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rowBreaks count="8" manualBreakCount="8">
    <brk id="19" max="5" man="1"/>
    <brk id="31" max="5" man="1"/>
    <brk id="43" max="5" man="1"/>
    <brk id="55" max="5" man="1"/>
    <brk id="67" max="5" man="1"/>
    <brk id="79" max="5" man="1"/>
    <brk id="91" max="5" man="1"/>
    <brk id="129" max="5" man="1"/>
  </rowBreaks>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16718-AABF-4A68-901C-C96BDC28BB75}">
          <x14:formula1>
            <xm:f>Base1!$X$4:$X$7</xm:f>
          </x14:formula1>
          <xm:sqref>D30 D90 D24 D84 D96 D12 D36 D42 D48 D54 D60 D66 D72 D78 D18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22F97-FD0E-495B-935F-EC171C294B9B}">
  <sheetPr codeName="Feuil3">
    <tabColor rgb="FFE0CB4E"/>
    <pageSetUpPr fitToPage="1"/>
  </sheetPr>
  <dimension ref="A1:F170"/>
  <sheetViews>
    <sheetView view="pageBreakPreview" zoomScaleNormal="100" zoomScaleSheetLayoutView="100" workbookViewId="0">
      <selection activeCell="D17" sqref="D17:G39"/>
    </sheetView>
  </sheetViews>
  <sheetFormatPr baseColWidth="10" defaultColWidth="11.42578125" defaultRowHeight="15"/>
  <cols>
    <col min="1" max="1" width="4.28515625" customWidth="1"/>
    <col min="2" max="2" width="15.42578125" customWidth="1"/>
    <col min="3" max="3" width="14.28515625" customWidth="1"/>
    <col min="4" max="4" width="11.140625" customWidth="1"/>
    <col min="5" max="5" width="25.85546875" customWidth="1"/>
    <col min="6" max="6" width="36" customWidth="1"/>
    <col min="7" max="7" width="37.85546875" customWidth="1"/>
    <col min="8" max="8" width="8.140625" customWidth="1"/>
    <col min="9" max="9" width="8.5703125" customWidth="1"/>
    <col min="10" max="10" width="7.28515625" customWidth="1"/>
    <col min="11" max="11" width="10.85546875" customWidth="1"/>
    <col min="12" max="12" width="13.140625" bestFit="1" customWidth="1"/>
    <col min="13" max="13" width="13.42578125" bestFit="1" customWidth="1"/>
    <col min="14" max="14" width="15.85546875" customWidth="1"/>
    <col min="15" max="15" width="22.85546875" customWidth="1"/>
    <col min="16" max="16" width="32.140625" bestFit="1" customWidth="1"/>
    <col min="17" max="17" width="21.28515625" customWidth="1"/>
  </cols>
  <sheetData>
    <row r="1" spans="1:6" ht="9" customHeight="1"/>
    <row r="2" spans="1:6" ht="17.25">
      <c r="A2" s="476" t="s">
        <v>371</v>
      </c>
      <c r="B2" s="476"/>
      <c r="C2" s="476"/>
      <c r="D2" s="476"/>
      <c r="E2" s="476"/>
      <c r="F2" s="476"/>
    </row>
    <row r="4" spans="1:6" ht="19.5" customHeight="1">
      <c r="B4" s="477" t="s">
        <v>372</v>
      </c>
      <c r="C4" s="477"/>
      <c r="D4" s="477"/>
      <c r="E4" s="477"/>
      <c r="F4" s="477"/>
    </row>
    <row r="5" spans="1:6" ht="19.5" customHeight="1">
      <c r="B5" s="477"/>
      <c r="C5" s="477"/>
      <c r="D5" s="477"/>
      <c r="E5" s="477"/>
      <c r="F5" s="477"/>
    </row>
    <row r="6" spans="1:6" ht="19.5" customHeight="1">
      <c r="B6" s="477"/>
      <c r="C6" s="477"/>
      <c r="D6" s="477"/>
      <c r="E6" s="477"/>
      <c r="F6" s="477"/>
    </row>
    <row r="8" spans="1:6" ht="24.75" customHeight="1"/>
    <row r="9" spans="1:6" ht="15" customHeight="1">
      <c r="A9" s="387" t="s">
        <v>14</v>
      </c>
      <c r="B9" s="388"/>
      <c r="C9" s="387" t="s">
        <v>3</v>
      </c>
      <c r="D9" s="388"/>
      <c r="E9" s="385" t="s">
        <v>15</v>
      </c>
      <c r="F9" s="386"/>
    </row>
    <row r="10" spans="1:6" ht="15" customHeight="1"/>
    <row r="11" spans="1:6" ht="33" customHeight="1"/>
    <row r="12" spans="1:6" ht="80.099999999999994" customHeight="1"/>
    <row r="13" spans="1:6" ht="114" customHeight="1"/>
    <row r="14" spans="1:6" ht="20.100000000000001" customHeight="1"/>
    <row r="15" spans="1:6" ht="15" customHeight="1"/>
    <row r="16" spans="1:6" ht="15" customHeight="1"/>
    <row r="17" ht="33" customHeight="1"/>
    <row r="18" ht="80.099999999999994" customHeight="1"/>
    <row r="19" ht="114" customHeight="1"/>
    <row r="20" ht="20.100000000000001" customHeight="1"/>
    <row r="21" ht="15" customHeight="1"/>
    <row r="22" ht="15" customHeight="1"/>
    <row r="23" ht="33" customHeight="1"/>
    <row r="24" ht="80.099999999999994" customHeight="1"/>
    <row r="25" ht="114" customHeight="1"/>
    <row r="26" ht="20.100000000000001" customHeight="1"/>
    <row r="27" ht="15" customHeight="1"/>
    <row r="28" ht="15" customHeight="1"/>
    <row r="29" ht="33" customHeight="1"/>
    <row r="30" ht="80.099999999999994" customHeight="1"/>
    <row r="31" ht="114" customHeight="1"/>
    <row r="32" ht="20.100000000000001" customHeight="1"/>
    <row r="33" customFormat="1" ht="15" customHeight="1"/>
    <row r="34" customFormat="1" ht="15" customHeight="1"/>
    <row r="35" customFormat="1" ht="33" customHeight="1"/>
    <row r="36" customFormat="1" ht="80.099999999999994" customHeight="1"/>
    <row r="37" customFormat="1" ht="114" customHeight="1"/>
    <row r="38" customFormat="1" ht="20.100000000000001" customHeight="1"/>
    <row r="39" customFormat="1" ht="15" customHeight="1"/>
    <row r="40" customFormat="1" ht="15" customHeight="1"/>
    <row r="41" customFormat="1" ht="33" customHeight="1"/>
    <row r="42" customFormat="1" ht="80.099999999999994" customHeight="1"/>
    <row r="43" customFormat="1" ht="114" customHeight="1"/>
    <row r="44" customFormat="1" ht="20.100000000000001" customHeight="1"/>
    <row r="45" customFormat="1" ht="15" customHeight="1"/>
    <row r="46" customFormat="1" ht="15" customHeight="1"/>
    <row r="47" customFormat="1" ht="33" customHeight="1"/>
    <row r="48" customFormat="1" ht="80.099999999999994" customHeight="1"/>
    <row r="49" customFormat="1" ht="114" customHeight="1"/>
    <row r="50" customFormat="1" ht="20.100000000000001" customHeight="1"/>
    <row r="51" customFormat="1" ht="15" customHeight="1"/>
    <row r="52" customFormat="1" ht="15" customHeight="1"/>
    <row r="53" customFormat="1" ht="33" customHeight="1"/>
    <row r="54" customFormat="1" ht="80.099999999999994" customHeight="1"/>
    <row r="55" customFormat="1" ht="114" customHeight="1"/>
    <row r="56" customFormat="1" ht="20.100000000000001" customHeight="1"/>
    <row r="57" customFormat="1" ht="15" customHeight="1"/>
    <row r="58" customFormat="1" ht="15" customHeight="1"/>
    <row r="59" customFormat="1" ht="33" customHeight="1"/>
    <row r="60" customFormat="1" ht="80.099999999999994" customHeight="1"/>
    <row r="61" customFormat="1" ht="114" customHeight="1"/>
    <row r="62" customFormat="1" ht="20.100000000000001" customHeight="1"/>
    <row r="63" customFormat="1" ht="15" customHeight="1"/>
    <row r="64" customFormat="1" ht="15" customHeight="1"/>
    <row r="65" customFormat="1" ht="33" customHeight="1"/>
    <row r="66" customFormat="1" ht="80.099999999999994" customHeight="1"/>
    <row r="67" customFormat="1" ht="114" customHeight="1"/>
    <row r="68" customFormat="1" ht="20.100000000000001" customHeight="1"/>
    <row r="69" customFormat="1" ht="15" customHeight="1"/>
    <row r="70" customFormat="1" ht="15" customHeight="1"/>
    <row r="71" customFormat="1" ht="33" customHeight="1"/>
    <row r="72" customFormat="1" ht="80.099999999999994" customHeight="1"/>
    <row r="73" customFormat="1" ht="114" customHeight="1"/>
    <row r="74" customFormat="1" ht="20.100000000000001" customHeight="1"/>
    <row r="75" customFormat="1" ht="15" customHeight="1"/>
    <row r="76" customFormat="1" ht="15" customHeight="1"/>
    <row r="77" customFormat="1" ht="33" customHeight="1"/>
    <row r="78" customFormat="1" ht="80.099999999999994" customHeight="1"/>
    <row r="79" customFormat="1" ht="114" customHeight="1"/>
    <row r="80" customFormat="1" ht="20.100000000000001" customHeight="1"/>
    <row r="81" customFormat="1" ht="15" customHeight="1"/>
    <row r="82" customFormat="1" ht="15" customHeight="1"/>
    <row r="83" customFormat="1" ht="33" customHeight="1"/>
    <row r="84" customFormat="1" ht="80.099999999999994" customHeight="1"/>
    <row r="85" customFormat="1" ht="114" customHeight="1"/>
    <row r="86" customFormat="1" ht="20.100000000000001" customHeight="1"/>
    <row r="87" customFormat="1" ht="15" customHeight="1"/>
    <row r="88" customFormat="1" ht="15" customHeight="1"/>
    <row r="89" customFormat="1" ht="33" customHeight="1"/>
    <row r="90" customFormat="1" ht="80.099999999999994" customHeight="1"/>
    <row r="91" customFormat="1" ht="114" customHeight="1"/>
    <row r="92" customFormat="1" ht="20.100000000000001" customHeight="1"/>
    <row r="93" customFormat="1" ht="15" customHeight="1"/>
    <row r="94" customFormat="1" ht="15" customHeight="1"/>
    <row r="95" customFormat="1" ht="33" customHeight="1"/>
    <row r="96" customFormat="1" ht="80.099999999999994" customHeight="1"/>
    <row r="97" customFormat="1" ht="114" customHeight="1"/>
    <row r="98" customFormat="1" ht="20.100000000000001" customHeight="1"/>
    <row r="170" customFormat="1" ht="409.5" customHeight="1"/>
  </sheetData>
  <mergeCells count="5">
    <mergeCell ref="A2:F2"/>
    <mergeCell ref="B4:F6"/>
    <mergeCell ref="A9:B9"/>
    <mergeCell ref="C9:D9"/>
    <mergeCell ref="E9:F9"/>
  </mergeCells>
  <pageMargins left="0.6138541666666667" right="0.48416666666666669" top="1.1108333333333333" bottom="0.74803149606299213" header="0.31496062992125984" footer="0.31496062992125984"/>
  <pageSetup paperSize="9" scale="85"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rowBreaks count="6" manualBreakCount="6">
    <brk id="19" max="5" man="1"/>
    <brk id="31" max="5" man="1"/>
    <brk id="43" max="5" man="1"/>
    <brk id="55" max="5" man="1"/>
    <brk id="67" max="5" man="1"/>
    <brk id="79" max="5" man="1"/>
  </rowBreaks>
  <colBreaks count="1" manualBreakCount="1">
    <brk id="7" max="1048575" man="1"/>
  </colBreaks>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3552C84-4D7E-40AD-B1A7-D63B2B4D1D5D}">
          <x14:formula1>
            <xm:f>Base1!$X$4:$X$7</xm:f>
          </x14:formula1>
          <xm:sqref>D90 D96 D12 D24 D30 D36 D42 D48 D54 D60 D66 D72 D78 D84 D18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7F26-5F63-4DE1-B592-27825937056B}">
  <sheetPr codeName="Feuil4">
    <tabColor theme="9" tint="0.39997558519241921"/>
    <pageSetUpPr fitToPage="1"/>
  </sheetPr>
  <dimension ref="A1:H170"/>
  <sheetViews>
    <sheetView view="pageBreakPreview" zoomScaleNormal="85" zoomScaleSheetLayoutView="100" workbookViewId="0">
      <selection activeCell="D17" sqref="D17:G39"/>
    </sheetView>
  </sheetViews>
  <sheetFormatPr baseColWidth="10" defaultColWidth="11.42578125" defaultRowHeight="15"/>
  <cols>
    <col min="1" max="1" width="4.28515625" customWidth="1"/>
    <col min="2" max="2" width="15.42578125" customWidth="1"/>
    <col min="3" max="3" width="14.28515625" customWidth="1"/>
    <col min="4" max="4" width="11.140625" customWidth="1"/>
    <col min="5" max="5" width="25.85546875" customWidth="1"/>
    <col min="6" max="6" width="36" customWidth="1"/>
    <col min="7" max="7" width="37.85546875" customWidth="1"/>
    <col min="8" max="8" width="7.28515625" customWidth="1"/>
    <col min="9" max="13" width="15.28515625" customWidth="1"/>
    <col min="16" max="16" width="19.5703125" customWidth="1"/>
  </cols>
  <sheetData>
    <row r="1" spans="1:8" ht="9" customHeight="1"/>
    <row r="2" spans="1:8" ht="17.25">
      <c r="A2" s="476" t="s">
        <v>371</v>
      </c>
      <c r="B2" s="476"/>
      <c r="C2" s="476"/>
      <c r="D2" s="476"/>
      <c r="E2" s="476"/>
      <c r="F2" s="476"/>
    </row>
    <row r="4" spans="1:8" ht="19.5" customHeight="1">
      <c r="B4" s="477" t="s">
        <v>372</v>
      </c>
      <c r="C4" s="477"/>
      <c r="D4" s="477"/>
      <c r="E4" s="477"/>
      <c r="F4" s="477"/>
    </row>
    <row r="5" spans="1:8" ht="19.5" customHeight="1">
      <c r="B5" s="477"/>
      <c r="C5" s="477"/>
      <c r="D5" s="477"/>
      <c r="E5" s="477"/>
      <c r="F5" s="477"/>
    </row>
    <row r="6" spans="1:8" ht="19.5" customHeight="1">
      <c r="B6" s="477"/>
      <c r="C6" s="477"/>
      <c r="D6" s="477"/>
      <c r="E6" s="477"/>
      <c r="F6" s="477"/>
    </row>
    <row r="7" spans="1:8">
      <c r="H7" t="s">
        <v>574</v>
      </c>
    </row>
    <row r="8" spans="1:8" ht="24.75" customHeight="1"/>
    <row r="9" spans="1:8" ht="15" customHeight="1">
      <c r="A9" s="387" t="s">
        <v>14</v>
      </c>
      <c r="B9" s="388"/>
      <c r="C9" s="387" t="s">
        <v>3</v>
      </c>
      <c r="D9" s="388"/>
      <c r="E9" s="385" t="s">
        <v>15</v>
      </c>
      <c r="F9" s="386"/>
    </row>
    <row r="10" spans="1:8" ht="15" customHeight="1"/>
    <row r="11" spans="1:8" ht="33" customHeight="1"/>
    <row r="12" spans="1:8" ht="80.099999999999994" customHeight="1"/>
    <row r="13" spans="1:8" ht="114" customHeight="1"/>
    <row r="14" spans="1:8" ht="20.100000000000001" customHeight="1"/>
    <row r="15" spans="1:8" ht="15" customHeight="1"/>
    <row r="16" spans="1:8" ht="15" customHeight="1"/>
    <row r="17" customFormat="1" ht="33" customHeight="1"/>
    <row r="18" customFormat="1" ht="80.099999999999994" customHeight="1"/>
    <row r="19" customFormat="1" ht="114" customHeight="1"/>
    <row r="20" customFormat="1" ht="20.100000000000001" customHeight="1"/>
    <row r="21" customFormat="1" ht="15" customHeight="1"/>
    <row r="22" customFormat="1" ht="15" customHeight="1"/>
    <row r="23" customFormat="1" ht="33" customHeight="1"/>
    <row r="24" customFormat="1" ht="80.099999999999994" customHeight="1"/>
    <row r="25" customFormat="1" ht="114" customHeight="1"/>
    <row r="26" customFormat="1" ht="20.100000000000001" customHeight="1"/>
    <row r="27" customFormat="1" ht="15" customHeight="1"/>
    <row r="28" customFormat="1" ht="15" customHeight="1"/>
    <row r="29" customFormat="1" ht="33" customHeight="1"/>
    <row r="30" customFormat="1" ht="80.099999999999994" customHeight="1"/>
    <row r="31" customFormat="1" ht="114" customHeight="1"/>
    <row r="32" customFormat="1" ht="20.100000000000001" customHeight="1"/>
    <row r="33" customFormat="1" ht="15" customHeight="1"/>
    <row r="34" customFormat="1" ht="15" customHeight="1"/>
    <row r="35" customFormat="1" ht="33" customHeight="1"/>
    <row r="36" customFormat="1" ht="80.099999999999994" customHeight="1"/>
    <row r="37" customFormat="1" ht="114" customHeight="1"/>
    <row r="38" customFormat="1" ht="20.100000000000001" customHeight="1"/>
    <row r="39" customFormat="1" ht="15" customHeight="1"/>
    <row r="40" customFormat="1" ht="15" customHeight="1"/>
    <row r="41" customFormat="1" ht="33" customHeight="1"/>
    <row r="42" customFormat="1" ht="80.099999999999994" customHeight="1"/>
    <row r="43" customFormat="1" ht="114" customHeight="1"/>
    <row r="44" customFormat="1" ht="20.100000000000001" customHeight="1"/>
    <row r="45" customFormat="1" ht="15" customHeight="1"/>
    <row r="46" customFormat="1" ht="15" customHeight="1"/>
    <row r="47" customFormat="1" ht="33" customHeight="1"/>
    <row r="48" customFormat="1" ht="80.099999999999994" customHeight="1"/>
    <row r="49" customFormat="1" ht="114" customHeight="1"/>
    <row r="50" customFormat="1" ht="20.100000000000001" customHeight="1"/>
    <row r="51" customFormat="1" ht="15" customHeight="1"/>
    <row r="52" customFormat="1" ht="15" customHeight="1"/>
    <row r="53" customFormat="1" ht="33" customHeight="1"/>
    <row r="54" customFormat="1" ht="80.099999999999994" customHeight="1"/>
    <row r="55" customFormat="1" ht="114" customHeight="1"/>
    <row r="56" customFormat="1" ht="20.100000000000001" customHeight="1"/>
    <row r="57" customFormat="1" ht="15" customHeight="1"/>
    <row r="58" customFormat="1" ht="15" customHeight="1"/>
    <row r="59" customFormat="1" ht="33" customHeight="1"/>
    <row r="60" customFormat="1" ht="80.099999999999994" customHeight="1"/>
    <row r="61" customFormat="1" ht="114" customHeight="1"/>
    <row r="62" customFormat="1" ht="20.100000000000001" customHeight="1"/>
    <row r="63" customFormat="1" ht="15" customHeight="1"/>
    <row r="64" customFormat="1" ht="15" customHeight="1"/>
    <row r="65" customFormat="1" ht="33" customHeight="1"/>
    <row r="66" customFormat="1" ht="80.099999999999994" customHeight="1"/>
    <row r="67" customFormat="1" ht="114" customHeight="1"/>
    <row r="68" customFormat="1" ht="20.100000000000001" customHeight="1"/>
    <row r="69" customFormat="1" ht="15" customHeight="1"/>
    <row r="70" customFormat="1" ht="15" customHeight="1"/>
    <row r="71" customFormat="1" ht="33" customHeight="1"/>
    <row r="72" customFormat="1" ht="80.099999999999994" customHeight="1"/>
    <row r="73" customFormat="1" ht="114" customHeight="1"/>
    <row r="74" customFormat="1" ht="20.100000000000001" customHeight="1"/>
    <row r="75" customFormat="1" ht="15" customHeight="1"/>
    <row r="76" customFormat="1" ht="15" customHeight="1"/>
    <row r="77" customFormat="1" ht="33" customHeight="1"/>
    <row r="78" customFormat="1" ht="80.099999999999994" customHeight="1"/>
    <row r="79" customFormat="1" ht="114" customHeight="1"/>
    <row r="80" customFormat="1" ht="20.100000000000001" customHeight="1"/>
    <row r="81" customFormat="1" ht="15" customHeight="1"/>
    <row r="82" customFormat="1" ht="15" customHeight="1"/>
    <row r="83" customFormat="1" ht="33" customHeight="1"/>
    <row r="84" customFormat="1" ht="80.099999999999994" customHeight="1"/>
    <row r="85" customFormat="1" ht="114" customHeight="1"/>
    <row r="86" customFormat="1" ht="20.100000000000001" customHeight="1"/>
    <row r="87" customFormat="1" ht="15" customHeight="1"/>
    <row r="88" customFormat="1" ht="15" customHeight="1"/>
    <row r="89" customFormat="1" ht="33" customHeight="1"/>
    <row r="90" customFormat="1" ht="80.099999999999994" customHeight="1"/>
    <row r="91" customFormat="1" ht="114" customHeight="1"/>
    <row r="92" customFormat="1" ht="20.100000000000001" customHeight="1"/>
    <row r="93" customFormat="1" ht="15" customHeight="1"/>
    <row r="94" customFormat="1" ht="15" customHeight="1"/>
    <row r="95" customFormat="1" ht="33" customHeight="1"/>
    <row r="96" customFormat="1" ht="80.099999999999994" customHeight="1"/>
    <row r="97" customFormat="1" ht="114" customHeight="1"/>
    <row r="98" customFormat="1" ht="20.100000000000001" customHeight="1"/>
    <row r="170" customFormat="1" ht="409.5" customHeight="1"/>
  </sheetData>
  <mergeCells count="5">
    <mergeCell ref="A2:F2"/>
    <mergeCell ref="B4:F6"/>
    <mergeCell ref="A9:B9"/>
    <mergeCell ref="C9:D9"/>
    <mergeCell ref="E9:F9"/>
  </mergeCells>
  <pageMargins left="0.63875000000000004" right="0.59333333333333338" top="1.0754166666666667" bottom="0.74803149606299213" header="0.31496062992125984" footer="0.31496062992125984"/>
  <pageSetup paperSize="9" scale="84"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7" manualBreakCount="7">
    <brk id="19" max="5" man="1"/>
    <brk id="31" max="5" man="1"/>
    <brk id="43" max="5" man="1"/>
    <brk id="55" max="5" man="1"/>
    <brk id="67" max="5" man="1"/>
    <brk id="79" max="5" man="1"/>
    <brk id="91" max="5" man="1"/>
  </rowBreaks>
  <colBreaks count="2" manualBreakCount="2">
    <brk id="6" max="1048575" man="1"/>
    <brk id="13" max="1048575" man="1"/>
  </col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13F2FBCB-93DC-454B-B19D-8E1A93FF4539}">
          <x14:formula1>
            <xm:f>Base1!$X$4:$X$7</xm:f>
          </x14:formula1>
          <xm:sqref>D24 D96 D90 D18 D30 D36 D42 D48 D54 D60 D66 D72 D78 D84 D12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D93E9-6EA6-45A4-A082-6D880440E01E}">
  <sheetPr codeName="Feuil5">
    <tabColor theme="5" tint="-0.499984740745262"/>
    <pageSetUpPr fitToPage="1"/>
  </sheetPr>
  <dimension ref="A1:AB221"/>
  <sheetViews>
    <sheetView showGridLines="0" view="pageBreakPreview" zoomScaleNormal="100" zoomScaleSheetLayoutView="100" zoomScalePageLayoutView="82" workbookViewId="0">
      <selection activeCell="D17" sqref="D17:G39"/>
    </sheetView>
  </sheetViews>
  <sheetFormatPr baseColWidth="10" defaultColWidth="11.42578125" defaultRowHeight="15"/>
  <cols>
    <col min="1" max="1" width="3.85546875" customWidth="1"/>
    <col min="2" max="2" width="6.7109375" style="2" customWidth="1"/>
    <col min="3" max="3" width="11.42578125" customWidth="1"/>
    <col min="4" max="4" width="14.140625" customWidth="1"/>
    <col min="5" max="5" width="10.85546875" customWidth="1"/>
    <col min="6" max="6" width="19" customWidth="1"/>
    <col min="7" max="7" width="28.5703125" customWidth="1"/>
    <col min="8" max="8" width="12.140625" customWidth="1"/>
    <col min="9" max="9" width="9.28515625" customWidth="1"/>
  </cols>
  <sheetData>
    <row r="1" spans="1:14" ht="15" customHeight="1">
      <c r="A1" s="468" t="s">
        <v>427</v>
      </c>
      <c r="B1" s="468"/>
      <c r="C1" s="468"/>
      <c r="D1" s="468"/>
      <c r="E1" s="468"/>
      <c r="F1" s="468"/>
      <c r="G1" s="468"/>
      <c r="H1" s="468"/>
    </row>
    <row r="2" spans="1:14">
      <c r="A2" s="468"/>
      <c r="B2" s="468"/>
      <c r="C2" s="468"/>
      <c r="D2" s="468"/>
      <c r="E2" s="468"/>
      <c r="F2" s="468"/>
      <c r="G2" s="468"/>
      <c r="H2" s="468"/>
    </row>
    <row r="3" spans="1:14" ht="19.5" customHeight="1">
      <c r="A3" s="468"/>
      <c r="B3" s="468"/>
      <c r="C3" s="468"/>
      <c r="D3" s="468"/>
      <c r="E3" s="468"/>
      <c r="F3" s="468"/>
      <c r="G3" s="468"/>
      <c r="H3" s="468"/>
    </row>
    <row r="4" spans="1:14" ht="21.75" customHeight="1"/>
    <row r="5" spans="1:14" ht="15.75" customHeight="1">
      <c r="A5" s="478" t="s">
        <v>575</v>
      </c>
      <c r="B5" s="478"/>
      <c r="C5" s="478"/>
      <c r="D5" s="478"/>
      <c r="E5" s="478"/>
      <c r="F5" s="478"/>
      <c r="G5" s="478"/>
      <c r="H5" s="478"/>
      <c r="I5" s="122"/>
    </row>
    <row r="6" spans="1:14" ht="18.75" customHeight="1">
      <c r="A6" s="204"/>
      <c r="B6" s="204"/>
      <c r="C6" s="204"/>
      <c r="D6" s="204"/>
      <c r="E6" s="204"/>
      <c r="F6" s="204"/>
      <c r="G6" s="204"/>
      <c r="H6" s="204"/>
      <c r="I6" s="122"/>
    </row>
    <row r="7" spans="1:14" ht="15.75" customHeight="1">
      <c r="A7" s="479" t="s">
        <v>589</v>
      </c>
      <c r="B7" s="479"/>
      <c r="C7" s="479"/>
      <c r="D7" s="479"/>
      <c r="E7" s="479"/>
      <c r="F7" s="479"/>
      <c r="G7" s="479"/>
      <c r="H7" s="479"/>
      <c r="I7" s="122"/>
    </row>
    <row r="8" spans="1:14" ht="15.75" customHeight="1">
      <c r="A8" s="479"/>
      <c r="B8" s="479"/>
      <c r="C8" s="479"/>
      <c r="D8" s="479"/>
      <c r="E8" s="479"/>
      <c r="F8" s="479"/>
      <c r="G8" s="479"/>
      <c r="H8" s="479"/>
      <c r="I8" s="122"/>
    </row>
    <row r="9" spans="1:14" ht="15.75" customHeight="1">
      <c r="A9" s="479"/>
      <c r="B9" s="479"/>
      <c r="C9" s="479"/>
      <c r="D9" s="479"/>
      <c r="E9" s="479"/>
      <c r="F9" s="479"/>
      <c r="G9" s="479"/>
      <c r="H9" s="479"/>
      <c r="I9" s="122"/>
    </row>
    <row r="10" spans="1:14" ht="15.75" customHeight="1">
      <c r="A10" s="479"/>
      <c r="B10" s="479"/>
      <c r="C10" s="479"/>
      <c r="D10" s="479"/>
      <c r="E10" s="479"/>
      <c r="F10" s="479"/>
      <c r="G10" s="479"/>
      <c r="H10" s="479"/>
      <c r="I10" s="122"/>
    </row>
    <row r="11" spans="1:14" ht="15.75" customHeight="1">
      <c r="A11" s="479"/>
      <c r="B11" s="479"/>
      <c r="C11" s="479"/>
      <c r="D11" s="479"/>
      <c r="E11" s="479"/>
      <c r="F11" s="479"/>
      <c r="G11" s="479"/>
      <c r="H11" s="479"/>
      <c r="I11" s="122"/>
      <c r="N11" s="220"/>
    </row>
    <row r="12" spans="1:14" ht="15.75" customHeight="1">
      <c r="A12" s="479"/>
      <c r="B12" s="479"/>
      <c r="C12" s="479"/>
      <c r="D12" s="479"/>
      <c r="E12" s="479"/>
      <c r="F12" s="479"/>
      <c r="G12" s="479"/>
      <c r="H12" s="479"/>
      <c r="I12" s="122"/>
    </row>
    <row r="13" spans="1:14" ht="15.75" customHeight="1">
      <c r="A13" s="479"/>
      <c r="B13" s="479"/>
      <c r="C13" s="479"/>
      <c r="D13" s="479"/>
      <c r="E13" s="479"/>
      <c r="F13" s="479"/>
      <c r="G13" s="479"/>
      <c r="H13" s="479"/>
      <c r="I13" s="122"/>
    </row>
    <row r="14" spans="1:14" ht="15.75" customHeight="1">
      <c r="A14" s="479"/>
      <c r="B14" s="479"/>
      <c r="C14" s="479"/>
      <c r="D14" s="479"/>
      <c r="E14" s="479"/>
      <c r="F14" s="479"/>
      <c r="G14" s="479"/>
      <c r="H14" s="479"/>
      <c r="I14" s="122"/>
    </row>
    <row r="15" spans="1:14" ht="15.75" customHeight="1">
      <c r="A15" s="479"/>
      <c r="B15" s="479"/>
      <c r="C15" s="479"/>
      <c r="D15" s="479"/>
      <c r="E15" s="479"/>
      <c r="F15" s="479"/>
      <c r="G15" s="479"/>
      <c r="H15" s="479"/>
      <c r="I15" s="122"/>
    </row>
    <row r="16" spans="1:14" ht="15.75" customHeight="1">
      <c r="A16" s="479"/>
      <c r="B16" s="479"/>
      <c r="C16" s="479"/>
      <c r="D16" s="479"/>
      <c r="E16" s="479"/>
      <c r="F16" s="479"/>
      <c r="G16" s="479"/>
      <c r="H16" s="479"/>
      <c r="I16" s="122"/>
    </row>
    <row r="17" spans="1:28" ht="15.75" customHeight="1">
      <c r="A17" s="479"/>
      <c r="B17" s="479"/>
      <c r="C17" s="479"/>
      <c r="D17" s="479"/>
      <c r="E17" s="479"/>
      <c r="F17" s="479"/>
      <c r="G17" s="479"/>
      <c r="H17" s="479"/>
      <c r="I17" s="122"/>
    </row>
    <row r="18" spans="1:28" ht="15.75" customHeight="1">
      <c r="A18" s="479"/>
      <c r="B18" s="479"/>
      <c r="C18" s="479"/>
      <c r="D18" s="479"/>
      <c r="E18" s="479"/>
      <c r="F18" s="479"/>
      <c r="G18" s="479"/>
      <c r="H18" s="479"/>
      <c r="I18" s="122"/>
    </row>
    <row r="19" spans="1:28" ht="15.75" customHeight="1">
      <c r="A19" s="479"/>
      <c r="B19" s="479"/>
      <c r="C19" s="479"/>
      <c r="D19" s="479"/>
      <c r="E19" s="479"/>
      <c r="F19" s="479"/>
      <c r="G19" s="479"/>
      <c r="H19" s="479"/>
      <c r="I19" s="122"/>
    </row>
    <row r="20" spans="1:28" ht="17.25" customHeight="1">
      <c r="A20" s="479"/>
      <c r="B20" s="479"/>
      <c r="C20" s="479"/>
      <c r="D20" s="479"/>
      <c r="E20" s="479"/>
      <c r="F20" s="479"/>
      <c r="G20" s="479"/>
      <c r="H20" s="479"/>
      <c r="I20" s="122"/>
      <c r="M20" s="113"/>
    </row>
    <row r="21" spans="1:28" ht="15.75" customHeight="1">
      <c r="A21" s="479"/>
      <c r="B21" s="479"/>
      <c r="C21" s="479"/>
      <c r="D21" s="479"/>
      <c r="E21" s="479"/>
      <c r="F21" s="479"/>
      <c r="G21" s="479"/>
      <c r="H21" s="479"/>
      <c r="I21" s="122"/>
      <c r="M21" s="121"/>
    </row>
    <row r="22" spans="1:28" ht="15.75" customHeight="1">
      <c r="A22" s="479"/>
      <c r="B22" s="479"/>
      <c r="C22" s="479"/>
      <c r="D22" s="479"/>
      <c r="E22" s="479"/>
      <c r="F22" s="479"/>
      <c r="G22" s="479"/>
      <c r="H22" s="479"/>
      <c r="I22" s="122"/>
      <c r="M22" s="121"/>
    </row>
    <row r="23" spans="1:28" ht="15.75" customHeight="1">
      <c r="A23" s="479"/>
      <c r="B23" s="479"/>
      <c r="C23" s="479"/>
      <c r="D23" s="479"/>
      <c r="E23" s="479"/>
      <c r="F23" s="479"/>
      <c r="G23" s="479"/>
      <c r="H23" s="479"/>
      <c r="I23" s="122"/>
      <c r="M23" s="121"/>
    </row>
    <row r="24" spans="1:28" ht="15.75" customHeight="1">
      <c r="A24" s="479"/>
      <c r="B24" s="479"/>
      <c r="C24" s="479"/>
      <c r="D24" s="479"/>
      <c r="E24" s="479"/>
      <c r="F24" s="479"/>
      <c r="G24" s="479"/>
      <c r="H24" s="479"/>
      <c r="I24" s="122"/>
      <c r="M24" s="121"/>
    </row>
    <row r="25" spans="1:28" ht="15.75" customHeight="1">
      <c r="A25" s="479"/>
      <c r="B25" s="479"/>
      <c r="C25" s="479"/>
      <c r="D25" s="479"/>
      <c r="E25" s="479"/>
      <c r="F25" s="479"/>
      <c r="G25" s="479"/>
      <c r="H25" s="479"/>
      <c r="I25" s="122"/>
      <c r="M25" s="121"/>
    </row>
    <row r="26" spans="1:28" ht="15.75" customHeight="1">
      <c r="A26" s="479"/>
      <c r="B26" s="479"/>
      <c r="C26" s="479"/>
      <c r="D26" s="479"/>
      <c r="E26" s="479"/>
      <c r="F26" s="479"/>
      <c r="G26" s="479"/>
      <c r="H26" s="479"/>
      <c r="I26" s="122"/>
      <c r="M26" s="121"/>
    </row>
    <row r="27" spans="1:28" ht="15.75" customHeight="1">
      <c r="A27" s="479"/>
      <c r="B27" s="479"/>
      <c r="C27" s="479"/>
      <c r="D27" s="479"/>
      <c r="E27" s="479"/>
      <c r="F27" s="479"/>
      <c r="G27" s="479"/>
      <c r="H27" s="479"/>
      <c r="I27" s="122"/>
      <c r="M27" s="121"/>
    </row>
    <row r="28" spans="1:28" ht="15.75" customHeight="1">
      <c r="A28" s="479"/>
      <c r="B28" s="479"/>
      <c r="C28" s="479"/>
      <c r="D28" s="479"/>
      <c r="E28" s="479"/>
      <c r="F28" s="479"/>
      <c r="G28" s="479"/>
      <c r="H28" s="479"/>
      <c r="I28" s="122"/>
      <c r="M28" s="121"/>
    </row>
    <row r="29" spans="1:28" ht="15.75" customHeight="1">
      <c r="A29" s="479"/>
      <c r="B29" s="479"/>
      <c r="C29" s="479"/>
      <c r="D29" s="479"/>
      <c r="E29" s="479"/>
      <c r="F29" s="479"/>
      <c r="G29" s="479"/>
      <c r="H29" s="479"/>
      <c r="I29" s="122"/>
      <c r="M29" s="121"/>
    </row>
    <row r="30" spans="1:28" ht="15.75" customHeight="1">
      <c r="A30" s="479"/>
      <c r="B30" s="479"/>
      <c r="C30" s="479"/>
      <c r="D30" s="479"/>
      <c r="E30" s="479"/>
      <c r="F30" s="479"/>
      <c r="G30" s="479"/>
      <c r="H30" s="479"/>
      <c r="I30" s="122"/>
      <c r="M30" s="121"/>
    </row>
    <row r="31" spans="1:28" ht="15.75" customHeight="1">
      <c r="A31" s="479"/>
      <c r="B31" s="479"/>
      <c r="C31" s="479"/>
      <c r="D31" s="479"/>
      <c r="E31" s="479"/>
      <c r="F31" s="479"/>
      <c r="G31" s="479"/>
      <c r="H31" s="479"/>
      <c r="I31" s="122"/>
      <c r="M31" s="121"/>
    </row>
    <row r="32" spans="1:28" ht="15.75" customHeight="1">
      <c r="A32" s="479"/>
      <c r="B32" s="479"/>
      <c r="C32" s="479"/>
      <c r="D32" s="479"/>
      <c r="E32" s="479"/>
      <c r="F32" s="479"/>
      <c r="G32" s="479"/>
      <c r="H32" s="479"/>
      <c r="I32" s="122"/>
      <c r="M32" s="121"/>
      <c r="AB32" s="30"/>
    </row>
    <row r="33" spans="1:13" ht="15.75" customHeight="1">
      <c r="A33" s="479"/>
      <c r="B33" s="479"/>
      <c r="C33" s="479"/>
      <c r="D33" s="479"/>
      <c r="E33" s="479"/>
      <c r="F33" s="479"/>
      <c r="G33" s="479"/>
      <c r="H33" s="479"/>
      <c r="I33" s="122"/>
      <c r="M33" s="121"/>
    </row>
    <row r="34" spans="1:13" ht="15.75" customHeight="1">
      <c r="A34" s="479"/>
      <c r="B34" s="479"/>
      <c r="C34" s="479"/>
      <c r="D34" s="479"/>
      <c r="E34" s="479"/>
      <c r="F34" s="479"/>
      <c r="G34" s="479"/>
      <c r="H34" s="479"/>
      <c r="I34" s="122"/>
      <c r="M34" s="121"/>
    </row>
    <row r="35" spans="1:13" ht="15.75" customHeight="1">
      <c r="A35" s="479"/>
      <c r="B35" s="479"/>
      <c r="C35" s="479"/>
      <c r="D35" s="479"/>
      <c r="E35" s="479"/>
      <c r="F35" s="479"/>
      <c r="G35" s="479"/>
      <c r="H35" s="479"/>
      <c r="I35" s="122"/>
      <c r="M35" s="121"/>
    </row>
    <row r="36" spans="1:13" ht="15.75" customHeight="1">
      <c r="A36" s="479"/>
      <c r="B36" s="479"/>
      <c r="C36" s="479"/>
      <c r="D36" s="479"/>
      <c r="E36" s="479"/>
      <c r="F36" s="479"/>
      <c r="G36" s="479"/>
      <c r="H36" s="479"/>
      <c r="I36" s="122"/>
      <c r="M36" s="121"/>
    </row>
    <row r="37" spans="1:13" ht="15.75" customHeight="1">
      <c r="A37" s="479"/>
      <c r="B37" s="479"/>
      <c r="C37" s="479"/>
      <c r="D37" s="479"/>
      <c r="E37" s="479"/>
      <c r="F37" s="479"/>
      <c r="G37" s="479"/>
      <c r="H37" s="479"/>
      <c r="I37" s="122"/>
      <c r="M37" s="121"/>
    </row>
    <row r="38" spans="1:13" ht="15.75" customHeight="1">
      <c r="A38" s="479"/>
      <c r="B38" s="479"/>
      <c r="C38" s="479"/>
      <c r="D38" s="479"/>
      <c r="E38" s="479"/>
      <c r="F38" s="479"/>
      <c r="G38" s="479"/>
      <c r="H38" s="479"/>
      <c r="I38" s="122"/>
      <c r="M38" s="121"/>
    </row>
    <row r="39" spans="1:13" ht="15.75" customHeight="1">
      <c r="A39" s="479"/>
      <c r="B39" s="479"/>
      <c r="C39" s="479"/>
      <c r="D39" s="479"/>
      <c r="E39" s="479"/>
      <c r="F39" s="479"/>
      <c r="G39" s="479"/>
      <c r="H39" s="479"/>
      <c r="I39" s="122"/>
      <c r="M39" s="121"/>
    </row>
    <row r="40" spans="1:13" ht="15.75" customHeight="1">
      <c r="A40" s="479"/>
      <c r="B40" s="479"/>
      <c r="C40" s="479"/>
      <c r="D40" s="479"/>
      <c r="E40" s="479"/>
      <c r="F40" s="479"/>
      <c r="G40" s="479"/>
      <c r="H40" s="479"/>
      <c r="I40" s="122"/>
      <c r="M40" s="121"/>
    </row>
    <row r="41" spans="1:13" ht="15.75" customHeight="1">
      <c r="A41" s="479"/>
      <c r="B41" s="479"/>
      <c r="C41" s="479"/>
      <c r="D41" s="479"/>
      <c r="E41" s="479"/>
      <c r="F41" s="479"/>
      <c r="G41" s="479"/>
      <c r="H41" s="479"/>
      <c r="I41" s="122"/>
      <c r="M41" s="121"/>
    </row>
    <row r="42" spans="1:13" ht="15.75" customHeight="1">
      <c r="A42" s="479"/>
      <c r="B42" s="479"/>
      <c r="C42" s="479"/>
      <c r="D42" s="479"/>
      <c r="E42" s="479"/>
      <c r="F42" s="479"/>
      <c r="G42" s="479"/>
      <c r="H42" s="479"/>
      <c r="I42" s="122"/>
      <c r="M42" s="121"/>
    </row>
    <row r="43" spans="1:13" ht="15.75" customHeight="1">
      <c r="A43" s="479"/>
      <c r="B43" s="479"/>
      <c r="C43" s="479"/>
      <c r="D43" s="479"/>
      <c r="E43" s="479"/>
      <c r="F43" s="479"/>
      <c r="G43" s="479"/>
      <c r="H43" s="479"/>
      <c r="I43" s="122"/>
      <c r="M43" s="121"/>
    </row>
    <row r="44" spans="1:13" ht="15.75" customHeight="1">
      <c r="A44" s="479"/>
      <c r="B44" s="479"/>
      <c r="C44" s="479"/>
      <c r="D44" s="479"/>
      <c r="E44" s="479"/>
      <c r="F44" s="479"/>
      <c r="G44" s="479"/>
      <c r="H44" s="479"/>
      <c r="I44" s="122"/>
      <c r="M44" s="121"/>
    </row>
    <row r="45" spans="1:13" ht="15.75" customHeight="1">
      <c r="A45" s="479"/>
      <c r="B45" s="479"/>
      <c r="C45" s="479"/>
      <c r="D45" s="479"/>
      <c r="E45" s="479"/>
      <c r="F45" s="479"/>
      <c r="G45" s="479"/>
      <c r="H45" s="479"/>
      <c r="I45" s="122"/>
      <c r="M45" s="121"/>
    </row>
    <row r="46" spans="1:13" ht="15.75" customHeight="1">
      <c r="A46" s="479"/>
      <c r="B46" s="479"/>
      <c r="C46" s="479"/>
      <c r="D46" s="479"/>
      <c r="E46" s="479"/>
      <c r="F46" s="479"/>
      <c r="G46" s="479"/>
      <c r="H46" s="479"/>
      <c r="I46" s="122"/>
      <c r="M46" s="121"/>
    </row>
    <row r="47" spans="1:13" ht="15.75" customHeight="1">
      <c r="A47" s="479"/>
      <c r="B47" s="479"/>
      <c r="C47" s="479"/>
      <c r="D47" s="479"/>
      <c r="E47" s="479"/>
      <c r="F47" s="479"/>
      <c r="G47" s="479"/>
      <c r="H47" s="479"/>
      <c r="I47" s="122"/>
      <c r="M47" s="121"/>
    </row>
    <row r="48" spans="1:13" ht="15.75" customHeight="1">
      <c r="A48" s="479"/>
      <c r="B48" s="479"/>
      <c r="C48" s="479"/>
      <c r="D48" s="479"/>
      <c r="E48" s="479"/>
      <c r="F48" s="479"/>
      <c r="G48" s="479"/>
      <c r="H48" s="479"/>
      <c r="I48" s="122"/>
      <c r="M48" s="121"/>
    </row>
    <row r="49" spans="1:13" ht="15.75" customHeight="1">
      <c r="A49" s="479"/>
      <c r="B49" s="479"/>
      <c r="C49" s="479"/>
      <c r="D49" s="479"/>
      <c r="E49" s="479"/>
      <c r="F49" s="479"/>
      <c r="G49" s="479"/>
      <c r="H49" s="479"/>
      <c r="I49" s="122"/>
      <c r="M49" s="121"/>
    </row>
    <row r="50" spans="1:13" ht="15.75" customHeight="1">
      <c r="A50" s="479"/>
      <c r="B50" s="479"/>
      <c r="C50" s="479"/>
      <c r="D50" s="479"/>
      <c r="E50" s="479"/>
      <c r="F50" s="479"/>
      <c r="G50" s="479"/>
      <c r="H50" s="479"/>
      <c r="I50" s="122"/>
      <c r="M50" s="121"/>
    </row>
    <row r="51" spans="1:13" ht="15.75" customHeight="1">
      <c r="A51" s="479"/>
      <c r="B51" s="479"/>
      <c r="C51" s="479"/>
      <c r="D51" s="479"/>
      <c r="E51" s="479"/>
      <c r="F51" s="479"/>
      <c r="G51" s="479"/>
      <c r="H51" s="479"/>
      <c r="I51" s="122"/>
      <c r="M51" s="121"/>
    </row>
    <row r="52" spans="1:13" ht="15.75" customHeight="1">
      <c r="A52" s="324"/>
      <c r="B52" s="324"/>
      <c r="C52" s="324"/>
      <c r="D52" s="324"/>
      <c r="E52" s="324"/>
      <c r="F52" s="324"/>
      <c r="G52" s="324"/>
      <c r="H52" s="324"/>
      <c r="I52" s="122"/>
      <c r="M52" s="121"/>
    </row>
    <row r="53" spans="1:13" ht="15.75" customHeight="1">
      <c r="A53" s="324"/>
      <c r="B53" s="324"/>
      <c r="C53" s="324"/>
      <c r="D53" s="324"/>
      <c r="E53" s="324"/>
      <c r="F53" s="324"/>
      <c r="G53" s="324"/>
      <c r="H53" s="324"/>
      <c r="I53" s="122"/>
      <c r="M53" s="121"/>
    </row>
    <row r="54" spans="1:13" ht="16.5">
      <c r="A54" s="478" t="s">
        <v>392</v>
      </c>
      <c r="B54" s="478"/>
      <c r="C54" s="478"/>
      <c r="D54" s="478"/>
      <c r="E54" s="478"/>
      <c r="F54" s="478"/>
      <c r="G54" s="478"/>
      <c r="H54" s="478"/>
    </row>
    <row r="55" spans="1:13" ht="17.25">
      <c r="A55" s="113"/>
      <c r="B55" s="113"/>
    </row>
    <row r="56" spans="1:13" ht="45">
      <c r="A56" s="133" t="s">
        <v>0</v>
      </c>
      <c r="B56" s="134" t="s">
        <v>165</v>
      </c>
      <c r="C56" s="134" t="s">
        <v>2</v>
      </c>
      <c r="D56" s="134" t="s">
        <v>3</v>
      </c>
      <c r="E56" s="134" t="s">
        <v>4</v>
      </c>
      <c r="F56" s="134" t="s">
        <v>5</v>
      </c>
      <c r="G56" s="134" t="s">
        <v>6</v>
      </c>
      <c r="H56" s="135" t="s">
        <v>188</v>
      </c>
      <c r="I56" s="2"/>
    </row>
    <row r="57" spans="1:13">
      <c r="A57" s="276"/>
      <c r="B57" s="175"/>
      <c r="C57" s="175"/>
      <c r="D57" s="175"/>
      <c r="E57" s="175"/>
      <c r="F57" s="277"/>
      <c r="G57" s="277"/>
      <c r="H57" s="278"/>
    </row>
    <row r="58" spans="1:13">
      <c r="B58"/>
    </row>
    <row r="59" spans="1:13">
      <c r="B59"/>
    </row>
    <row r="60" spans="1:13">
      <c r="B60"/>
    </row>
    <row r="61" spans="1:13">
      <c r="A61" s="233"/>
      <c r="B61"/>
    </row>
    <row r="62" spans="1:13">
      <c r="B62"/>
    </row>
    <row r="63" spans="1:13">
      <c r="B63"/>
    </row>
    <row r="64" spans="1:13">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125" spans="1:6">
      <c r="A125" s="451"/>
      <c r="B125" s="451"/>
      <c r="C125" s="451"/>
      <c r="D125" s="451"/>
      <c r="E125" s="451"/>
      <c r="F125" s="451"/>
    </row>
    <row r="174" spans="1:7">
      <c r="A174" s="200"/>
      <c r="B174" s="176"/>
      <c r="C174" s="176"/>
      <c r="D174" s="176"/>
      <c r="E174" s="176"/>
      <c r="F174" s="176"/>
      <c r="G174" s="176"/>
    </row>
    <row r="175" spans="1:7">
      <c r="A175" s="176"/>
      <c r="B175" s="176"/>
      <c r="C175" s="176"/>
      <c r="D175" s="176"/>
      <c r="E175" s="176"/>
      <c r="F175" s="176"/>
      <c r="G175" s="176"/>
    </row>
    <row r="176" spans="1:7">
      <c r="A176" s="176"/>
      <c r="B176" s="176"/>
      <c r="C176" s="176"/>
      <c r="D176" s="176"/>
      <c r="E176" s="176"/>
      <c r="F176" s="176"/>
      <c r="G176" s="176"/>
    </row>
    <row r="177" spans="1:7">
      <c r="A177" s="176"/>
      <c r="B177" s="176"/>
      <c r="C177" s="176"/>
      <c r="D177" s="176"/>
      <c r="E177" s="176"/>
      <c r="F177" s="176"/>
      <c r="G177" s="176"/>
    </row>
    <row r="178" spans="1:7">
      <c r="A178" s="176"/>
      <c r="B178" s="176"/>
      <c r="C178" s="176"/>
      <c r="D178" s="176"/>
      <c r="E178" s="176"/>
      <c r="F178" s="176"/>
      <c r="G178" s="176"/>
    </row>
    <row r="179" spans="1:7">
      <c r="A179" s="176"/>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sheetData>
  <mergeCells count="5">
    <mergeCell ref="A125:F125"/>
    <mergeCell ref="A5:H5"/>
    <mergeCell ref="A1:H3"/>
    <mergeCell ref="A54:H54"/>
    <mergeCell ref="A7:H51"/>
  </mergeCells>
  <phoneticPr fontId="27" type="noConversion"/>
  <conditionalFormatting sqref="B57:H57">
    <cfRule type="containsText" dxfId="82" priority="2" operator="containsText" text="C3">
      <formula>NOT(ISERROR(SEARCH("C3",B57)))</formula>
    </cfRule>
    <cfRule type="containsText" dxfId="81" priority="3" operator="containsText" text="C2">
      <formula>NOT(ISERROR(SEARCH("C2",B57)))</formula>
    </cfRule>
    <cfRule type="containsText" dxfId="80" priority="4" operator="containsText" text="C1">
      <formula>NOT(ISERROR(SEARCH("C1",B57)))</formula>
    </cfRule>
  </conditionalFormatting>
  <pageMargins left="0.65091463414634143" right="0.47065548780487804" top="1.2484756097560976" bottom="0.74803149606299213" header="0.31496062992125984" footer="0.31496062992125984"/>
  <pageSetup paperSize="9" scale="85"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C100D-9B4C-44F9-9CC6-1460332F786D}">
  <sheetPr codeName="Feuil6">
    <tabColor theme="5" tint="0.39997558519241921"/>
    <pageSetUpPr fitToPage="1"/>
  </sheetPr>
  <dimension ref="A1:H260"/>
  <sheetViews>
    <sheetView view="pageBreakPreview" zoomScaleNormal="100" zoomScaleSheetLayoutView="100" workbookViewId="0">
      <selection activeCell="D15" sqref="D15:G39"/>
    </sheetView>
  </sheetViews>
  <sheetFormatPr baseColWidth="10" defaultColWidth="11.42578125" defaultRowHeight="15"/>
  <cols>
    <col min="1" max="1" width="51.7109375" customWidth="1"/>
    <col min="2" max="4" width="5" customWidth="1"/>
    <col min="5" max="5" width="12" customWidth="1"/>
    <col min="6" max="6" width="28" customWidth="1"/>
    <col min="7" max="7" width="3" hidden="1" customWidth="1"/>
  </cols>
  <sheetData>
    <row r="1" spans="1:7" ht="58.5" customHeight="1">
      <c r="A1" s="497" t="s">
        <v>429</v>
      </c>
      <c r="B1" s="497"/>
      <c r="C1" s="497"/>
      <c r="D1" s="497"/>
      <c r="E1" s="497"/>
      <c r="F1" s="497"/>
      <c r="G1" s="304"/>
    </row>
    <row r="2" spans="1:7" ht="16.5" customHeight="1">
      <c r="A2" s="201"/>
      <c r="B2" s="201"/>
      <c r="C2" s="201"/>
      <c r="D2" s="201"/>
      <c r="E2" s="201"/>
      <c r="F2" s="201"/>
    </row>
    <row r="3" spans="1:7" ht="17.25">
      <c r="A3" s="368" t="s">
        <v>430</v>
      </c>
      <c r="B3" s="113"/>
      <c r="C3" s="113"/>
      <c r="D3" s="113"/>
      <c r="E3" s="113"/>
      <c r="F3" s="113"/>
    </row>
    <row r="4" spans="1:7" ht="12.75" customHeight="1">
      <c r="A4" s="498"/>
      <c r="B4" s="498"/>
      <c r="C4" s="498"/>
      <c r="D4" s="498"/>
      <c r="E4" s="498"/>
      <c r="F4" s="498"/>
    </row>
    <row r="5" spans="1:7">
      <c r="A5" s="522" t="s">
        <v>582</v>
      </c>
      <c r="B5" s="522"/>
      <c r="C5" s="522"/>
      <c r="D5" s="522"/>
      <c r="E5" s="522"/>
      <c r="F5" s="522"/>
    </row>
    <row r="6" spans="1:7">
      <c r="A6" s="522"/>
      <c r="B6" s="522"/>
      <c r="C6" s="522"/>
      <c r="D6" s="522"/>
      <c r="E6" s="522"/>
      <c r="F6" s="522"/>
    </row>
    <row r="7" spans="1:7">
      <c r="A7" s="522"/>
      <c r="B7" s="522"/>
      <c r="C7" s="522"/>
      <c r="D7" s="522"/>
      <c r="E7" s="522"/>
      <c r="F7" s="522"/>
    </row>
    <row r="8" spans="1:7" ht="21.75" customHeight="1">
      <c r="A8" s="522"/>
      <c r="B8" s="522"/>
      <c r="C8" s="522"/>
      <c r="D8" s="522"/>
      <c r="E8" s="522"/>
      <c r="F8" s="522"/>
    </row>
    <row r="9" spans="1:7" ht="12.75" customHeight="1"/>
    <row r="10" spans="1:7" ht="16.5">
      <c r="A10" s="368" t="s">
        <v>431</v>
      </c>
    </row>
    <row r="11" spans="1:7" ht="7.5" customHeight="1"/>
    <row r="12" spans="1:7" s="14" customFormat="1" ht="17.25">
      <c r="A12" s="287" t="s">
        <v>92</v>
      </c>
      <c r="B12" s="1"/>
      <c r="C12" s="1"/>
      <c r="D12"/>
      <c r="E12"/>
      <c r="F12"/>
    </row>
    <row r="13" spans="1:7" ht="15.75" customHeight="1">
      <c r="A13" s="75"/>
    </row>
    <row r="14" spans="1:7" ht="66" customHeight="1">
      <c r="A14" s="11" t="s">
        <v>51</v>
      </c>
      <c r="B14" s="12" t="s">
        <v>52</v>
      </c>
      <c r="C14" s="12" t="s">
        <v>53</v>
      </c>
      <c r="D14" s="12" t="s">
        <v>54</v>
      </c>
      <c r="E14" s="12" t="s">
        <v>55</v>
      </c>
      <c r="F14" s="11" t="s">
        <v>56</v>
      </c>
    </row>
    <row r="15" spans="1:7" s="22" customFormat="1" ht="21" customHeight="1">
      <c r="A15" s="280" t="s">
        <v>57</v>
      </c>
      <c r="B15" s="503"/>
      <c r="C15" s="501"/>
      <c r="D15" s="500"/>
      <c r="E15" s="480" t="s">
        <v>184</v>
      </c>
      <c r="F15" s="507"/>
    </row>
    <row r="16" spans="1:7" s="22" customFormat="1" ht="30.75" customHeight="1">
      <c r="A16" s="282" t="s">
        <v>58</v>
      </c>
      <c r="B16" s="503"/>
      <c r="C16" s="501"/>
      <c r="D16" s="500"/>
      <c r="E16" s="481"/>
      <c r="F16" s="507"/>
    </row>
    <row r="17" spans="1:6" s="22" customFormat="1" ht="45.75" customHeight="1">
      <c r="A17" s="280" t="s">
        <v>59</v>
      </c>
      <c r="B17" s="503"/>
      <c r="C17" s="501"/>
      <c r="D17" s="500"/>
      <c r="E17" s="482"/>
      <c r="F17" s="507"/>
    </row>
    <row r="18" spans="1:6" s="22" customFormat="1" ht="19.5" customHeight="1">
      <c r="A18" s="283" t="s">
        <v>60</v>
      </c>
      <c r="B18" s="503"/>
      <c r="C18" s="501"/>
      <c r="D18" s="503"/>
      <c r="E18" s="480" t="s">
        <v>184</v>
      </c>
      <c r="F18" s="507"/>
    </row>
    <row r="19" spans="1:6" s="22" customFormat="1" ht="18.75" customHeight="1">
      <c r="A19" s="282" t="s">
        <v>61</v>
      </c>
      <c r="B19" s="503"/>
      <c r="C19" s="501"/>
      <c r="D19" s="503"/>
      <c r="E19" s="481"/>
      <c r="F19" s="507"/>
    </row>
    <row r="20" spans="1:6" s="22" customFormat="1" ht="38.25" customHeight="1">
      <c r="A20" s="284" t="s">
        <v>62</v>
      </c>
      <c r="B20" s="503"/>
      <c r="C20" s="501"/>
      <c r="D20" s="503"/>
      <c r="E20" s="482"/>
      <c r="F20" s="507"/>
    </row>
    <row r="21" spans="1:6" s="22" customFormat="1" ht="21" customHeight="1">
      <c r="A21" s="283" t="s">
        <v>64</v>
      </c>
      <c r="B21" s="503"/>
      <c r="C21" s="501"/>
      <c r="D21" s="500"/>
      <c r="E21" s="480" t="s">
        <v>183</v>
      </c>
      <c r="F21" s="507"/>
    </row>
    <row r="22" spans="1:6" s="22" customFormat="1" ht="27.75" customHeight="1">
      <c r="A22" s="282" t="s">
        <v>65</v>
      </c>
      <c r="B22" s="503"/>
      <c r="C22" s="501"/>
      <c r="D22" s="500"/>
      <c r="E22" s="481"/>
      <c r="F22" s="507"/>
    </row>
    <row r="23" spans="1:6" s="22" customFormat="1" ht="45" customHeight="1">
      <c r="A23" s="284" t="s">
        <v>450</v>
      </c>
      <c r="B23" s="503"/>
      <c r="C23" s="501"/>
      <c r="D23" s="500"/>
      <c r="E23" s="482"/>
      <c r="F23" s="507"/>
    </row>
    <row r="24" spans="1:6" s="22" customFormat="1" ht="19.899999999999999" customHeight="1">
      <c r="A24" s="283" t="s">
        <v>66</v>
      </c>
      <c r="B24" s="503"/>
      <c r="C24" s="501"/>
      <c r="D24" s="501"/>
      <c r="E24" s="480" t="s">
        <v>184</v>
      </c>
      <c r="F24" s="508"/>
    </row>
    <row r="25" spans="1:6" s="22" customFormat="1" ht="32.25" customHeight="1">
      <c r="A25" s="282" t="s">
        <v>67</v>
      </c>
      <c r="B25" s="503"/>
      <c r="C25" s="501"/>
      <c r="D25" s="501"/>
      <c r="E25" s="481"/>
      <c r="F25" s="508"/>
    </row>
    <row r="26" spans="1:6" s="22" customFormat="1" ht="47.25" customHeight="1">
      <c r="A26" s="284" t="s">
        <v>68</v>
      </c>
      <c r="B26" s="503"/>
      <c r="C26" s="501"/>
      <c r="D26" s="501"/>
      <c r="E26" s="482"/>
      <c r="F26" s="508"/>
    </row>
    <row r="27" spans="1:6" s="22" customFormat="1" ht="18" customHeight="1">
      <c r="A27" s="283" t="s">
        <v>69</v>
      </c>
      <c r="B27" s="491"/>
      <c r="C27" s="501"/>
      <c r="D27" s="485"/>
      <c r="E27" s="480" t="s">
        <v>183</v>
      </c>
      <c r="F27" s="513"/>
    </row>
    <row r="28" spans="1:6" s="22" customFormat="1" ht="20.25" customHeight="1">
      <c r="A28" s="282" t="s">
        <v>70</v>
      </c>
      <c r="B28" s="492"/>
      <c r="C28" s="501"/>
      <c r="D28" s="486"/>
      <c r="E28" s="481"/>
      <c r="F28" s="514"/>
    </row>
    <row r="29" spans="1:6" s="22" customFormat="1" ht="95.25" customHeight="1">
      <c r="A29" s="284" t="s">
        <v>71</v>
      </c>
      <c r="B29" s="493"/>
      <c r="C29" s="501"/>
      <c r="D29" s="487"/>
      <c r="E29" s="482"/>
      <c r="F29" s="515"/>
    </row>
    <row r="30" spans="1:6" s="22" customFormat="1" ht="20.25" customHeight="1">
      <c r="A30" s="283" t="s">
        <v>72</v>
      </c>
      <c r="B30" s="500"/>
      <c r="C30" s="501"/>
      <c r="D30" s="503"/>
      <c r="E30" s="480" t="s">
        <v>184</v>
      </c>
      <c r="F30" s="520"/>
    </row>
    <row r="31" spans="1:6" s="22" customFormat="1" ht="16.5" customHeight="1">
      <c r="A31" s="282" t="s">
        <v>73</v>
      </c>
      <c r="B31" s="500"/>
      <c r="C31" s="501"/>
      <c r="D31" s="503"/>
      <c r="E31" s="481"/>
      <c r="F31" s="520"/>
    </row>
    <row r="32" spans="1:6" s="22" customFormat="1" ht="48" customHeight="1">
      <c r="A32" s="284" t="s">
        <v>74</v>
      </c>
      <c r="B32" s="500"/>
      <c r="C32" s="501"/>
      <c r="D32" s="503"/>
      <c r="E32" s="482"/>
      <c r="F32" s="520"/>
    </row>
    <row r="33" spans="1:6" ht="16.5">
      <c r="A33" s="16"/>
      <c r="B33" s="16"/>
      <c r="C33" s="16"/>
      <c r="D33" s="13"/>
      <c r="E33" s="13"/>
      <c r="F33" s="13"/>
    </row>
    <row r="34" spans="1:6" ht="9" hidden="1" customHeight="1">
      <c r="A34" s="16"/>
      <c r="B34" s="16"/>
      <c r="C34" s="16"/>
      <c r="D34" s="13"/>
      <c r="E34" s="13"/>
      <c r="F34" s="13"/>
    </row>
    <row r="35" spans="1:6" ht="9" hidden="1" customHeight="1">
      <c r="A35" s="16"/>
      <c r="B35" s="16"/>
      <c r="C35" s="16"/>
      <c r="D35" s="13"/>
      <c r="E35" s="13"/>
      <c r="F35" s="13"/>
    </row>
    <row r="36" spans="1:6" ht="9" hidden="1" customHeight="1">
      <c r="A36" s="16"/>
      <c r="B36" s="16"/>
      <c r="C36" s="16"/>
      <c r="D36" s="13"/>
      <c r="E36" s="13"/>
      <c r="F36" s="13"/>
    </row>
    <row r="37" spans="1:6" s="14" customFormat="1" ht="14.45" customHeight="1">
      <c r="A37" s="286" t="s">
        <v>75</v>
      </c>
      <c r="B37" s="118"/>
      <c r="C37" s="118"/>
      <c r="D37" s="246"/>
      <c r="E37" s="246"/>
      <c r="F37" s="246"/>
    </row>
    <row r="38" spans="1:6">
      <c r="A38" s="1"/>
      <c r="B38" s="1"/>
      <c r="C38" s="1"/>
      <c r="D38" s="13"/>
      <c r="E38" s="13"/>
      <c r="F38" s="13"/>
    </row>
    <row r="39" spans="1:6" ht="69" customHeight="1">
      <c r="A39" s="11" t="s">
        <v>51</v>
      </c>
      <c r="B39" s="12" t="s">
        <v>52</v>
      </c>
      <c r="C39" s="12" t="s">
        <v>53</v>
      </c>
      <c r="D39" s="12" t="s">
        <v>54</v>
      </c>
      <c r="E39" s="12" t="s">
        <v>55</v>
      </c>
      <c r="F39" s="11" t="s">
        <v>56</v>
      </c>
    </row>
    <row r="40" spans="1:6" s="22" customFormat="1" ht="18" customHeight="1">
      <c r="A40" s="280" t="s">
        <v>76</v>
      </c>
      <c r="B40" s="491"/>
      <c r="C40" s="485"/>
      <c r="D40" s="521"/>
      <c r="E40" s="480" t="s">
        <v>183</v>
      </c>
      <c r="F40" s="516" t="s">
        <v>212</v>
      </c>
    </row>
    <row r="41" spans="1:6" s="22" customFormat="1" ht="24.75" customHeight="1">
      <c r="A41" s="282" t="s">
        <v>77</v>
      </c>
      <c r="B41" s="492"/>
      <c r="C41" s="486"/>
      <c r="D41" s="500"/>
      <c r="E41" s="481"/>
      <c r="F41" s="508"/>
    </row>
    <row r="42" spans="1:6" s="22" customFormat="1" ht="42.75" customHeight="1">
      <c r="A42" s="284" t="s">
        <v>78</v>
      </c>
      <c r="B42" s="493"/>
      <c r="C42" s="487"/>
      <c r="D42" s="500"/>
      <c r="E42" s="482"/>
      <c r="F42" s="517"/>
    </row>
    <row r="43" spans="1:6" s="22" customFormat="1" ht="33.75" customHeight="1">
      <c r="A43" s="288" t="s">
        <v>79</v>
      </c>
      <c r="B43" s="493"/>
      <c r="C43" s="486"/>
      <c r="D43" s="500"/>
      <c r="E43" s="480" t="s">
        <v>183</v>
      </c>
      <c r="F43" s="516" t="s">
        <v>213</v>
      </c>
    </row>
    <row r="44" spans="1:6" s="22" customFormat="1" ht="26.25" customHeight="1">
      <c r="A44" s="282" t="s">
        <v>80</v>
      </c>
      <c r="B44" s="501"/>
      <c r="C44" s="486"/>
      <c r="D44" s="500"/>
      <c r="E44" s="481"/>
      <c r="F44" s="508"/>
    </row>
    <row r="45" spans="1:6" s="22" customFormat="1" ht="54.75" customHeight="1">
      <c r="A45" s="284" t="s">
        <v>81</v>
      </c>
      <c r="B45" s="501"/>
      <c r="C45" s="487"/>
      <c r="D45" s="500"/>
      <c r="E45" s="482"/>
      <c r="F45" s="517"/>
    </row>
    <row r="46" spans="1:6" s="22" customFormat="1" ht="33.75" customHeight="1">
      <c r="A46" s="288" t="s">
        <v>82</v>
      </c>
      <c r="B46" s="501"/>
      <c r="C46" s="500"/>
      <c r="D46" s="503"/>
      <c r="E46" s="480" t="s">
        <v>63</v>
      </c>
      <c r="F46" s="516" t="s">
        <v>185</v>
      </c>
    </row>
    <row r="47" spans="1:6" s="22" customFormat="1" ht="31.5" customHeight="1">
      <c r="A47" s="282" t="s">
        <v>83</v>
      </c>
      <c r="B47" s="501"/>
      <c r="C47" s="500"/>
      <c r="D47" s="503"/>
      <c r="E47" s="481"/>
      <c r="F47" s="508"/>
    </row>
    <row r="48" spans="1:6" s="22" customFormat="1" ht="63.75" customHeight="1">
      <c r="A48" s="284" t="s">
        <v>590</v>
      </c>
      <c r="B48" s="491"/>
      <c r="C48" s="519"/>
      <c r="D48" s="518"/>
      <c r="E48" s="482"/>
      <c r="F48" s="517"/>
    </row>
    <row r="49" spans="1:8" s="22" customFormat="1" ht="21" customHeight="1">
      <c r="A49" s="288" t="s">
        <v>84</v>
      </c>
      <c r="B49" s="503"/>
      <c r="C49" s="503"/>
      <c r="D49" s="501"/>
      <c r="E49" s="480" t="s">
        <v>183</v>
      </c>
      <c r="F49" s="507"/>
    </row>
    <row r="50" spans="1:8" s="22" customFormat="1" ht="29.25" customHeight="1">
      <c r="A50" s="282" t="s">
        <v>85</v>
      </c>
      <c r="B50" s="503"/>
      <c r="C50" s="503"/>
      <c r="D50" s="501"/>
      <c r="E50" s="481"/>
      <c r="F50" s="507"/>
      <c r="H50" s="114"/>
    </row>
    <row r="51" spans="1:8" s="22" customFormat="1" ht="78" customHeight="1">
      <c r="A51" s="284" t="s">
        <v>86</v>
      </c>
      <c r="B51" s="503"/>
      <c r="C51" s="503"/>
      <c r="D51" s="501"/>
      <c r="E51" s="482"/>
      <c r="F51" s="507"/>
    </row>
    <row r="52" spans="1:8" s="22" customFormat="1" ht="21.75" customHeight="1">
      <c r="A52" s="288" t="s">
        <v>87</v>
      </c>
      <c r="B52" s="501"/>
      <c r="C52" s="503"/>
      <c r="D52" s="500"/>
      <c r="E52" s="480" t="s">
        <v>183</v>
      </c>
      <c r="F52" s="508"/>
    </row>
    <row r="53" spans="1:8" s="22" customFormat="1" ht="27" customHeight="1">
      <c r="A53" s="282" t="s">
        <v>88</v>
      </c>
      <c r="B53" s="501"/>
      <c r="C53" s="503"/>
      <c r="D53" s="500"/>
      <c r="E53" s="481"/>
      <c r="F53" s="508"/>
    </row>
    <row r="54" spans="1:8" s="22" customFormat="1" ht="84" customHeight="1">
      <c r="A54" s="284" t="s">
        <v>89</v>
      </c>
      <c r="B54" s="501"/>
      <c r="C54" s="503"/>
      <c r="D54" s="500"/>
      <c r="E54" s="482"/>
      <c r="F54" s="517"/>
    </row>
    <row r="55" spans="1:8" s="22" customFormat="1" ht="20.25" customHeight="1">
      <c r="A55" s="288" t="s">
        <v>90</v>
      </c>
      <c r="B55" s="501"/>
      <c r="C55" s="499"/>
      <c r="D55" s="503"/>
      <c r="E55" s="480" t="s">
        <v>184</v>
      </c>
      <c r="F55" s="508"/>
    </row>
    <row r="56" spans="1:8" s="22" customFormat="1" ht="25.5" customHeight="1">
      <c r="A56" s="282" t="s">
        <v>88</v>
      </c>
      <c r="B56" s="501"/>
      <c r="C56" s="499"/>
      <c r="D56" s="503"/>
      <c r="E56" s="481"/>
      <c r="F56" s="508"/>
    </row>
    <row r="57" spans="1:8" s="22" customFormat="1" ht="81.75" customHeight="1">
      <c r="A57" s="284" t="s">
        <v>91</v>
      </c>
      <c r="B57" s="501"/>
      <c r="C57" s="499"/>
      <c r="D57" s="503"/>
      <c r="E57" s="482"/>
      <c r="F57" s="508"/>
    </row>
    <row r="58" spans="1:8" s="22" customFormat="1">
      <c r="A58" s="317"/>
      <c r="B58" s="315"/>
      <c r="C58" s="2"/>
      <c r="D58" s="318"/>
      <c r="E58" s="311"/>
      <c r="F58" s="319"/>
    </row>
    <row r="59" spans="1:8" s="22" customFormat="1">
      <c r="A59" s="317"/>
      <c r="B59" s="315"/>
      <c r="C59" s="2"/>
      <c r="D59" s="318"/>
      <c r="E59" s="311"/>
      <c r="F59" s="319"/>
    </row>
    <row r="60" spans="1:8" s="22" customFormat="1">
      <c r="A60" s="317"/>
      <c r="B60" s="315"/>
      <c r="C60" s="2"/>
      <c r="D60" s="318"/>
      <c r="E60" s="311"/>
      <c r="F60" s="319"/>
    </row>
    <row r="61" spans="1:8" ht="18.75">
      <c r="A61" s="10"/>
      <c r="B61" s="13"/>
      <c r="C61" s="15"/>
      <c r="D61" s="13"/>
      <c r="E61" s="6"/>
      <c r="F61" s="6"/>
    </row>
    <row r="62" spans="1:8" ht="18.75">
      <c r="A62" s="10"/>
      <c r="B62" s="13"/>
      <c r="C62" s="15"/>
      <c r="D62" s="13"/>
      <c r="E62" s="6"/>
      <c r="F62" s="6"/>
    </row>
    <row r="63" spans="1:8" s="14" customFormat="1" ht="17.25">
      <c r="A63" s="287" t="s">
        <v>105</v>
      </c>
      <c r="B63" s="245"/>
      <c r="C63" s="245"/>
      <c r="D63" s="245"/>
      <c r="E63" s="245"/>
      <c r="F63" s="245"/>
    </row>
    <row r="65" spans="1:7" ht="69" customHeight="1">
      <c r="A65" s="11" t="s">
        <v>51</v>
      </c>
      <c r="B65" s="12" t="s">
        <v>52</v>
      </c>
      <c r="C65" s="12" t="s">
        <v>53</v>
      </c>
      <c r="D65" s="12" t="s">
        <v>54</v>
      </c>
      <c r="E65" s="12" t="s">
        <v>55</v>
      </c>
      <c r="F65" s="11" t="s">
        <v>56</v>
      </c>
    </row>
    <row r="66" spans="1:7" ht="28.5" customHeight="1">
      <c r="A66" s="288" t="s">
        <v>93</v>
      </c>
      <c r="B66" s="485"/>
      <c r="C66" s="500"/>
      <c r="D66" s="501"/>
      <c r="E66" s="480" t="s">
        <v>184</v>
      </c>
      <c r="F66" s="520" t="s">
        <v>185</v>
      </c>
      <c r="G66" s="22"/>
    </row>
    <row r="67" spans="1:7" ht="42.75" customHeight="1">
      <c r="A67" s="289" t="s">
        <v>94</v>
      </c>
      <c r="B67" s="486"/>
      <c r="C67" s="500"/>
      <c r="D67" s="501"/>
      <c r="E67" s="481"/>
      <c r="F67" s="520"/>
      <c r="G67" s="22"/>
    </row>
    <row r="68" spans="1:7" ht="46.5" customHeight="1">
      <c r="A68" s="290" t="s">
        <v>95</v>
      </c>
      <c r="B68" s="487"/>
      <c r="C68" s="500"/>
      <c r="D68" s="501"/>
      <c r="E68" s="482"/>
      <c r="F68" s="520"/>
      <c r="G68" s="22"/>
    </row>
    <row r="69" spans="1:7" ht="33" customHeight="1">
      <c r="A69" s="288" t="s">
        <v>96</v>
      </c>
      <c r="B69" s="502"/>
      <c r="C69" s="501"/>
      <c r="D69" s="500"/>
      <c r="E69" s="480" t="s">
        <v>183</v>
      </c>
      <c r="F69" s="508"/>
      <c r="G69" s="22"/>
    </row>
    <row r="70" spans="1:7" ht="38.25" customHeight="1">
      <c r="A70" s="289" t="s">
        <v>97</v>
      </c>
      <c r="B70" s="502"/>
      <c r="C70" s="501"/>
      <c r="D70" s="500"/>
      <c r="E70" s="481"/>
      <c r="F70" s="508"/>
      <c r="G70" s="22"/>
    </row>
    <row r="71" spans="1:7" ht="59.25" customHeight="1">
      <c r="A71" s="290" t="s">
        <v>98</v>
      </c>
      <c r="B71" s="502"/>
      <c r="C71" s="501"/>
      <c r="D71" s="500"/>
      <c r="E71" s="482"/>
      <c r="F71" s="508"/>
      <c r="G71" s="22"/>
    </row>
    <row r="72" spans="1:7" ht="27.75" customHeight="1">
      <c r="A72" s="288" t="s">
        <v>99</v>
      </c>
      <c r="B72" s="485"/>
      <c r="C72" s="502"/>
      <c r="D72" s="501"/>
      <c r="E72" s="480" t="s">
        <v>63</v>
      </c>
      <c r="F72" s="507"/>
      <c r="G72" s="22"/>
    </row>
    <row r="73" spans="1:7" ht="35.25" customHeight="1">
      <c r="A73" s="289" t="s">
        <v>106</v>
      </c>
      <c r="B73" s="486"/>
      <c r="C73" s="502"/>
      <c r="D73" s="501"/>
      <c r="E73" s="481"/>
      <c r="F73" s="507"/>
      <c r="G73" s="22"/>
    </row>
    <row r="74" spans="1:7" ht="84.75" customHeight="1">
      <c r="A74" s="290" t="s">
        <v>591</v>
      </c>
      <c r="B74" s="487"/>
      <c r="C74" s="502"/>
      <c r="D74" s="501"/>
      <c r="E74" s="482"/>
      <c r="F74" s="507"/>
      <c r="G74" s="22"/>
    </row>
    <row r="75" spans="1:7" ht="27.75" customHeight="1">
      <c r="A75" s="288" t="s">
        <v>100</v>
      </c>
      <c r="B75" s="499"/>
      <c r="C75" s="502"/>
      <c r="D75" s="501"/>
      <c r="E75" s="480" t="s">
        <v>184</v>
      </c>
      <c r="F75" s="520"/>
      <c r="G75" s="22"/>
    </row>
    <row r="76" spans="1:7" ht="22.5" customHeight="1">
      <c r="A76" s="289" t="s">
        <v>101</v>
      </c>
      <c r="B76" s="499"/>
      <c r="C76" s="502"/>
      <c r="D76" s="501"/>
      <c r="E76" s="481"/>
      <c r="F76" s="520"/>
      <c r="G76" s="22"/>
    </row>
    <row r="77" spans="1:7" ht="87" customHeight="1">
      <c r="A77" s="291" t="s">
        <v>102</v>
      </c>
      <c r="B77" s="499"/>
      <c r="C77" s="502"/>
      <c r="D77" s="501"/>
      <c r="E77" s="482"/>
      <c r="F77" s="520"/>
      <c r="G77" s="22"/>
    </row>
    <row r="78" spans="1:7" ht="26.25" customHeight="1">
      <c r="A78" s="312" t="s">
        <v>103</v>
      </c>
      <c r="B78" s="485"/>
      <c r="C78" s="488"/>
      <c r="D78" s="491"/>
      <c r="E78" s="480" t="s">
        <v>183</v>
      </c>
      <c r="F78" s="494"/>
      <c r="G78" s="22"/>
    </row>
    <row r="79" spans="1:7" ht="85.5" customHeight="1">
      <c r="A79" s="483" t="s">
        <v>104</v>
      </c>
      <c r="B79" s="486"/>
      <c r="C79" s="489"/>
      <c r="D79" s="492"/>
      <c r="E79" s="481"/>
      <c r="F79" s="495"/>
      <c r="G79" s="22"/>
    </row>
    <row r="80" spans="1:7">
      <c r="A80" s="484"/>
      <c r="B80" s="487"/>
      <c r="C80" s="490"/>
      <c r="D80" s="493"/>
      <c r="E80" s="482"/>
      <c r="F80" s="496"/>
      <c r="G80" s="22"/>
    </row>
    <row r="81" spans="1:7">
      <c r="A81" s="313"/>
      <c r="B81" s="2"/>
      <c r="C81" s="314"/>
      <c r="D81" s="315"/>
      <c r="E81" s="311"/>
      <c r="F81" s="316"/>
      <c r="G81" s="22"/>
    </row>
    <row r="82" spans="1:7">
      <c r="A82" s="313"/>
      <c r="B82" s="2"/>
      <c r="C82" s="314"/>
      <c r="D82" s="315"/>
      <c r="E82" s="311"/>
      <c r="F82" s="316"/>
      <c r="G82" s="22"/>
    </row>
    <row r="83" spans="1:7">
      <c r="A83" s="313"/>
      <c r="B83" s="2"/>
      <c r="C83" s="314"/>
      <c r="D83" s="315"/>
      <c r="E83" s="311"/>
      <c r="F83" s="316"/>
      <c r="G83" s="22"/>
    </row>
    <row r="84" spans="1:7">
      <c r="A84" s="313"/>
      <c r="B84" s="2"/>
      <c r="C84" s="314"/>
      <c r="D84" s="315"/>
      <c r="E84" s="311"/>
      <c r="F84" s="316"/>
      <c r="G84" s="22"/>
    </row>
    <row r="85" spans="1:7">
      <c r="A85" s="313"/>
      <c r="B85" s="2"/>
      <c r="C85" s="314"/>
      <c r="D85" s="315"/>
      <c r="E85" s="311"/>
      <c r="F85" s="316"/>
      <c r="G85" s="22"/>
    </row>
    <row r="86" spans="1:7">
      <c r="A86" s="313"/>
      <c r="B86" s="2"/>
      <c r="C86" s="314"/>
      <c r="D86" s="315"/>
      <c r="E86" s="311"/>
      <c r="F86" s="316"/>
      <c r="G86" s="22"/>
    </row>
    <row r="87" spans="1:7">
      <c r="A87" s="313"/>
      <c r="B87" s="2"/>
      <c r="C87" s="314"/>
      <c r="D87" s="315"/>
      <c r="E87" s="311"/>
      <c r="F87" s="316"/>
      <c r="G87" s="22"/>
    </row>
    <row r="88" spans="1:7">
      <c r="A88" s="313"/>
      <c r="B88" s="2"/>
      <c r="C88" s="314"/>
      <c r="D88" s="315"/>
      <c r="E88" s="311"/>
      <c r="F88" s="316"/>
      <c r="G88" s="22"/>
    </row>
    <row r="89" spans="1:7">
      <c r="A89" s="313"/>
      <c r="B89" s="2"/>
      <c r="C89" s="314"/>
      <c r="D89" s="315"/>
      <c r="E89" s="311"/>
      <c r="F89" s="316"/>
      <c r="G89" s="22"/>
    </row>
    <row r="90" spans="1:7">
      <c r="A90" s="308"/>
      <c r="B90" s="2"/>
      <c r="C90" s="306"/>
      <c r="D90" s="307"/>
      <c r="E90" s="309"/>
      <c r="F90" s="310"/>
      <c r="G90" s="22"/>
    </row>
    <row r="91" spans="1:7" s="14" customFormat="1" ht="17.25">
      <c r="A91" s="287" t="s">
        <v>107</v>
      </c>
      <c r="B91"/>
      <c r="C91"/>
      <c r="D91"/>
      <c r="E91"/>
      <c r="F91"/>
    </row>
    <row r="92" spans="1:7" s="14" customFormat="1" ht="48" customHeight="1">
      <c r="A92" s="523" t="s">
        <v>583</v>
      </c>
      <c r="B92" s="523"/>
      <c r="C92" s="523"/>
      <c r="D92" s="523"/>
      <c r="E92" s="523"/>
      <c r="F92" s="523"/>
    </row>
    <row r="94" spans="1:7" ht="66">
      <c r="A94" s="11" t="s">
        <v>51</v>
      </c>
      <c r="B94" s="12" t="s">
        <v>52</v>
      </c>
      <c r="C94" s="12" t="s">
        <v>53</v>
      </c>
      <c r="D94" s="12" t="s">
        <v>54</v>
      </c>
      <c r="E94" s="12" t="s">
        <v>55</v>
      </c>
      <c r="F94" s="11" t="s">
        <v>56</v>
      </c>
    </row>
    <row r="95" spans="1:7" ht="28.5" customHeight="1">
      <c r="A95" s="288" t="s">
        <v>108</v>
      </c>
      <c r="B95" s="502"/>
      <c r="C95" s="485"/>
      <c r="D95" s="501"/>
      <c r="E95" s="480" t="s">
        <v>183</v>
      </c>
      <c r="F95" s="508"/>
    </row>
    <row r="96" spans="1:7" ht="27.75" customHeight="1">
      <c r="A96" s="289" t="s">
        <v>109</v>
      </c>
      <c r="B96" s="502"/>
      <c r="C96" s="486"/>
      <c r="D96" s="501"/>
      <c r="E96" s="481"/>
      <c r="F96" s="508"/>
    </row>
    <row r="97" spans="1:6" ht="49.5" customHeight="1">
      <c r="A97" s="290" t="s">
        <v>110</v>
      </c>
      <c r="B97" s="502"/>
      <c r="C97" s="487"/>
      <c r="D97" s="501"/>
      <c r="E97" s="482"/>
      <c r="F97" s="508"/>
    </row>
    <row r="98" spans="1:6" ht="30">
      <c r="A98" s="288" t="s">
        <v>111</v>
      </c>
      <c r="B98" s="500"/>
      <c r="C98" s="502"/>
      <c r="D98" s="501"/>
      <c r="E98" s="480" t="s">
        <v>184</v>
      </c>
      <c r="F98" s="507"/>
    </row>
    <row r="99" spans="1:6" ht="27.75" customHeight="1">
      <c r="A99" s="289" t="s">
        <v>112</v>
      </c>
      <c r="B99" s="500"/>
      <c r="C99" s="502"/>
      <c r="D99" s="501"/>
      <c r="E99" s="481"/>
      <c r="F99" s="507"/>
    </row>
    <row r="100" spans="1:6" ht="98.25" customHeight="1">
      <c r="A100" s="290" t="s">
        <v>113</v>
      </c>
      <c r="B100" s="500"/>
      <c r="C100" s="502"/>
      <c r="D100" s="501"/>
      <c r="E100" s="482"/>
      <c r="F100" s="507"/>
    </row>
    <row r="101" spans="1:6" ht="25.5" customHeight="1">
      <c r="A101" s="288" t="s">
        <v>114</v>
      </c>
      <c r="B101" s="499"/>
      <c r="C101" s="502"/>
      <c r="D101" s="501"/>
      <c r="E101" s="480" t="s">
        <v>183</v>
      </c>
      <c r="F101" s="507"/>
    </row>
    <row r="102" spans="1:6" ht="40.5" customHeight="1">
      <c r="A102" s="289" t="s">
        <v>115</v>
      </c>
      <c r="B102" s="499"/>
      <c r="C102" s="502"/>
      <c r="D102" s="501"/>
      <c r="E102" s="481"/>
      <c r="F102" s="507"/>
    </row>
    <row r="103" spans="1:6" ht="78" customHeight="1">
      <c r="A103" s="290" t="s">
        <v>116</v>
      </c>
      <c r="B103" s="499"/>
      <c r="C103" s="502"/>
      <c r="D103" s="501"/>
      <c r="E103" s="482"/>
      <c r="F103" s="507"/>
    </row>
    <row r="104" spans="1:6">
      <c r="A104" s="313"/>
      <c r="B104" s="2"/>
      <c r="C104" s="314"/>
      <c r="D104" s="315"/>
      <c r="E104" s="311"/>
      <c r="F104" s="316"/>
    </row>
    <row r="105" spans="1:6">
      <c r="A105" s="313"/>
      <c r="B105" s="2"/>
      <c r="C105" s="314"/>
      <c r="D105" s="315"/>
      <c r="E105" s="311"/>
      <c r="F105" s="316"/>
    </row>
    <row r="106" spans="1:6">
      <c r="A106" s="313"/>
      <c r="B106" s="2"/>
      <c r="C106" s="314"/>
      <c r="D106" s="315"/>
      <c r="E106" s="311"/>
      <c r="F106" s="316"/>
    </row>
    <row r="107" spans="1:6">
      <c r="A107" s="313"/>
      <c r="B107" s="2"/>
      <c r="C107" s="314"/>
      <c r="D107" s="315"/>
      <c r="E107" s="311"/>
      <c r="F107" s="316"/>
    </row>
    <row r="108" spans="1:6">
      <c r="A108" s="313"/>
      <c r="B108" s="2"/>
      <c r="C108" s="314"/>
      <c r="D108" s="315"/>
      <c r="E108" s="311"/>
      <c r="F108" s="316"/>
    </row>
    <row r="109" spans="1:6">
      <c r="A109" s="313"/>
      <c r="B109" s="2"/>
      <c r="C109" s="314"/>
      <c r="D109" s="315"/>
      <c r="E109" s="311"/>
      <c r="F109" s="316"/>
    </row>
    <row r="110" spans="1:6">
      <c r="A110" s="313"/>
      <c r="B110" s="2"/>
      <c r="C110" s="314"/>
      <c r="D110" s="315"/>
      <c r="E110" s="311"/>
      <c r="F110" s="316"/>
    </row>
    <row r="111" spans="1:6">
      <c r="A111" s="313"/>
      <c r="B111" s="2"/>
      <c r="C111" s="314"/>
      <c r="D111" s="315"/>
      <c r="E111" s="311"/>
      <c r="F111" s="316"/>
    </row>
    <row r="112" spans="1:6">
      <c r="A112" s="313"/>
      <c r="B112" s="2"/>
      <c r="C112" s="314"/>
      <c r="D112" s="315"/>
      <c r="E112" s="311"/>
      <c r="F112" s="316"/>
    </row>
    <row r="113" spans="1:6">
      <c r="A113" s="313"/>
      <c r="B113" s="2"/>
      <c r="C113" s="314"/>
      <c r="D113" s="315"/>
      <c r="E113" s="311"/>
      <c r="F113" s="316"/>
    </row>
    <row r="114" spans="1:6">
      <c r="A114" s="313"/>
      <c r="B114" s="2"/>
      <c r="C114" s="314"/>
      <c r="D114" s="315"/>
      <c r="E114" s="311"/>
      <c r="F114" s="316"/>
    </row>
    <row r="115" spans="1:6">
      <c r="A115" s="313"/>
      <c r="B115" s="2"/>
      <c r="C115" s="314"/>
      <c r="D115" s="315"/>
      <c r="E115" s="311"/>
      <c r="F115" s="316"/>
    </row>
    <row r="116" spans="1:6">
      <c r="A116" s="313"/>
      <c r="B116" s="2"/>
      <c r="C116" s="314"/>
      <c r="D116" s="315"/>
      <c r="E116" s="311"/>
      <c r="F116" s="316"/>
    </row>
    <row r="117" spans="1:6">
      <c r="A117" s="313"/>
      <c r="B117" s="2"/>
      <c r="C117" s="314"/>
      <c r="D117" s="315"/>
      <c r="E117" s="311"/>
      <c r="F117" s="316"/>
    </row>
    <row r="118" spans="1:6">
      <c r="A118" s="313"/>
      <c r="B118" s="2"/>
      <c r="C118" s="314"/>
      <c r="D118" s="315"/>
      <c r="E118" s="311"/>
      <c r="F118" s="316"/>
    </row>
    <row r="119" spans="1:6">
      <c r="A119" s="313"/>
      <c r="B119" s="2"/>
      <c r="C119" s="314"/>
      <c r="D119" s="315"/>
      <c r="E119" s="311"/>
      <c r="F119" s="316"/>
    </row>
    <row r="120" spans="1:6">
      <c r="A120" s="313"/>
      <c r="B120" s="2"/>
      <c r="C120" s="314"/>
      <c r="D120" s="315"/>
      <c r="E120" s="311"/>
      <c r="F120" s="316"/>
    </row>
    <row r="121" spans="1:6">
      <c r="A121" s="313"/>
      <c r="B121" s="2"/>
      <c r="C121" s="314"/>
      <c r="D121" s="315"/>
      <c r="E121" s="311"/>
      <c r="F121" s="316"/>
    </row>
    <row r="122" spans="1:6">
      <c r="A122" s="313"/>
      <c r="B122" s="2"/>
      <c r="C122" s="314"/>
      <c r="D122" s="315"/>
      <c r="E122" s="311"/>
      <c r="F122" s="316"/>
    </row>
    <row r="123" spans="1:6">
      <c r="A123" s="313"/>
      <c r="B123" s="2"/>
      <c r="C123" s="314"/>
      <c r="D123" s="315"/>
      <c r="E123" s="311"/>
      <c r="F123" s="316"/>
    </row>
    <row r="124" spans="1:6">
      <c r="A124" s="313"/>
      <c r="B124" s="2"/>
      <c r="C124" s="314"/>
      <c r="D124" s="315"/>
      <c r="E124" s="311"/>
      <c r="F124" s="316"/>
    </row>
    <row r="125" spans="1:6">
      <c r="A125" s="313"/>
      <c r="B125" s="2"/>
      <c r="C125" s="314"/>
      <c r="D125" s="315"/>
      <c r="E125" s="311"/>
      <c r="F125" s="316"/>
    </row>
    <row r="126" spans="1:6" s="14" customFormat="1" ht="23.25" customHeight="1">
      <c r="A126" s="204" t="s">
        <v>117</v>
      </c>
      <c r="B126"/>
      <c r="C126"/>
      <c r="D126"/>
      <c r="E126"/>
      <c r="F126"/>
    </row>
    <row r="127" spans="1:6" s="14" customFormat="1">
      <c r="A127" s="509" t="s">
        <v>464</v>
      </c>
      <c r="B127" s="511"/>
      <c r="C127" s="511"/>
      <c r="D127" s="511"/>
      <c r="E127" s="511"/>
      <c r="F127" s="511"/>
    </row>
    <row r="128" spans="1:6" s="14" customFormat="1">
      <c r="A128" s="509"/>
      <c r="B128" s="511"/>
      <c r="C128" s="511"/>
      <c r="D128" s="511"/>
      <c r="E128" s="511"/>
      <c r="F128" s="511"/>
    </row>
    <row r="129" spans="1:6">
      <c r="A129" s="512"/>
      <c r="B129" s="512"/>
      <c r="C129" s="512"/>
      <c r="D129" s="512"/>
      <c r="E129" s="512"/>
      <c r="F129" s="512"/>
    </row>
    <row r="130" spans="1:6" ht="69" customHeight="1">
      <c r="A130" s="11" t="s">
        <v>51</v>
      </c>
      <c r="B130" s="12" t="s">
        <v>52</v>
      </c>
      <c r="C130" s="12" t="s">
        <v>53</v>
      </c>
      <c r="D130" s="12" t="s">
        <v>54</v>
      </c>
      <c r="E130" s="12" t="s">
        <v>55</v>
      </c>
      <c r="F130" s="11" t="s">
        <v>56</v>
      </c>
    </row>
    <row r="131" spans="1:6" ht="30" customHeight="1" thickBot="1">
      <c r="A131" s="504" t="s">
        <v>118</v>
      </c>
      <c r="B131" s="505"/>
      <c r="C131" s="505"/>
      <c r="D131" s="505"/>
      <c r="E131" s="505"/>
      <c r="F131" s="506"/>
    </row>
    <row r="133" spans="1:6" s="14" customFormat="1" ht="24" customHeight="1">
      <c r="A133" s="204" t="s">
        <v>463</v>
      </c>
      <c r="B133"/>
      <c r="C133"/>
      <c r="D133"/>
      <c r="E133"/>
      <c r="F133"/>
    </row>
    <row r="134" spans="1:6" s="14" customFormat="1">
      <c r="A134" s="509" t="s">
        <v>465</v>
      </c>
      <c r="B134" s="509"/>
      <c r="C134" s="509"/>
      <c r="D134" s="509"/>
      <c r="E134" s="509"/>
      <c r="F134" s="509"/>
    </row>
    <row r="135" spans="1:6" s="14" customFormat="1">
      <c r="A135" s="509"/>
      <c r="B135" s="509"/>
      <c r="C135" s="509"/>
      <c r="D135" s="509"/>
      <c r="E135" s="509"/>
      <c r="F135" s="509"/>
    </row>
    <row r="136" spans="1:6">
      <c r="A136" s="510"/>
      <c r="B136" s="510"/>
      <c r="C136" s="510"/>
      <c r="D136" s="510"/>
      <c r="E136" s="510"/>
      <c r="F136" s="510"/>
    </row>
    <row r="137" spans="1:6" ht="66">
      <c r="A137" s="11" t="s">
        <v>51</v>
      </c>
      <c r="B137" s="12" t="s">
        <v>52</v>
      </c>
      <c r="C137" s="12" t="s">
        <v>53</v>
      </c>
      <c r="D137" s="12" t="s">
        <v>54</v>
      </c>
      <c r="E137" s="12" t="s">
        <v>55</v>
      </c>
      <c r="F137" s="11" t="s">
        <v>56</v>
      </c>
    </row>
    <row r="138" spans="1:6" ht="30" customHeight="1" thickBot="1">
      <c r="A138" s="504" t="s">
        <v>118</v>
      </c>
      <c r="B138" s="505"/>
      <c r="C138" s="505"/>
      <c r="D138" s="505"/>
      <c r="E138" s="505"/>
      <c r="F138" s="506"/>
    </row>
    <row r="163" spans="1:6">
      <c r="A163" s="30"/>
      <c r="B163" s="30"/>
      <c r="C163" s="30"/>
      <c r="D163" s="30"/>
      <c r="E163" s="30"/>
      <c r="F163" s="30"/>
    </row>
    <row r="213" spans="1:6">
      <c r="A213" s="176"/>
      <c r="B213" s="176"/>
      <c r="C213" s="176"/>
      <c r="D213" s="176"/>
      <c r="E213" s="176"/>
      <c r="F213" s="176"/>
    </row>
    <row r="214" spans="1:6">
      <c r="A214" s="176"/>
      <c r="B214" s="176"/>
      <c r="C214" s="176"/>
      <c r="D214" s="176"/>
      <c r="E214" s="176"/>
      <c r="F214" s="176"/>
    </row>
    <row r="215" spans="1:6">
      <c r="A215" s="176"/>
      <c r="B215" s="176"/>
      <c r="C215" s="176"/>
      <c r="D215" s="176"/>
      <c r="E215" s="176"/>
      <c r="F215" s="176"/>
    </row>
    <row r="216" spans="1:6">
      <c r="A216" s="176"/>
      <c r="B216" s="176"/>
      <c r="C216" s="176"/>
      <c r="D216" s="176"/>
      <c r="E216" s="176"/>
      <c r="F216" s="176"/>
    </row>
    <row r="217" spans="1:6">
      <c r="A217" s="176"/>
      <c r="B217" s="176"/>
      <c r="C217" s="176"/>
      <c r="D217" s="176"/>
      <c r="E217" s="176"/>
      <c r="F217" s="176"/>
    </row>
    <row r="218" spans="1:6">
      <c r="A218" s="176"/>
      <c r="B218" s="176"/>
      <c r="C218" s="176"/>
      <c r="D218" s="176"/>
      <c r="E218" s="176"/>
      <c r="F218" s="176"/>
    </row>
    <row r="219" spans="1:6">
      <c r="A219" s="176"/>
      <c r="B219" s="176"/>
      <c r="C219" s="176"/>
      <c r="D219" s="176"/>
      <c r="E219" s="176"/>
      <c r="F219" s="176"/>
    </row>
    <row r="220" spans="1:6">
      <c r="A220" s="176"/>
      <c r="B220" s="176"/>
      <c r="C220" s="176"/>
      <c r="D220" s="176"/>
      <c r="E220" s="176"/>
      <c r="F220" s="176"/>
    </row>
    <row r="221" spans="1:6">
      <c r="A221" s="176"/>
      <c r="B221" s="176"/>
      <c r="C221" s="176"/>
      <c r="D221" s="176"/>
      <c r="E221" s="176"/>
      <c r="F221" s="176"/>
    </row>
    <row r="222" spans="1:6">
      <c r="A222" s="176"/>
      <c r="B222" s="176"/>
      <c r="C222" s="176"/>
      <c r="D222" s="176"/>
      <c r="E222" s="176"/>
      <c r="F222" s="176"/>
    </row>
    <row r="223" spans="1:6">
      <c r="A223" s="176"/>
      <c r="B223" s="176"/>
      <c r="C223" s="176"/>
      <c r="D223" s="176"/>
      <c r="E223" s="176"/>
      <c r="F223" s="176"/>
    </row>
    <row r="224" spans="1:6">
      <c r="A224" s="176"/>
      <c r="B224" s="176"/>
      <c r="C224" s="176"/>
      <c r="D224" s="176"/>
      <c r="E224" s="176"/>
      <c r="F224" s="176"/>
    </row>
    <row r="225" spans="1:6">
      <c r="A225" s="176"/>
      <c r="B225" s="176"/>
      <c r="C225" s="176"/>
      <c r="D225" s="176"/>
      <c r="E225" s="176"/>
      <c r="F225" s="176"/>
    </row>
    <row r="226" spans="1:6">
      <c r="A226" s="176"/>
      <c r="B226" s="176"/>
      <c r="C226" s="176"/>
      <c r="D226" s="176"/>
      <c r="E226" s="176"/>
      <c r="F226" s="176"/>
    </row>
    <row r="227" spans="1:6">
      <c r="A227" s="176"/>
      <c r="B227" s="176"/>
      <c r="C227" s="176"/>
      <c r="D227" s="176"/>
      <c r="E227" s="176"/>
      <c r="F227" s="176"/>
    </row>
    <row r="228" spans="1:6">
      <c r="A228" s="176"/>
      <c r="B228" s="176"/>
      <c r="C228" s="176"/>
      <c r="D228" s="176"/>
      <c r="E228" s="176"/>
      <c r="F228" s="176"/>
    </row>
    <row r="229" spans="1:6">
      <c r="A229" s="176"/>
      <c r="B229" s="176"/>
      <c r="C229" s="176"/>
      <c r="D229" s="176"/>
      <c r="E229" s="176"/>
      <c r="F229" s="176"/>
    </row>
    <row r="230" spans="1:6">
      <c r="A230" s="176"/>
      <c r="B230" s="176"/>
      <c r="C230" s="176"/>
      <c r="D230" s="176"/>
      <c r="E230" s="176"/>
      <c r="F230" s="176"/>
    </row>
    <row r="231" spans="1:6">
      <c r="A231" s="176"/>
      <c r="B231" s="176"/>
      <c r="C231" s="176"/>
      <c r="D231" s="176"/>
      <c r="E231" s="176"/>
      <c r="F231" s="176"/>
    </row>
    <row r="232" spans="1:6">
      <c r="A232" s="176"/>
      <c r="B232" s="176"/>
      <c r="C232" s="176"/>
      <c r="D232" s="176"/>
      <c r="E232" s="176"/>
      <c r="F232" s="176"/>
    </row>
    <row r="233" spans="1:6">
      <c r="A233" s="176"/>
      <c r="B233" s="176"/>
      <c r="C233" s="176"/>
      <c r="D233" s="176"/>
      <c r="E233" s="176"/>
      <c r="F233" s="176"/>
    </row>
    <row r="234" spans="1:6">
      <c r="A234" s="176"/>
      <c r="B234" s="176"/>
      <c r="C234" s="176"/>
      <c r="D234" s="176"/>
      <c r="E234" s="176"/>
      <c r="F234" s="176"/>
    </row>
    <row r="235" spans="1:6">
      <c r="A235" s="176"/>
      <c r="B235" s="176"/>
      <c r="C235" s="176"/>
      <c r="D235" s="176"/>
      <c r="E235" s="176"/>
      <c r="F235" s="176"/>
    </row>
    <row r="236" spans="1:6">
      <c r="A236" s="176"/>
      <c r="B236" s="176"/>
      <c r="C236" s="176"/>
      <c r="D236" s="176"/>
      <c r="E236" s="176"/>
      <c r="F236" s="176"/>
    </row>
    <row r="237" spans="1:6">
      <c r="A237" s="176"/>
      <c r="B237" s="176"/>
      <c r="C237" s="176"/>
      <c r="D237" s="176"/>
      <c r="E237" s="176"/>
      <c r="F237" s="176"/>
    </row>
    <row r="238" spans="1:6">
      <c r="A238" s="176"/>
      <c r="B238" s="176"/>
      <c r="C238" s="176"/>
      <c r="D238" s="176"/>
      <c r="E238" s="176"/>
      <c r="F238" s="176"/>
    </row>
    <row r="239" spans="1:6">
      <c r="A239" s="176"/>
      <c r="B239" s="176"/>
      <c r="C239" s="176"/>
      <c r="D239" s="176"/>
      <c r="E239" s="176"/>
      <c r="F239" s="176"/>
    </row>
    <row r="240" spans="1:6">
      <c r="A240" s="176"/>
      <c r="B240" s="176"/>
      <c r="C240" s="176"/>
      <c r="D240" s="176"/>
      <c r="E240" s="176"/>
      <c r="F240" s="176"/>
    </row>
    <row r="241" spans="1:6">
      <c r="A241" s="176"/>
      <c r="B241" s="176"/>
      <c r="C241" s="176"/>
      <c r="D241" s="176"/>
      <c r="E241" s="176"/>
      <c r="F241" s="176"/>
    </row>
    <row r="242" spans="1:6">
      <c r="A242" s="176"/>
      <c r="B242" s="176"/>
      <c r="C242" s="176"/>
      <c r="D242" s="176"/>
      <c r="E242" s="176"/>
      <c r="F242" s="176"/>
    </row>
    <row r="243" spans="1:6">
      <c r="A243" s="176"/>
      <c r="B243" s="176"/>
      <c r="C243" s="176"/>
      <c r="D243" s="176"/>
      <c r="E243" s="176"/>
      <c r="F243" s="176"/>
    </row>
    <row r="244" spans="1:6">
      <c r="A244" s="176"/>
      <c r="B244" s="176"/>
      <c r="C244" s="176"/>
      <c r="D244" s="176"/>
      <c r="E244" s="176"/>
      <c r="F244" s="176"/>
    </row>
    <row r="245" spans="1:6">
      <c r="A245" s="176"/>
      <c r="B245" s="176"/>
      <c r="C245" s="176"/>
      <c r="D245" s="176"/>
      <c r="E245" s="176"/>
      <c r="F245" s="176"/>
    </row>
    <row r="246" spans="1:6">
      <c r="A246" s="176"/>
      <c r="B246" s="176"/>
      <c r="C246" s="176"/>
      <c r="D246" s="176"/>
      <c r="E246" s="176"/>
      <c r="F246" s="176"/>
    </row>
    <row r="247" spans="1:6">
      <c r="A247" s="176"/>
      <c r="B247" s="176"/>
      <c r="C247" s="176"/>
      <c r="D247" s="176"/>
      <c r="E247" s="176"/>
      <c r="F247" s="176"/>
    </row>
    <row r="248" spans="1:6">
      <c r="A248" s="176"/>
      <c r="B248" s="176"/>
      <c r="C248" s="176"/>
      <c r="D248" s="176"/>
      <c r="E248" s="176"/>
      <c r="F248" s="176"/>
    </row>
    <row r="249" spans="1:6">
      <c r="A249" s="176"/>
      <c r="B249" s="176"/>
      <c r="C249" s="176"/>
      <c r="D249" s="176"/>
      <c r="E249" s="176"/>
      <c r="F249" s="176"/>
    </row>
    <row r="250" spans="1:6">
      <c r="A250" s="176"/>
      <c r="B250" s="176"/>
      <c r="C250" s="176"/>
      <c r="D250" s="176"/>
      <c r="E250" s="176"/>
      <c r="F250" s="176"/>
    </row>
    <row r="251" spans="1:6">
      <c r="A251" s="176"/>
      <c r="B251" s="176"/>
      <c r="C251" s="176"/>
      <c r="D251" s="176"/>
      <c r="E251" s="176"/>
      <c r="F251" s="176"/>
    </row>
    <row r="252" spans="1:6">
      <c r="A252" s="176"/>
      <c r="B252" s="176"/>
      <c r="C252" s="176"/>
      <c r="D252" s="176"/>
      <c r="E252" s="176"/>
      <c r="F252" s="176"/>
    </row>
    <row r="253" spans="1:6">
      <c r="A253" s="176"/>
      <c r="B253" s="176"/>
      <c r="C253" s="176"/>
      <c r="D253" s="176"/>
      <c r="E253" s="176"/>
      <c r="F253" s="176"/>
    </row>
    <row r="254" spans="1:6">
      <c r="A254" s="176"/>
      <c r="B254" s="176"/>
      <c r="C254" s="176"/>
      <c r="D254" s="176"/>
      <c r="E254" s="176"/>
      <c r="F254" s="176"/>
    </row>
    <row r="255" spans="1:6">
      <c r="A255" s="176"/>
      <c r="B255" s="176"/>
      <c r="C255" s="176"/>
      <c r="D255" s="176"/>
      <c r="E255" s="176"/>
      <c r="F255" s="176"/>
    </row>
    <row r="256" spans="1:6">
      <c r="A256" s="176"/>
      <c r="B256" s="176"/>
      <c r="C256" s="176"/>
      <c r="D256" s="176"/>
      <c r="E256" s="176"/>
      <c r="F256" s="176"/>
    </row>
    <row r="257" spans="1:6">
      <c r="A257" s="176"/>
      <c r="B257" s="176"/>
      <c r="C257" s="176"/>
      <c r="D257" s="176"/>
      <c r="E257" s="176"/>
      <c r="F257" s="176"/>
    </row>
    <row r="258" spans="1:6">
      <c r="A258" s="176"/>
      <c r="B258" s="176"/>
      <c r="C258" s="176"/>
      <c r="D258" s="176"/>
      <c r="E258" s="176"/>
      <c r="F258" s="176"/>
    </row>
    <row r="259" spans="1:6">
      <c r="A259" s="176"/>
      <c r="B259" s="176"/>
      <c r="C259" s="176"/>
      <c r="D259" s="176"/>
      <c r="E259" s="176"/>
      <c r="F259" s="176"/>
    </row>
    <row r="260" spans="1:6">
      <c r="A260" s="176"/>
      <c r="B260" s="176"/>
      <c r="C260" s="176"/>
      <c r="D260" s="176"/>
      <c r="E260" s="176"/>
      <c r="F260" s="176"/>
    </row>
  </sheetData>
  <mergeCells count="109">
    <mergeCell ref="A5:F8"/>
    <mergeCell ref="B21:B23"/>
    <mergeCell ref="C27:C29"/>
    <mergeCell ref="F21:F23"/>
    <mergeCell ref="D15:D17"/>
    <mergeCell ref="F24:F26"/>
    <mergeCell ref="A92:F92"/>
    <mergeCell ref="E15:E17"/>
    <mergeCell ref="C24:C26"/>
    <mergeCell ref="E18:E20"/>
    <mergeCell ref="D21:D23"/>
    <mergeCell ref="E21:E23"/>
    <mergeCell ref="B15:B17"/>
    <mergeCell ref="C15:C17"/>
    <mergeCell ref="F15:F17"/>
    <mergeCell ref="B18:B20"/>
    <mergeCell ref="D18:D20"/>
    <mergeCell ref="F18:F20"/>
    <mergeCell ref="C21:C23"/>
    <mergeCell ref="C18:C20"/>
    <mergeCell ref="E24:E26"/>
    <mergeCell ref="B24:B26"/>
    <mergeCell ref="D24:D26"/>
    <mergeCell ref="E75:E77"/>
    <mergeCell ref="F75:F77"/>
    <mergeCell ref="E55:E57"/>
    <mergeCell ref="F55:F57"/>
    <mergeCell ref="E72:E74"/>
    <mergeCell ref="F72:F74"/>
    <mergeCell ref="E66:E68"/>
    <mergeCell ref="B30:B32"/>
    <mergeCell ref="D40:D42"/>
    <mergeCell ref="B40:B42"/>
    <mergeCell ref="C30:C32"/>
    <mergeCell ref="D30:D32"/>
    <mergeCell ref="E30:E32"/>
    <mergeCell ref="F30:F32"/>
    <mergeCell ref="D69:D71"/>
    <mergeCell ref="E43:E45"/>
    <mergeCell ref="B72:B74"/>
    <mergeCell ref="C55:C57"/>
    <mergeCell ref="B52:B54"/>
    <mergeCell ref="C75:C77"/>
    <mergeCell ref="F66:F68"/>
    <mergeCell ref="E69:E71"/>
    <mergeCell ref="F69:F71"/>
    <mergeCell ref="B27:B29"/>
    <mergeCell ref="E27:E29"/>
    <mergeCell ref="F27:F29"/>
    <mergeCell ref="C40:C42"/>
    <mergeCell ref="C52:C54"/>
    <mergeCell ref="F40:F42"/>
    <mergeCell ref="F49:F51"/>
    <mergeCell ref="D52:D54"/>
    <mergeCell ref="E52:E54"/>
    <mergeCell ref="F52:F54"/>
    <mergeCell ref="D46:D48"/>
    <mergeCell ref="D49:D51"/>
    <mergeCell ref="C46:C48"/>
    <mergeCell ref="D43:D45"/>
    <mergeCell ref="E40:E42"/>
    <mergeCell ref="F43:F45"/>
    <mergeCell ref="E46:E48"/>
    <mergeCell ref="F46:F48"/>
    <mergeCell ref="E49:E51"/>
    <mergeCell ref="C49:C51"/>
    <mergeCell ref="A131:F131"/>
    <mergeCell ref="A138:F138"/>
    <mergeCell ref="D101:D103"/>
    <mergeCell ref="E101:E103"/>
    <mergeCell ref="F101:F103"/>
    <mergeCell ref="B98:B100"/>
    <mergeCell ref="C98:C100"/>
    <mergeCell ref="C101:C103"/>
    <mergeCell ref="B95:B97"/>
    <mergeCell ref="D95:D97"/>
    <mergeCell ref="E95:E97"/>
    <mergeCell ref="F95:F97"/>
    <mergeCell ref="D98:D100"/>
    <mergeCell ref="E98:E100"/>
    <mergeCell ref="C95:C97"/>
    <mergeCell ref="F98:F100"/>
    <mergeCell ref="B101:B103"/>
    <mergeCell ref="A134:F136"/>
    <mergeCell ref="A127:F129"/>
    <mergeCell ref="E78:E80"/>
    <mergeCell ref="A79:A80"/>
    <mergeCell ref="B78:B80"/>
    <mergeCell ref="C78:C80"/>
    <mergeCell ref="D78:D80"/>
    <mergeCell ref="F78:F80"/>
    <mergeCell ref="A1:F1"/>
    <mergeCell ref="A4:F4"/>
    <mergeCell ref="C43:C45"/>
    <mergeCell ref="D27:D29"/>
    <mergeCell ref="B75:B77"/>
    <mergeCell ref="B66:B68"/>
    <mergeCell ref="C66:C68"/>
    <mergeCell ref="D66:D68"/>
    <mergeCell ref="D75:D77"/>
    <mergeCell ref="B69:B71"/>
    <mergeCell ref="C69:C71"/>
    <mergeCell ref="C72:C74"/>
    <mergeCell ref="D72:D74"/>
    <mergeCell ref="B55:B57"/>
    <mergeCell ref="D55:D57"/>
    <mergeCell ref="B43:B45"/>
    <mergeCell ref="B46:B48"/>
    <mergeCell ref="B49:B51"/>
  </mergeCells>
  <conditionalFormatting sqref="E21 E24 E27 E30 E18 E15">
    <cfRule type="beginsWith" dxfId="68" priority="26" operator="beginsWith" text="Transmis">
      <formula>LEFT(E15,LEN("Transmis"))="Transmis"</formula>
    </cfRule>
  </conditionalFormatting>
  <conditionalFormatting sqref="J2">
    <cfRule type="containsText" dxfId="67" priority="25" operator="containsText" text="Non transmis">
      <formula>NOT(ISERROR(SEARCH("Non transmis",J2)))</formula>
    </cfRule>
  </conditionalFormatting>
  <conditionalFormatting sqref="E15:E32 E40:E60 E95:E125">
    <cfRule type="cellIs" dxfId="66" priority="23" operator="equal">
      <formula>"Normalisées"</formula>
    </cfRule>
    <cfRule type="cellIs" dxfId="65" priority="24" operator="equal">
      <formula>"Non transmis"</formula>
    </cfRule>
  </conditionalFormatting>
  <conditionalFormatting sqref="E40 E43 E46 E49 E52 E55">
    <cfRule type="cellIs" dxfId="64" priority="22" operator="equal">
      <formula>"Transmis"</formula>
    </cfRule>
  </conditionalFormatting>
  <conditionalFormatting sqref="E66:E89">
    <cfRule type="cellIs" dxfId="63" priority="11" operator="equal">
      <formula>"Normalisées"</formula>
    </cfRule>
    <cfRule type="cellIs" dxfId="62" priority="12" operator="equal">
      <formula>"Non transmis"</formula>
    </cfRule>
  </conditionalFormatting>
  <conditionalFormatting sqref="E66 E69 E72 E75 E78">
    <cfRule type="cellIs" dxfId="61" priority="10" operator="equal">
      <formula>"Transmis"</formula>
    </cfRule>
  </conditionalFormatting>
  <conditionalFormatting sqref="E95 E98 E101">
    <cfRule type="cellIs" dxfId="60" priority="1" operator="equal">
      <formula>"Transmis"</formula>
    </cfRule>
  </conditionalFormatting>
  <pageMargins left="0.71156249999999999" right="0.68675595238095233" top="1.206"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4" manualBreakCount="4">
    <brk id="32" max="6" man="1"/>
    <brk id="61" max="6" man="1"/>
    <brk id="88" max="6" man="1"/>
    <brk id="124" max="6" man="1"/>
  </rowBreaks>
  <colBreaks count="1" manualBreakCount="1">
    <brk id="6" max="1048575" man="1"/>
  </colBreaks>
  <drawing r:id="rId2"/>
  <legacyDrawing r:id="rId3"/>
  <legacyDrawingHF r:id="rId4"/>
  <controls>
    <mc:AlternateContent xmlns:mc="http://schemas.openxmlformats.org/markup-compatibility/2006">
      <mc:Choice Requires="x14">
        <control shapeId="31926" r:id="rId5" name="OptionButton60">
          <controlPr defaultSize="0" autoFill="0" autoLine="0" r:id="rId6">
            <anchor moveWithCells="1">
              <from>
                <xdr:col>3</xdr:col>
                <xdr:colOff>76200</xdr:colOff>
                <xdr:row>101</xdr:row>
                <xdr:rowOff>485775</xdr:rowOff>
              </from>
              <to>
                <xdr:col>3</xdr:col>
                <xdr:colOff>257175</xdr:colOff>
                <xdr:row>102</xdr:row>
                <xdr:rowOff>209550</xdr:rowOff>
              </to>
            </anchor>
          </controlPr>
        </control>
      </mc:Choice>
      <mc:Fallback>
        <control shapeId="31926" r:id="rId5" name="OptionButton60"/>
      </mc:Fallback>
    </mc:AlternateContent>
    <mc:AlternateContent xmlns:mc="http://schemas.openxmlformats.org/markup-compatibility/2006">
      <mc:Choice Requires="x14">
        <control shapeId="31925" r:id="rId7" name="OptionButton59">
          <controlPr defaultSize="0" autoFill="0" autoLine="0" r:id="rId6">
            <anchor moveWithCells="1">
              <from>
                <xdr:col>2</xdr:col>
                <xdr:colOff>85725</xdr:colOff>
                <xdr:row>101</xdr:row>
                <xdr:rowOff>495300</xdr:rowOff>
              </from>
              <to>
                <xdr:col>2</xdr:col>
                <xdr:colOff>266700</xdr:colOff>
                <xdr:row>102</xdr:row>
                <xdr:rowOff>219075</xdr:rowOff>
              </to>
            </anchor>
          </controlPr>
        </control>
      </mc:Choice>
      <mc:Fallback>
        <control shapeId="31925" r:id="rId7" name="OptionButton59"/>
      </mc:Fallback>
    </mc:AlternateContent>
    <mc:AlternateContent xmlns:mc="http://schemas.openxmlformats.org/markup-compatibility/2006">
      <mc:Choice Requires="x14">
        <control shapeId="31924" r:id="rId8" name="OptionButton57">
          <controlPr defaultSize="0" autoFill="0" autoLine="0" r:id="rId9">
            <anchor moveWithCells="1">
              <from>
                <xdr:col>3</xdr:col>
                <xdr:colOff>85725</xdr:colOff>
                <xdr:row>99</xdr:row>
                <xdr:rowOff>114300</xdr:rowOff>
              </from>
              <to>
                <xdr:col>3</xdr:col>
                <xdr:colOff>266700</xdr:colOff>
                <xdr:row>99</xdr:row>
                <xdr:rowOff>361950</xdr:rowOff>
              </to>
            </anchor>
          </controlPr>
        </control>
      </mc:Choice>
      <mc:Fallback>
        <control shapeId="31924" r:id="rId8" name="OptionButton57"/>
      </mc:Fallback>
    </mc:AlternateContent>
    <mc:AlternateContent xmlns:mc="http://schemas.openxmlformats.org/markup-compatibility/2006">
      <mc:Choice Requires="x14">
        <control shapeId="31923" r:id="rId10" name="OptionButton56">
          <controlPr defaultSize="0" autoFill="0" autoLine="0" r:id="rId9">
            <anchor moveWithCells="1">
              <from>
                <xdr:col>2</xdr:col>
                <xdr:colOff>76200</xdr:colOff>
                <xdr:row>99</xdr:row>
                <xdr:rowOff>114300</xdr:rowOff>
              </from>
              <to>
                <xdr:col>2</xdr:col>
                <xdr:colOff>257175</xdr:colOff>
                <xdr:row>99</xdr:row>
                <xdr:rowOff>361950</xdr:rowOff>
              </to>
            </anchor>
          </controlPr>
        </control>
      </mc:Choice>
      <mc:Fallback>
        <control shapeId="31923" r:id="rId10" name="OptionButton56"/>
      </mc:Fallback>
    </mc:AlternateContent>
    <mc:AlternateContent xmlns:mc="http://schemas.openxmlformats.org/markup-compatibility/2006">
      <mc:Choice Requires="x14">
        <control shapeId="31922" r:id="rId11" name="OptionButton54">
          <controlPr defaultSize="0" autoFill="0" autoLine="0" r:id="rId12">
            <anchor moveWithCells="1">
              <from>
                <xdr:col>3</xdr:col>
                <xdr:colOff>66675</xdr:colOff>
                <xdr:row>95</xdr:row>
                <xdr:rowOff>161925</xdr:rowOff>
              </from>
              <to>
                <xdr:col>3</xdr:col>
                <xdr:colOff>266700</xdr:colOff>
                <xdr:row>96</xdr:row>
                <xdr:rowOff>57150</xdr:rowOff>
              </to>
            </anchor>
          </controlPr>
        </control>
      </mc:Choice>
      <mc:Fallback>
        <control shapeId="31922" r:id="rId11" name="OptionButton54"/>
      </mc:Fallback>
    </mc:AlternateContent>
    <mc:AlternateContent xmlns:mc="http://schemas.openxmlformats.org/markup-compatibility/2006">
      <mc:Choice Requires="x14">
        <control shapeId="31921" r:id="rId13" name="OptionButton53">
          <controlPr defaultSize="0" autoFill="0" autoLine="0" r:id="rId12">
            <anchor moveWithCells="1">
              <from>
                <xdr:col>2</xdr:col>
                <xdr:colOff>76200</xdr:colOff>
                <xdr:row>95</xdr:row>
                <xdr:rowOff>161925</xdr:rowOff>
              </from>
              <to>
                <xdr:col>2</xdr:col>
                <xdr:colOff>276225</xdr:colOff>
                <xdr:row>96</xdr:row>
                <xdr:rowOff>57150</xdr:rowOff>
              </to>
            </anchor>
          </controlPr>
        </control>
      </mc:Choice>
      <mc:Fallback>
        <control shapeId="31921" r:id="rId13" name="OptionButton53"/>
      </mc:Fallback>
    </mc:AlternateContent>
    <mc:AlternateContent xmlns:mc="http://schemas.openxmlformats.org/markup-compatibility/2006">
      <mc:Choice Requires="x14">
        <control shapeId="31920" r:id="rId14" name="OptionButton51">
          <controlPr defaultSize="0" autoFill="0" autoLine="0" r:id="rId9">
            <anchor moveWithCells="1">
              <from>
                <xdr:col>3</xdr:col>
                <xdr:colOff>85725</xdr:colOff>
                <xdr:row>78</xdr:row>
                <xdr:rowOff>419100</xdr:rowOff>
              </from>
              <to>
                <xdr:col>3</xdr:col>
                <xdr:colOff>266700</xdr:colOff>
                <xdr:row>78</xdr:row>
                <xdr:rowOff>666750</xdr:rowOff>
              </to>
            </anchor>
          </controlPr>
        </control>
      </mc:Choice>
      <mc:Fallback>
        <control shapeId="31920" r:id="rId14" name="OptionButton51"/>
      </mc:Fallback>
    </mc:AlternateContent>
    <mc:AlternateContent xmlns:mc="http://schemas.openxmlformats.org/markup-compatibility/2006">
      <mc:Choice Requires="x14">
        <control shapeId="31919" r:id="rId15" name="OptionButton50">
          <controlPr defaultSize="0" autoFill="0" autoLine="0" r:id="rId16">
            <anchor moveWithCells="1">
              <from>
                <xdr:col>2</xdr:col>
                <xdr:colOff>85725</xdr:colOff>
                <xdr:row>78</xdr:row>
                <xdr:rowOff>419100</xdr:rowOff>
              </from>
              <to>
                <xdr:col>2</xdr:col>
                <xdr:colOff>266700</xdr:colOff>
                <xdr:row>78</xdr:row>
                <xdr:rowOff>666750</xdr:rowOff>
              </to>
            </anchor>
          </controlPr>
        </control>
      </mc:Choice>
      <mc:Fallback>
        <control shapeId="31919" r:id="rId15" name="OptionButton50"/>
      </mc:Fallback>
    </mc:AlternateContent>
    <mc:AlternateContent xmlns:mc="http://schemas.openxmlformats.org/markup-compatibility/2006">
      <mc:Choice Requires="x14">
        <control shapeId="31918" r:id="rId17" name="OptionButton48">
          <controlPr defaultSize="0" autoFill="0" autoLine="0" r:id="rId9">
            <anchor moveWithCells="1">
              <from>
                <xdr:col>3</xdr:col>
                <xdr:colOff>66675</xdr:colOff>
                <xdr:row>75</xdr:row>
                <xdr:rowOff>152400</xdr:rowOff>
              </from>
              <to>
                <xdr:col>3</xdr:col>
                <xdr:colOff>247650</xdr:colOff>
                <xdr:row>76</xdr:row>
                <xdr:rowOff>114300</xdr:rowOff>
              </to>
            </anchor>
          </controlPr>
        </control>
      </mc:Choice>
      <mc:Fallback>
        <control shapeId="31918" r:id="rId17" name="OptionButton48"/>
      </mc:Fallback>
    </mc:AlternateContent>
    <mc:AlternateContent xmlns:mc="http://schemas.openxmlformats.org/markup-compatibility/2006">
      <mc:Choice Requires="x14">
        <control shapeId="31917" r:id="rId18" name="OptionButton47">
          <controlPr defaultSize="0" autoFill="0" autoLine="0" r:id="rId16">
            <anchor moveWithCells="1">
              <from>
                <xdr:col>2</xdr:col>
                <xdr:colOff>66675</xdr:colOff>
                <xdr:row>75</xdr:row>
                <xdr:rowOff>152400</xdr:rowOff>
              </from>
              <to>
                <xdr:col>2</xdr:col>
                <xdr:colOff>247650</xdr:colOff>
                <xdr:row>76</xdr:row>
                <xdr:rowOff>114300</xdr:rowOff>
              </to>
            </anchor>
          </controlPr>
        </control>
      </mc:Choice>
      <mc:Fallback>
        <control shapeId="31917" r:id="rId18" name="OptionButton47"/>
      </mc:Fallback>
    </mc:AlternateContent>
    <mc:AlternateContent xmlns:mc="http://schemas.openxmlformats.org/markup-compatibility/2006">
      <mc:Choice Requires="x14">
        <control shapeId="31914" r:id="rId19" name="OptionButton45">
          <controlPr defaultSize="0" autoFill="0" autoLine="0" r:id="rId6">
            <anchor moveWithCells="1">
              <from>
                <xdr:col>3</xdr:col>
                <xdr:colOff>85725</xdr:colOff>
                <xdr:row>73</xdr:row>
                <xdr:rowOff>0</xdr:rowOff>
              </from>
              <to>
                <xdr:col>3</xdr:col>
                <xdr:colOff>266700</xdr:colOff>
                <xdr:row>73</xdr:row>
                <xdr:rowOff>238125</xdr:rowOff>
              </to>
            </anchor>
          </controlPr>
        </control>
      </mc:Choice>
      <mc:Fallback>
        <control shapeId="31914" r:id="rId19" name="OptionButton45"/>
      </mc:Fallback>
    </mc:AlternateContent>
    <mc:AlternateContent xmlns:mc="http://schemas.openxmlformats.org/markup-compatibility/2006">
      <mc:Choice Requires="x14">
        <control shapeId="31913" r:id="rId20" name="OptionButton44">
          <controlPr defaultSize="0" autoFill="0" autoLine="0" r:id="rId21">
            <anchor moveWithCells="1">
              <from>
                <xdr:col>2</xdr:col>
                <xdr:colOff>76200</xdr:colOff>
                <xdr:row>73</xdr:row>
                <xdr:rowOff>0</xdr:rowOff>
              </from>
              <to>
                <xdr:col>2</xdr:col>
                <xdr:colOff>257175</xdr:colOff>
                <xdr:row>73</xdr:row>
                <xdr:rowOff>238125</xdr:rowOff>
              </to>
            </anchor>
          </controlPr>
        </control>
      </mc:Choice>
      <mc:Fallback>
        <control shapeId="31913" r:id="rId20" name="OptionButton44"/>
      </mc:Fallback>
    </mc:AlternateContent>
    <mc:AlternateContent xmlns:mc="http://schemas.openxmlformats.org/markup-compatibility/2006">
      <mc:Choice Requires="x14">
        <control shapeId="31912" r:id="rId22" name="OptionButton42">
          <controlPr defaultSize="0" autoFill="0" autoLine="0" r:id="rId9">
            <anchor moveWithCells="1">
              <from>
                <xdr:col>3</xdr:col>
                <xdr:colOff>76200</xdr:colOff>
                <xdr:row>69</xdr:row>
                <xdr:rowOff>133350</xdr:rowOff>
              </from>
              <to>
                <xdr:col>3</xdr:col>
                <xdr:colOff>257175</xdr:colOff>
                <xdr:row>69</xdr:row>
                <xdr:rowOff>381000</xdr:rowOff>
              </to>
            </anchor>
          </controlPr>
        </control>
      </mc:Choice>
      <mc:Fallback>
        <control shapeId="31912" r:id="rId22" name="OptionButton42"/>
      </mc:Fallback>
    </mc:AlternateContent>
    <mc:AlternateContent xmlns:mc="http://schemas.openxmlformats.org/markup-compatibility/2006">
      <mc:Choice Requires="x14">
        <control shapeId="31911" r:id="rId23" name="OptionButton41">
          <controlPr defaultSize="0" autoFill="0" autoLine="0" r:id="rId16">
            <anchor moveWithCells="1">
              <from>
                <xdr:col>2</xdr:col>
                <xdr:colOff>66675</xdr:colOff>
                <xdr:row>69</xdr:row>
                <xdr:rowOff>142875</xdr:rowOff>
              </from>
              <to>
                <xdr:col>2</xdr:col>
                <xdr:colOff>247650</xdr:colOff>
                <xdr:row>69</xdr:row>
                <xdr:rowOff>390525</xdr:rowOff>
              </to>
            </anchor>
          </controlPr>
        </control>
      </mc:Choice>
      <mc:Fallback>
        <control shapeId="31911" r:id="rId23" name="OptionButton41"/>
      </mc:Fallback>
    </mc:AlternateContent>
    <mc:AlternateContent xmlns:mc="http://schemas.openxmlformats.org/markup-compatibility/2006">
      <mc:Choice Requires="x14">
        <control shapeId="31910" r:id="rId24" name="OptionButton39">
          <controlPr defaultSize="0" autoFill="0" autoLine="0" r:id="rId9">
            <anchor moveWithCells="1">
              <from>
                <xdr:col>3</xdr:col>
                <xdr:colOff>85725</xdr:colOff>
                <xdr:row>66</xdr:row>
                <xdr:rowOff>171450</xdr:rowOff>
              </from>
              <to>
                <xdr:col>3</xdr:col>
                <xdr:colOff>266700</xdr:colOff>
                <xdr:row>66</xdr:row>
                <xdr:rowOff>419100</xdr:rowOff>
              </to>
            </anchor>
          </controlPr>
        </control>
      </mc:Choice>
      <mc:Fallback>
        <control shapeId="31910" r:id="rId24" name="OptionButton39"/>
      </mc:Fallback>
    </mc:AlternateContent>
    <mc:AlternateContent xmlns:mc="http://schemas.openxmlformats.org/markup-compatibility/2006">
      <mc:Choice Requires="x14">
        <control shapeId="31909" r:id="rId25" name="OptionButton38">
          <controlPr defaultSize="0" autoFill="0" autoLine="0" r:id="rId16">
            <anchor moveWithCells="1">
              <from>
                <xdr:col>2</xdr:col>
                <xdr:colOff>76200</xdr:colOff>
                <xdr:row>66</xdr:row>
                <xdr:rowOff>180975</xdr:rowOff>
              </from>
              <to>
                <xdr:col>2</xdr:col>
                <xdr:colOff>257175</xdr:colOff>
                <xdr:row>66</xdr:row>
                <xdr:rowOff>428625</xdr:rowOff>
              </to>
            </anchor>
          </controlPr>
        </control>
      </mc:Choice>
      <mc:Fallback>
        <control shapeId="31909" r:id="rId25" name="OptionButton38"/>
      </mc:Fallback>
    </mc:AlternateContent>
    <mc:AlternateContent xmlns:mc="http://schemas.openxmlformats.org/markup-compatibility/2006">
      <mc:Choice Requires="x14">
        <control shapeId="31908" r:id="rId26" name="OptionButton36">
          <controlPr defaultSize="0" autoFill="0" autoLine="0" r:id="rId9">
            <anchor moveWithCells="1">
              <from>
                <xdr:col>3</xdr:col>
                <xdr:colOff>66675</xdr:colOff>
                <xdr:row>44</xdr:row>
                <xdr:rowOff>76200</xdr:rowOff>
              </from>
              <to>
                <xdr:col>3</xdr:col>
                <xdr:colOff>247650</xdr:colOff>
                <xdr:row>44</xdr:row>
                <xdr:rowOff>323850</xdr:rowOff>
              </to>
            </anchor>
          </controlPr>
        </control>
      </mc:Choice>
      <mc:Fallback>
        <control shapeId="31908" r:id="rId26" name="OptionButton36"/>
      </mc:Fallback>
    </mc:AlternateContent>
    <mc:AlternateContent xmlns:mc="http://schemas.openxmlformats.org/markup-compatibility/2006">
      <mc:Choice Requires="x14">
        <control shapeId="31907" r:id="rId27" name="OptionButton35">
          <controlPr defaultSize="0" autoFill="0" autoLine="0" r:id="rId16">
            <anchor moveWithCells="1">
              <from>
                <xdr:col>2</xdr:col>
                <xdr:colOff>76200</xdr:colOff>
                <xdr:row>44</xdr:row>
                <xdr:rowOff>76200</xdr:rowOff>
              </from>
              <to>
                <xdr:col>2</xdr:col>
                <xdr:colOff>257175</xdr:colOff>
                <xdr:row>44</xdr:row>
                <xdr:rowOff>323850</xdr:rowOff>
              </to>
            </anchor>
          </controlPr>
        </control>
      </mc:Choice>
      <mc:Fallback>
        <control shapeId="31907" r:id="rId27" name="OptionButton35"/>
      </mc:Fallback>
    </mc:AlternateContent>
    <mc:AlternateContent xmlns:mc="http://schemas.openxmlformats.org/markup-compatibility/2006">
      <mc:Choice Requires="x14">
        <control shapeId="31906" r:id="rId28" name="OptionButton33">
          <controlPr defaultSize="0" autoFill="0" autoLine="0" r:id="rId9">
            <anchor moveWithCells="1">
              <from>
                <xdr:col>3</xdr:col>
                <xdr:colOff>95250</xdr:colOff>
                <xdr:row>46</xdr:row>
                <xdr:rowOff>161925</xdr:rowOff>
              </from>
              <to>
                <xdr:col>3</xdr:col>
                <xdr:colOff>276225</xdr:colOff>
                <xdr:row>47</xdr:row>
                <xdr:rowOff>9525</xdr:rowOff>
              </to>
            </anchor>
          </controlPr>
        </control>
      </mc:Choice>
      <mc:Fallback>
        <control shapeId="31906" r:id="rId28" name="OptionButton33"/>
      </mc:Fallback>
    </mc:AlternateContent>
    <mc:AlternateContent xmlns:mc="http://schemas.openxmlformats.org/markup-compatibility/2006">
      <mc:Choice Requires="x14">
        <control shapeId="31905" r:id="rId29" name="OptionButton32">
          <controlPr defaultSize="0" autoFill="0" autoLine="0" r:id="rId9">
            <anchor moveWithCells="1">
              <from>
                <xdr:col>2</xdr:col>
                <xdr:colOff>85725</xdr:colOff>
                <xdr:row>46</xdr:row>
                <xdr:rowOff>161925</xdr:rowOff>
              </from>
              <to>
                <xdr:col>2</xdr:col>
                <xdr:colOff>266700</xdr:colOff>
                <xdr:row>47</xdr:row>
                <xdr:rowOff>9525</xdr:rowOff>
              </to>
            </anchor>
          </controlPr>
        </control>
      </mc:Choice>
      <mc:Fallback>
        <control shapeId="31905" r:id="rId29" name="OptionButton32"/>
      </mc:Fallback>
    </mc:AlternateContent>
    <mc:AlternateContent xmlns:mc="http://schemas.openxmlformats.org/markup-compatibility/2006">
      <mc:Choice Requires="x14">
        <control shapeId="31904" r:id="rId30" name="OptionButton30">
          <controlPr defaultSize="0" autoFill="0" autoLine="0" r:id="rId9">
            <anchor moveWithCells="1">
              <from>
                <xdr:col>3</xdr:col>
                <xdr:colOff>66675</xdr:colOff>
                <xdr:row>50</xdr:row>
                <xdr:rowOff>47625</xdr:rowOff>
              </from>
              <to>
                <xdr:col>3</xdr:col>
                <xdr:colOff>247650</xdr:colOff>
                <xdr:row>50</xdr:row>
                <xdr:rowOff>295275</xdr:rowOff>
              </to>
            </anchor>
          </controlPr>
        </control>
      </mc:Choice>
      <mc:Fallback>
        <control shapeId="31904" r:id="rId30" name="OptionButton30"/>
      </mc:Fallback>
    </mc:AlternateContent>
    <mc:AlternateContent xmlns:mc="http://schemas.openxmlformats.org/markup-compatibility/2006">
      <mc:Choice Requires="x14">
        <control shapeId="31903" r:id="rId31" name="OptionButton29">
          <controlPr defaultSize="0" autoFill="0" autoLine="0" r:id="rId9">
            <anchor moveWithCells="1">
              <from>
                <xdr:col>3</xdr:col>
                <xdr:colOff>76200</xdr:colOff>
                <xdr:row>53</xdr:row>
                <xdr:rowOff>38100</xdr:rowOff>
              </from>
              <to>
                <xdr:col>3</xdr:col>
                <xdr:colOff>257175</xdr:colOff>
                <xdr:row>53</xdr:row>
                <xdr:rowOff>285750</xdr:rowOff>
              </to>
            </anchor>
          </controlPr>
        </control>
      </mc:Choice>
      <mc:Fallback>
        <control shapeId="31903" r:id="rId31" name="OptionButton29"/>
      </mc:Fallback>
    </mc:AlternateContent>
    <mc:AlternateContent xmlns:mc="http://schemas.openxmlformats.org/markup-compatibility/2006">
      <mc:Choice Requires="x14">
        <control shapeId="31902" r:id="rId32" name="OptionButton27">
          <controlPr defaultSize="0" autoFill="0" autoLine="0" r:id="rId9">
            <anchor moveWithCells="1">
              <from>
                <xdr:col>2</xdr:col>
                <xdr:colOff>85725</xdr:colOff>
                <xdr:row>56</xdr:row>
                <xdr:rowOff>57150</xdr:rowOff>
              </from>
              <to>
                <xdr:col>2</xdr:col>
                <xdr:colOff>266700</xdr:colOff>
                <xdr:row>56</xdr:row>
                <xdr:rowOff>304800</xdr:rowOff>
              </to>
            </anchor>
          </controlPr>
        </control>
      </mc:Choice>
      <mc:Fallback>
        <control shapeId="31902" r:id="rId32" name="OptionButton27"/>
      </mc:Fallback>
    </mc:AlternateContent>
    <mc:AlternateContent xmlns:mc="http://schemas.openxmlformats.org/markup-compatibility/2006">
      <mc:Choice Requires="x14">
        <control shapeId="31901" r:id="rId33" name="OptionButton26">
          <controlPr defaultSize="0" autoFill="0" autoLine="0" r:id="rId9">
            <anchor moveWithCells="1">
              <from>
                <xdr:col>3</xdr:col>
                <xdr:colOff>85725</xdr:colOff>
                <xdr:row>56</xdr:row>
                <xdr:rowOff>57150</xdr:rowOff>
              </from>
              <to>
                <xdr:col>3</xdr:col>
                <xdr:colOff>266700</xdr:colOff>
                <xdr:row>56</xdr:row>
                <xdr:rowOff>304800</xdr:rowOff>
              </to>
            </anchor>
          </controlPr>
        </control>
      </mc:Choice>
      <mc:Fallback>
        <control shapeId="31901" r:id="rId33" name="OptionButton26"/>
      </mc:Fallback>
    </mc:AlternateContent>
    <mc:AlternateContent xmlns:mc="http://schemas.openxmlformats.org/markup-compatibility/2006">
      <mc:Choice Requires="x14">
        <control shapeId="31900" r:id="rId34" name="OptionButton24">
          <controlPr defaultSize="0" autoFill="0" autoLine="0" r:id="rId16">
            <anchor moveWithCells="1">
              <from>
                <xdr:col>2</xdr:col>
                <xdr:colOff>85725</xdr:colOff>
                <xdr:row>53</xdr:row>
                <xdr:rowOff>38100</xdr:rowOff>
              </from>
              <to>
                <xdr:col>2</xdr:col>
                <xdr:colOff>266700</xdr:colOff>
                <xdr:row>53</xdr:row>
                <xdr:rowOff>285750</xdr:rowOff>
              </to>
            </anchor>
          </controlPr>
        </control>
      </mc:Choice>
      <mc:Fallback>
        <control shapeId="31900" r:id="rId34" name="OptionButton24"/>
      </mc:Fallback>
    </mc:AlternateContent>
    <mc:AlternateContent xmlns:mc="http://schemas.openxmlformats.org/markup-compatibility/2006">
      <mc:Choice Requires="x14">
        <control shapeId="31899" r:id="rId35" name="OptionButton23">
          <controlPr defaultSize="0" autoFill="0" autoLine="0" r:id="rId16">
            <anchor moveWithCells="1">
              <from>
                <xdr:col>2</xdr:col>
                <xdr:colOff>85725</xdr:colOff>
                <xdr:row>50</xdr:row>
                <xdr:rowOff>47625</xdr:rowOff>
              </from>
              <to>
                <xdr:col>2</xdr:col>
                <xdr:colOff>266700</xdr:colOff>
                <xdr:row>50</xdr:row>
                <xdr:rowOff>295275</xdr:rowOff>
              </to>
            </anchor>
          </controlPr>
        </control>
      </mc:Choice>
      <mc:Fallback>
        <control shapeId="31899" r:id="rId35" name="OptionButton23"/>
      </mc:Fallback>
    </mc:AlternateContent>
    <mc:AlternateContent xmlns:mc="http://schemas.openxmlformats.org/markup-compatibility/2006">
      <mc:Choice Requires="x14">
        <control shapeId="31898" r:id="rId36" name="OptionButton21">
          <controlPr defaultSize="0" autoFill="0" autoLine="0" r:id="rId16">
            <anchor moveWithCells="1">
              <from>
                <xdr:col>3</xdr:col>
                <xdr:colOff>85725</xdr:colOff>
                <xdr:row>41</xdr:row>
                <xdr:rowOff>57150</xdr:rowOff>
              </from>
              <to>
                <xdr:col>3</xdr:col>
                <xdr:colOff>266700</xdr:colOff>
                <xdr:row>41</xdr:row>
                <xdr:rowOff>304800</xdr:rowOff>
              </to>
            </anchor>
          </controlPr>
        </control>
      </mc:Choice>
      <mc:Fallback>
        <control shapeId="31898" r:id="rId36" name="OptionButton21"/>
      </mc:Fallback>
    </mc:AlternateContent>
    <mc:AlternateContent xmlns:mc="http://schemas.openxmlformats.org/markup-compatibility/2006">
      <mc:Choice Requires="x14">
        <control shapeId="31897" r:id="rId37" name="OptionButton20">
          <controlPr defaultSize="0" autoFill="0" autoLine="0" r:id="rId9">
            <anchor moveWithCells="1">
              <from>
                <xdr:col>2</xdr:col>
                <xdr:colOff>76200</xdr:colOff>
                <xdr:row>41</xdr:row>
                <xdr:rowOff>47625</xdr:rowOff>
              </from>
              <to>
                <xdr:col>2</xdr:col>
                <xdr:colOff>257175</xdr:colOff>
                <xdr:row>41</xdr:row>
                <xdr:rowOff>295275</xdr:rowOff>
              </to>
            </anchor>
          </controlPr>
        </control>
      </mc:Choice>
      <mc:Fallback>
        <control shapeId="31897" r:id="rId37" name="OptionButton20"/>
      </mc:Fallback>
    </mc:AlternateContent>
    <mc:AlternateContent xmlns:mc="http://schemas.openxmlformats.org/markup-compatibility/2006">
      <mc:Choice Requires="x14">
        <control shapeId="31896" r:id="rId38" name="OptionButton18">
          <controlPr defaultSize="0" autoFill="0" autoLine="0" r:id="rId9">
            <anchor moveWithCells="1">
              <from>
                <xdr:col>3</xdr:col>
                <xdr:colOff>76200</xdr:colOff>
                <xdr:row>30</xdr:row>
                <xdr:rowOff>142875</xdr:rowOff>
              </from>
              <to>
                <xdr:col>3</xdr:col>
                <xdr:colOff>257175</xdr:colOff>
                <xdr:row>31</xdr:row>
                <xdr:rowOff>180975</xdr:rowOff>
              </to>
            </anchor>
          </controlPr>
        </control>
      </mc:Choice>
      <mc:Fallback>
        <control shapeId="31896" r:id="rId38" name="OptionButton18"/>
      </mc:Fallback>
    </mc:AlternateContent>
    <mc:AlternateContent xmlns:mc="http://schemas.openxmlformats.org/markup-compatibility/2006">
      <mc:Choice Requires="x14">
        <control shapeId="31895" r:id="rId39" name="OptionButton17">
          <controlPr defaultSize="0" autoFill="0" autoLine="0" r:id="rId9">
            <anchor moveWithCells="1">
              <from>
                <xdr:col>2</xdr:col>
                <xdr:colOff>66675</xdr:colOff>
                <xdr:row>30</xdr:row>
                <xdr:rowOff>142875</xdr:rowOff>
              </from>
              <to>
                <xdr:col>2</xdr:col>
                <xdr:colOff>247650</xdr:colOff>
                <xdr:row>31</xdr:row>
                <xdr:rowOff>180975</xdr:rowOff>
              </to>
            </anchor>
          </controlPr>
        </control>
      </mc:Choice>
      <mc:Fallback>
        <control shapeId="31895" r:id="rId39" name="OptionButton17"/>
      </mc:Fallback>
    </mc:AlternateContent>
    <mc:AlternateContent xmlns:mc="http://schemas.openxmlformats.org/markup-compatibility/2006">
      <mc:Choice Requires="x14">
        <control shapeId="31894" r:id="rId40" name="OptionButton15">
          <controlPr defaultSize="0" autoFill="0" autoLine="0" r:id="rId6">
            <anchor moveWithCells="1">
              <from>
                <xdr:col>3</xdr:col>
                <xdr:colOff>76200</xdr:colOff>
                <xdr:row>28</xdr:row>
                <xdr:rowOff>38100</xdr:rowOff>
              </from>
              <to>
                <xdr:col>3</xdr:col>
                <xdr:colOff>257175</xdr:colOff>
                <xdr:row>28</xdr:row>
                <xdr:rowOff>276225</xdr:rowOff>
              </to>
            </anchor>
          </controlPr>
        </control>
      </mc:Choice>
      <mc:Fallback>
        <control shapeId="31894" r:id="rId40" name="OptionButton15"/>
      </mc:Fallback>
    </mc:AlternateContent>
    <mc:AlternateContent xmlns:mc="http://schemas.openxmlformats.org/markup-compatibility/2006">
      <mc:Choice Requires="x14">
        <control shapeId="31893" r:id="rId41" name="OptionButton14">
          <controlPr defaultSize="0" autoFill="0" autoLine="0" r:id="rId21">
            <anchor moveWithCells="1">
              <from>
                <xdr:col>2</xdr:col>
                <xdr:colOff>85725</xdr:colOff>
                <xdr:row>28</xdr:row>
                <xdr:rowOff>38100</xdr:rowOff>
              </from>
              <to>
                <xdr:col>2</xdr:col>
                <xdr:colOff>266700</xdr:colOff>
                <xdr:row>28</xdr:row>
                <xdr:rowOff>276225</xdr:rowOff>
              </to>
            </anchor>
          </controlPr>
        </control>
      </mc:Choice>
      <mc:Fallback>
        <control shapeId="31893" r:id="rId41" name="OptionButton14"/>
      </mc:Fallback>
    </mc:AlternateContent>
    <mc:AlternateContent xmlns:mc="http://schemas.openxmlformats.org/markup-compatibility/2006">
      <mc:Choice Requires="x14">
        <control shapeId="31892" r:id="rId42" name="OptionButton9">
          <controlPr defaultSize="0" autoFill="0" autoLine="0" r:id="rId9">
            <anchor moveWithCells="1">
              <from>
                <xdr:col>3</xdr:col>
                <xdr:colOff>85725</xdr:colOff>
                <xdr:row>23</xdr:row>
                <xdr:rowOff>200025</xdr:rowOff>
              </from>
              <to>
                <xdr:col>3</xdr:col>
                <xdr:colOff>266700</xdr:colOff>
                <xdr:row>24</xdr:row>
                <xdr:rowOff>200025</xdr:rowOff>
              </to>
            </anchor>
          </controlPr>
        </control>
      </mc:Choice>
      <mc:Fallback>
        <control shapeId="31892" r:id="rId42" name="OptionButton9"/>
      </mc:Fallback>
    </mc:AlternateContent>
    <mc:AlternateContent xmlns:mc="http://schemas.openxmlformats.org/markup-compatibility/2006">
      <mc:Choice Requires="x14">
        <control shapeId="31891" r:id="rId43" name="OptionButton8">
          <controlPr defaultSize="0" autoFill="0" autoLine="0" r:id="rId16">
            <anchor moveWithCells="1">
              <from>
                <xdr:col>2</xdr:col>
                <xdr:colOff>66675</xdr:colOff>
                <xdr:row>23</xdr:row>
                <xdr:rowOff>200025</xdr:rowOff>
              </from>
              <to>
                <xdr:col>2</xdr:col>
                <xdr:colOff>247650</xdr:colOff>
                <xdr:row>24</xdr:row>
                <xdr:rowOff>200025</xdr:rowOff>
              </to>
            </anchor>
          </controlPr>
        </control>
      </mc:Choice>
      <mc:Fallback>
        <control shapeId="31891" r:id="rId43" name="OptionButton8"/>
      </mc:Fallback>
    </mc:AlternateContent>
    <mc:AlternateContent xmlns:mc="http://schemas.openxmlformats.org/markup-compatibility/2006">
      <mc:Choice Requires="x14">
        <control shapeId="31890" r:id="rId44" name="OptionButton12">
          <controlPr defaultSize="0" autoFill="0" autoLine="0" r:id="rId9">
            <anchor moveWithCells="1">
              <from>
                <xdr:col>3</xdr:col>
                <xdr:colOff>95250</xdr:colOff>
                <xdr:row>21</xdr:row>
                <xdr:rowOff>28575</xdr:rowOff>
              </from>
              <to>
                <xdr:col>3</xdr:col>
                <xdr:colOff>276225</xdr:colOff>
                <xdr:row>21</xdr:row>
                <xdr:rowOff>276225</xdr:rowOff>
              </to>
            </anchor>
          </controlPr>
        </control>
      </mc:Choice>
      <mc:Fallback>
        <control shapeId="31890" r:id="rId44" name="OptionButton12"/>
      </mc:Fallback>
    </mc:AlternateContent>
    <mc:AlternateContent xmlns:mc="http://schemas.openxmlformats.org/markup-compatibility/2006">
      <mc:Choice Requires="x14">
        <control shapeId="31889" r:id="rId45" name="OptionButton11">
          <controlPr defaultSize="0" autoFill="0" autoLine="0" r:id="rId9">
            <anchor moveWithCells="1">
              <from>
                <xdr:col>2</xdr:col>
                <xdr:colOff>76200</xdr:colOff>
                <xdr:row>21</xdr:row>
                <xdr:rowOff>28575</xdr:rowOff>
              </from>
              <to>
                <xdr:col>2</xdr:col>
                <xdr:colOff>257175</xdr:colOff>
                <xdr:row>21</xdr:row>
                <xdr:rowOff>276225</xdr:rowOff>
              </to>
            </anchor>
          </controlPr>
        </control>
      </mc:Choice>
      <mc:Fallback>
        <control shapeId="31889" r:id="rId45" name="OptionButton11"/>
      </mc:Fallback>
    </mc:AlternateContent>
    <mc:AlternateContent xmlns:mc="http://schemas.openxmlformats.org/markup-compatibility/2006">
      <mc:Choice Requires="x14">
        <control shapeId="31886" r:id="rId46" name="OptionButton6">
          <controlPr defaultSize="0" autoFill="0" autoLine="0" r:id="rId16">
            <anchor moveWithCells="1">
              <from>
                <xdr:col>3</xdr:col>
                <xdr:colOff>95250</xdr:colOff>
                <xdr:row>18</xdr:row>
                <xdr:rowOff>57150</xdr:rowOff>
              </from>
              <to>
                <xdr:col>3</xdr:col>
                <xdr:colOff>276225</xdr:colOff>
                <xdr:row>19</xdr:row>
                <xdr:rowOff>66675</xdr:rowOff>
              </to>
            </anchor>
          </controlPr>
        </control>
      </mc:Choice>
      <mc:Fallback>
        <control shapeId="31886" r:id="rId46" name="OptionButton6"/>
      </mc:Fallback>
    </mc:AlternateContent>
    <mc:AlternateContent xmlns:mc="http://schemas.openxmlformats.org/markup-compatibility/2006">
      <mc:Choice Requires="x14">
        <control shapeId="31885" r:id="rId47" name="OptionButton5">
          <controlPr defaultSize="0" autoFill="0" autoLine="0" r:id="rId9">
            <anchor moveWithCells="1">
              <from>
                <xdr:col>2</xdr:col>
                <xdr:colOff>85725</xdr:colOff>
                <xdr:row>18</xdr:row>
                <xdr:rowOff>57150</xdr:rowOff>
              </from>
              <to>
                <xdr:col>2</xdr:col>
                <xdr:colOff>266700</xdr:colOff>
                <xdr:row>19</xdr:row>
                <xdr:rowOff>66675</xdr:rowOff>
              </to>
            </anchor>
          </controlPr>
        </control>
      </mc:Choice>
      <mc:Fallback>
        <control shapeId="31885" r:id="rId47" name="OptionButton5"/>
      </mc:Fallback>
    </mc:AlternateContent>
    <mc:AlternateContent xmlns:mc="http://schemas.openxmlformats.org/markup-compatibility/2006">
      <mc:Choice Requires="x14">
        <control shapeId="31884" r:id="rId48" name="OptionButton3">
          <controlPr defaultSize="0" autoFill="0" autoLine="0" r:id="rId49">
            <anchor moveWithCells="1">
              <from>
                <xdr:col>3</xdr:col>
                <xdr:colOff>76200</xdr:colOff>
                <xdr:row>15</xdr:row>
                <xdr:rowOff>142875</xdr:rowOff>
              </from>
              <to>
                <xdr:col>3</xdr:col>
                <xdr:colOff>257175</xdr:colOff>
                <xdr:row>16</xdr:row>
                <xdr:rowOff>0</xdr:rowOff>
              </to>
            </anchor>
          </controlPr>
        </control>
      </mc:Choice>
      <mc:Fallback>
        <control shapeId="31884" r:id="rId48" name="OptionButton3"/>
      </mc:Fallback>
    </mc:AlternateContent>
    <mc:AlternateContent xmlns:mc="http://schemas.openxmlformats.org/markup-compatibility/2006">
      <mc:Choice Requires="x14">
        <control shapeId="31883" r:id="rId50" name="OptionButton2">
          <controlPr defaultSize="0" autoFill="0" autoLine="0" r:id="rId9">
            <anchor moveWithCells="1">
              <from>
                <xdr:col>2</xdr:col>
                <xdr:colOff>76200</xdr:colOff>
                <xdr:row>15</xdr:row>
                <xdr:rowOff>142875</xdr:rowOff>
              </from>
              <to>
                <xdr:col>2</xdr:col>
                <xdr:colOff>257175</xdr:colOff>
                <xdr:row>16</xdr:row>
                <xdr:rowOff>0</xdr:rowOff>
              </to>
            </anchor>
          </controlPr>
        </control>
      </mc:Choice>
      <mc:Fallback>
        <control shapeId="31883" r:id="rId50" name="OptionButton2"/>
      </mc:Fallback>
    </mc:AlternateContent>
    <mc:AlternateContent xmlns:mc="http://schemas.openxmlformats.org/markup-compatibility/2006">
      <mc:Choice Requires="x14">
        <control shapeId="31880" r:id="rId51" name="OptionButton58">
          <controlPr defaultSize="0" autoFill="0" autoLine="0" r:id="rId6">
            <anchor moveWithCells="1">
              <from>
                <xdr:col>1</xdr:col>
                <xdr:colOff>85725</xdr:colOff>
                <xdr:row>101</xdr:row>
                <xdr:rowOff>485775</xdr:rowOff>
              </from>
              <to>
                <xdr:col>1</xdr:col>
                <xdr:colOff>266700</xdr:colOff>
                <xdr:row>102</xdr:row>
                <xdr:rowOff>209550</xdr:rowOff>
              </to>
            </anchor>
          </controlPr>
        </control>
      </mc:Choice>
      <mc:Fallback>
        <control shapeId="31880" r:id="rId51" name="OptionButton58"/>
      </mc:Fallback>
    </mc:AlternateContent>
    <mc:AlternateContent xmlns:mc="http://schemas.openxmlformats.org/markup-compatibility/2006">
      <mc:Choice Requires="x14">
        <control shapeId="31877" r:id="rId52" name="OptionButton55">
          <controlPr defaultSize="0" autoFill="0" autoLine="0" r:id="rId9">
            <anchor moveWithCells="1">
              <from>
                <xdr:col>1</xdr:col>
                <xdr:colOff>85725</xdr:colOff>
                <xdr:row>99</xdr:row>
                <xdr:rowOff>114300</xdr:rowOff>
              </from>
              <to>
                <xdr:col>1</xdr:col>
                <xdr:colOff>266700</xdr:colOff>
                <xdr:row>99</xdr:row>
                <xdr:rowOff>361950</xdr:rowOff>
              </to>
            </anchor>
          </controlPr>
        </control>
      </mc:Choice>
      <mc:Fallback>
        <control shapeId="31877" r:id="rId52" name="OptionButton55"/>
      </mc:Fallback>
    </mc:AlternateContent>
    <mc:AlternateContent xmlns:mc="http://schemas.openxmlformats.org/markup-compatibility/2006">
      <mc:Choice Requires="x14">
        <control shapeId="31874" r:id="rId53" name="OptionButton52">
          <controlPr defaultSize="0" autoFill="0" autoLine="0" r:id="rId16">
            <anchor moveWithCells="1">
              <from>
                <xdr:col>1</xdr:col>
                <xdr:colOff>85725</xdr:colOff>
                <xdr:row>95</xdr:row>
                <xdr:rowOff>161925</xdr:rowOff>
              </from>
              <to>
                <xdr:col>1</xdr:col>
                <xdr:colOff>266700</xdr:colOff>
                <xdr:row>96</xdr:row>
                <xdr:rowOff>57150</xdr:rowOff>
              </to>
            </anchor>
          </controlPr>
        </control>
      </mc:Choice>
      <mc:Fallback>
        <control shapeId="31874" r:id="rId53" name="OptionButton52"/>
      </mc:Fallback>
    </mc:AlternateContent>
    <mc:AlternateContent xmlns:mc="http://schemas.openxmlformats.org/markup-compatibility/2006">
      <mc:Choice Requires="x14">
        <control shapeId="31871" r:id="rId54" name="OptionButton49">
          <controlPr defaultSize="0" autoFill="0" autoLine="0" r:id="rId9">
            <anchor moveWithCells="1">
              <from>
                <xdr:col>1</xdr:col>
                <xdr:colOff>85725</xdr:colOff>
                <xdr:row>78</xdr:row>
                <xdr:rowOff>409575</xdr:rowOff>
              </from>
              <to>
                <xdr:col>1</xdr:col>
                <xdr:colOff>266700</xdr:colOff>
                <xdr:row>78</xdr:row>
                <xdr:rowOff>657225</xdr:rowOff>
              </to>
            </anchor>
          </controlPr>
        </control>
      </mc:Choice>
      <mc:Fallback>
        <control shapeId="31871" r:id="rId54" name="OptionButton49"/>
      </mc:Fallback>
    </mc:AlternateContent>
    <mc:AlternateContent xmlns:mc="http://schemas.openxmlformats.org/markup-compatibility/2006">
      <mc:Choice Requires="x14">
        <control shapeId="31868" r:id="rId55" name="OptionButton46">
          <controlPr defaultSize="0" autoFill="0" autoLine="0" r:id="rId9">
            <anchor moveWithCells="1">
              <from>
                <xdr:col>1</xdr:col>
                <xdr:colOff>85725</xdr:colOff>
                <xdr:row>75</xdr:row>
                <xdr:rowOff>152400</xdr:rowOff>
              </from>
              <to>
                <xdr:col>1</xdr:col>
                <xdr:colOff>266700</xdr:colOff>
                <xdr:row>76</xdr:row>
                <xdr:rowOff>114300</xdr:rowOff>
              </to>
            </anchor>
          </controlPr>
        </control>
      </mc:Choice>
      <mc:Fallback>
        <control shapeId="31868" r:id="rId55" name="OptionButton46"/>
      </mc:Fallback>
    </mc:AlternateContent>
    <mc:AlternateContent xmlns:mc="http://schemas.openxmlformats.org/markup-compatibility/2006">
      <mc:Choice Requires="x14">
        <control shapeId="31865" r:id="rId56" name="OptionButton43">
          <controlPr defaultSize="0" autoFill="0" autoLine="0" r:id="rId6">
            <anchor moveWithCells="1">
              <from>
                <xdr:col>1</xdr:col>
                <xdr:colOff>85725</xdr:colOff>
                <xdr:row>73</xdr:row>
                <xdr:rowOff>0</xdr:rowOff>
              </from>
              <to>
                <xdr:col>1</xdr:col>
                <xdr:colOff>266700</xdr:colOff>
                <xdr:row>73</xdr:row>
                <xdr:rowOff>238125</xdr:rowOff>
              </to>
            </anchor>
          </controlPr>
        </control>
      </mc:Choice>
      <mc:Fallback>
        <control shapeId="31865" r:id="rId56" name="OptionButton43"/>
      </mc:Fallback>
    </mc:AlternateContent>
    <mc:AlternateContent xmlns:mc="http://schemas.openxmlformats.org/markup-compatibility/2006">
      <mc:Choice Requires="x14">
        <control shapeId="31862" r:id="rId57" name="OptionButton40">
          <controlPr defaultSize="0" autoFill="0" autoLine="0" r:id="rId9">
            <anchor moveWithCells="1">
              <from>
                <xdr:col>1</xdr:col>
                <xdr:colOff>85725</xdr:colOff>
                <xdr:row>69</xdr:row>
                <xdr:rowOff>142875</xdr:rowOff>
              </from>
              <to>
                <xdr:col>1</xdr:col>
                <xdr:colOff>266700</xdr:colOff>
                <xdr:row>69</xdr:row>
                <xdr:rowOff>390525</xdr:rowOff>
              </to>
            </anchor>
          </controlPr>
        </control>
      </mc:Choice>
      <mc:Fallback>
        <control shapeId="31862" r:id="rId57" name="OptionButton40"/>
      </mc:Fallback>
    </mc:AlternateContent>
    <mc:AlternateContent xmlns:mc="http://schemas.openxmlformats.org/markup-compatibility/2006">
      <mc:Choice Requires="x14">
        <control shapeId="31859" r:id="rId58" name="OptionButton37">
          <controlPr defaultSize="0" autoFill="0" autoLine="0" r:id="rId9">
            <anchor moveWithCells="1">
              <from>
                <xdr:col>1</xdr:col>
                <xdr:colOff>85725</xdr:colOff>
                <xdr:row>66</xdr:row>
                <xdr:rowOff>171450</xdr:rowOff>
              </from>
              <to>
                <xdr:col>1</xdr:col>
                <xdr:colOff>266700</xdr:colOff>
                <xdr:row>66</xdr:row>
                <xdr:rowOff>419100</xdr:rowOff>
              </to>
            </anchor>
          </controlPr>
        </control>
      </mc:Choice>
      <mc:Fallback>
        <control shapeId="31859" r:id="rId58" name="OptionButton37"/>
      </mc:Fallback>
    </mc:AlternateContent>
    <mc:AlternateContent xmlns:mc="http://schemas.openxmlformats.org/markup-compatibility/2006">
      <mc:Choice Requires="x14">
        <control shapeId="31856" r:id="rId59" name="OptionButton34">
          <controlPr defaultSize="0" autoFill="0" autoLine="0" r:id="rId16">
            <anchor moveWithCells="1">
              <from>
                <xdr:col>1</xdr:col>
                <xdr:colOff>85725</xdr:colOff>
                <xdr:row>56</xdr:row>
                <xdr:rowOff>66675</xdr:rowOff>
              </from>
              <to>
                <xdr:col>1</xdr:col>
                <xdr:colOff>266700</xdr:colOff>
                <xdr:row>56</xdr:row>
                <xdr:rowOff>314325</xdr:rowOff>
              </to>
            </anchor>
          </controlPr>
        </control>
      </mc:Choice>
      <mc:Fallback>
        <control shapeId="31856" r:id="rId59" name="OptionButton34"/>
      </mc:Fallback>
    </mc:AlternateContent>
    <mc:AlternateContent xmlns:mc="http://schemas.openxmlformats.org/markup-compatibility/2006">
      <mc:Choice Requires="x14">
        <control shapeId="31853" r:id="rId60" name="OptionButton31">
          <controlPr defaultSize="0" autoFill="0" autoLine="0" r:id="rId9">
            <anchor moveWithCells="1">
              <from>
                <xdr:col>1</xdr:col>
                <xdr:colOff>85725</xdr:colOff>
                <xdr:row>53</xdr:row>
                <xdr:rowOff>28575</xdr:rowOff>
              </from>
              <to>
                <xdr:col>1</xdr:col>
                <xdr:colOff>266700</xdr:colOff>
                <xdr:row>53</xdr:row>
                <xdr:rowOff>276225</xdr:rowOff>
              </to>
            </anchor>
          </controlPr>
        </control>
      </mc:Choice>
      <mc:Fallback>
        <control shapeId="31853" r:id="rId60" name="OptionButton31"/>
      </mc:Fallback>
    </mc:AlternateContent>
    <mc:AlternateContent xmlns:mc="http://schemas.openxmlformats.org/markup-compatibility/2006">
      <mc:Choice Requires="x14">
        <control shapeId="31850" r:id="rId61" name="OptionButton28">
          <controlPr defaultSize="0" autoFill="0" autoLine="0" r:id="rId9">
            <anchor moveWithCells="1">
              <from>
                <xdr:col>1</xdr:col>
                <xdr:colOff>85725</xdr:colOff>
                <xdr:row>50</xdr:row>
                <xdr:rowOff>47625</xdr:rowOff>
              </from>
              <to>
                <xdr:col>1</xdr:col>
                <xdr:colOff>266700</xdr:colOff>
                <xdr:row>50</xdr:row>
                <xdr:rowOff>295275</xdr:rowOff>
              </to>
            </anchor>
          </controlPr>
        </control>
      </mc:Choice>
      <mc:Fallback>
        <control shapeId="31850" r:id="rId61" name="OptionButton28"/>
      </mc:Fallback>
    </mc:AlternateContent>
    <mc:AlternateContent xmlns:mc="http://schemas.openxmlformats.org/markup-compatibility/2006">
      <mc:Choice Requires="x14">
        <control shapeId="31847" r:id="rId62" name="OptionButton25">
          <controlPr defaultSize="0" autoFill="0" autoLine="0" r:id="rId16">
            <anchor moveWithCells="1">
              <from>
                <xdr:col>1</xdr:col>
                <xdr:colOff>85725</xdr:colOff>
                <xdr:row>46</xdr:row>
                <xdr:rowOff>161925</xdr:rowOff>
              </from>
              <to>
                <xdr:col>1</xdr:col>
                <xdr:colOff>266700</xdr:colOff>
                <xdr:row>47</xdr:row>
                <xdr:rowOff>9525</xdr:rowOff>
              </to>
            </anchor>
          </controlPr>
        </control>
      </mc:Choice>
      <mc:Fallback>
        <control shapeId="31847" r:id="rId62" name="OptionButton25"/>
      </mc:Fallback>
    </mc:AlternateContent>
    <mc:AlternateContent xmlns:mc="http://schemas.openxmlformats.org/markup-compatibility/2006">
      <mc:Choice Requires="x14">
        <control shapeId="31844" r:id="rId63" name="OptionButton22">
          <controlPr defaultSize="0" autoFill="0" autoLine="0" r:id="rId9">
            <anchor moveWithCells="1">
              <from>
                <xdr:col>1</xdr:col>
                <xdr:colOff>85725</xdr:colOff>
                <xdr:row>44</xdr:row>
                <xdr:rowOff>76200</xdr:rowOff>
              </from>
              <to>
                <xdr:col>1</xdr:col>
                <xdr:colOff>266700</xdr:colOff>
                <xdr:row>44</xdr:row>
                <xdr:rowOff>323850</xdr:rowOff>
              </to>
            </anchor>
          </controlPr>
        </control>
      </mc:Choice>
      <mc:Fallback>
        <control shapeId="31844" r:id="rId63" name="OptionButton22"/>
      </mc:Fallback>
    </mc:AlternateContent>
    <mc:AlternateContent xmlns:mc="http://schemas.openxmlformats.org/markup-compatibility/2006">
      <mc:Choice Requires="x14">
        <control shapeId="31841" r:id="rId64" name="OptionButton19">
          <controlPr defaultSize="0" autoFill="0" autoLine="0" r:id="rId9">
            <anchor moveWithCells="1">
              <from>
                <xdr:col>1</xdr:col>
                <xdr:colOff>85725</xdr:colOff>
                <xdr:row>41</xdr:row>
                <xdr:rowOff>38100</xdr:rowOff>
              </from>
              <to>
                <xdr:col>1</xdr:col>
                <xdr:colOff>266700</xdr:colOff>
                <xdr:row>41</xdr:row>
                <xdr:rowOff>285750</xdr:rowOff>
              </to>
            </anchor>
          </controlPr>
        </control>
      </mc:Choice>
      <mc:Fallback>
        <control shapeId="31841" r:id="rId64" name="OptionButton19"/>
      </mc:Fallback>
    </mc:AlternateContent>
    <mc:AlternateContent xmlns:mc="http://schemas.openxmlformats.org/markup-compatibility/2006">
      <mc:Choice Requires="x14">
        <control shapeId="31838" r:id="rId65" name="OptionButton16">
          <controlPr defaultSize="0" autoFill="0" autoLine="0" r:id="rId16">
            <anchor moveWithCells="1">
              <from>
                <xdr:col>1</xdr:col>
                <xdr:colOff>85725</xdr:colOff>
                <xdr:row>30</xdr:row>
                <xdr:rowOff>142875</xdr:rowOff>
              </from>
              <to>
                <xdr:col>1</xdr:col>
                <xdr:colOff>266700</xdr:colOff>
                <xdr:row>31</xdr:row>
                <xdr:rowOff>180975</xdr:rowOff>
              </to>
            </anchor>
          </controlPr>
        </control>
      </mc:Choice>
      <mc:Fallback>
        <control shapeId="31838" r:id="rId65" name="OptionButton16"/>
      </mc:Fallback>
    </mc:AlternateContent>
    <mc:AlternateContent xmlns:mc="http://schemas.openxmlformats.org/markup-compatibility/2006">
      <mc:Choice Requires="x14">
        <control shapeId="31835" r:id="rId66" name="OptionButton13">
          <controlPr defaultSize="0" autoFill="0" autoLine="0" r:id="rId6">
            <anchor moveWithCells="1">
              <from>
                <xdr:col>1</xdr:col>
                <xdr:colOff>85725</xdr:colOff>
                <xdr:row>28</xdr:row>
                <xdr:rowOff>38100</xdr:rowOff>
              </from>
              <to>
                <xdr:col>1</xdr:col>
                <xdr:colOff>266700</xdr:colOff>
                <xdr:row>28</xdr:row>
                <xdr:rowOff>276225</xdr:rowOff>
              </to>
            </anchor>
          </controlPr>
        </control>
      </mc:Choice>
      <mc:Fallback>
        <control shapeId="31835" r:id="rId66" name="OptionButton13"/>
      </mc:Fallback>
    </mc:AlternateContent>
    <mc:AlternateContent xmlns:mc="http://schemas.openxmlformats.org/markup-compatibility/2006">
      <mc:Choice Requires="x14">
        <control shapeId="31832" r:id="rId67" name="OptionButton10">
          <controlPr defaultSize="0" autoFill="0" autoLine="0" r:id="rId9">
            <anchor moveWithCells="1">
              <from>
                <xdr:col>1</xdr:col>
                <xdr:colOff>85725</xdr:colOff>
                <xdr:row>23</xdr:row>
                <xdr:rowOff>200025</xdr:rowOff>
              </from>
              <to>
                <xdr:col>1</xdr:col>
                <xdr:colOff>266700</xdr:colOff>
                <xdr:row>24</xdr:row>
                <xdr:rowOff>200025</xdr:rowOff>
              </to>
            </anchor>
          </controlPr>
        </control>
      </mc:Choice>
      <mc:Fallback>
        <control shapeId="31832" r:id="rId67" name="OptionButton10"/>
      </mc:Fallback>
    </mc:AlternateContent>
    <mc:AlternateContent xmlns:mc="http://schemas.openxmlformats.org/markup-compatibility/2006">
      <mc:Choice Requires="x14">
        <control shapeId="31829" r:id="rId68" name="OptionButton7">
          <controlPr defaultSize="0" autoFill="0" autoLine="0" r:id="rId16">
            <anchor moveWithCells="1">
              <from>
                <xdr:col>1</xdr:col>
                <xdr:colOff>85725</xdr:colOff>
                <xdr:row>21</xdr:row>
                <xdr:rowOff>19050</xdr:rowOff>
              </from>
              <to>
                <xdr:col>1</xdr:col>
                <xdr:colOff>266700</xdr:colOff>
                <xdr:row>21</xdr:row>
                <xdr:rowOff>266700</xdr:rowOff>
              </to>
            </anchor>
          </controlPr>
        </control>
      </mc:Choice>
      <mc:Fallback>
        <control shapeId="31829" r:id="rId68" name="OptionButton7"/>
      </mc:Fallback>
    </mc:AlternateContent>
    <mc:AlternateContent xmlns:mc="http://schemas.openxmlformats.org/markup-compatibility/2006">
      <mc:Choice Requires="x14">
        <control shapeId="31826" r:id="rId69" name="OptionButton4">
          <controlPr defaultSize="0" autoFill="0" autoLine="0" r:id="rId9">
            <anchor moveWithCells="1">
              <from>
                <xdr:col>1</xdr:col>
                <xdr:colOff>85725</xdr:colOff>
                <xdr:row>18</xdr:row>
                <xdr:rowOff>57150</xdr:rowOff>
              </from>
              <to>
                <xdr:col>1</xdr:col>
                <xdr:colOff>266700</xdr:colOff>
                <xdr:row>19</xdr:row>
                <xdr:rowOff>66675</xdr:rowOff>
              </to>
            </anchor>
          </controlPr>
        </control>
      </mc:Choice>
      <mc:Fallback>
        <control shapeId="31826" r:id="rId69" name="OptionButton4"/>
      </mc:Fallback>
    </mc:AlternateContent>
    <mc:AlternateContent xmlns:mc="http://schemas.openxmlformats.org/markup-compatibility/2006">
      <mc:Choice Requires="x14">
        <control shapeId="31809" r:id="rId70" name="OptionButton1">
          <controlPr defaultSize="0" autoFill="0" autoLine="0" r:id="rId9">
            <anchor moveWithCells="1">
              <from>
                <xdr:col>1</xdr:col>
                <xdr:colOff>85725</xdr:colOff>
                <xdr:row>15</xdr:row>
                <xdr:rowOff>142875</xdr:rowOff>
              </from>
              <to>
                <xdr:col>1</xdr:col>
                <xdr:colOff>266700</xdr:colOff>
                <xdr:row>16</xdr:row>
                <xdr:rowOff>0</xdr:rowOff>
              </to>
            </anchor>
          </controlPr>
        </control>
      </mc:Choice>
      <mc:Fallback>
        <control shapeId="31809" r:id="rId70" name="Option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D81CBE3-2E51-4655-B582-8D099C09C0A6}">
          <x14:formula1>
            <xm:f>Base1!$M$5:$M$6</xm:f>
          </x14:formula1>
          <xm:sqref>H20</xm:sqref>
        </x14:dataValidation>
        <x14:dataValidation type="list" allowBlank="1" showInputMessage="1" showErrorMessage="1" xr:uid="{CEC59A4A-4D8C-4958-8713-2776F26577E5}">
          <x14:formula1>
            <xm:f>Base1!$M$5:$M$7</xm:f>
          </x14:formula1>
          <xm:sqref>E46 E15 E49 E30 E21 E24 E27 E18 E40 E90 E78 E75 E95 E55 E52 E66 E43 E69 E72 E98 E101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A79F7-194A-4CEA-BD98-B3CBF373EE9F}">
  <sheetPr codeName="Feuil12"/>
  <dimension ref="A8:G239"/>
  <sheetViews>
    <sheetView view="pageBreakPreview" zoomScaleNormal="100" zoomScaleSheetLayoutView="100" workbookViewId="0">
      <selection activeCell="D17" sqref="D17:G39"/>
    </sheetView>
  </sheetViews>
  <sheetFormatPr baseColWidth="10" defaultColWidth="11.42578125" defaultRowHeight="15"/>
  <cols>
    <col min="1" max="6" width="17.85546875" customWidth="1"/>
  </cols>
  <sheetData>
    <row r="8" spans="1:6" ht="30" customHeight="1">
      <c r="A8" s="524" t="s">
        <v>2</v>
      </c>
      <c r="B8" s="524"/>
      <c r="C8" s="524" t="s">
        <v>29</v>
      </c>
      <c r="D8" s="524"/>
      <c r="E8" s="524" t="s">
        <v>30</v>
      </c>
      <c r="F8" s="524"/>
    </row>
    <row r="9" spans="1:6" ht="30" customHeight="1">
      <c r="A9" s="525" t="s">
        <v>12</v>
      </c>
      <c r="B9" s="525"/>
      <c r="C9" s="525"/>
      <c r="D9" s="525"/>
      <c r="E9" s="525"/>
      <c r="F9" s="525"/>
    </row>
    <row r="110" spans="1:1">
      <c r="A110" s="233"/>
    </row>
    <row r="163" spans="1:6">
      <c r="A163" t="s">
        <v>612</v>
      </c>
    </row>
    <row r="164" spans="1:6">
      <c r="A164" t="s">
        <v>613</v>
      </c>
    </row>
    <row r="165" spans="1:6">
      <c r="A165" t="s">
        <v>614</v>
      </c>
    </row>
    <row r="166" spans="1:6">
      <c r="A166" t="s">
        <v>615</v>
      </c>
      <c r="E166" t="s">
        <v>588</v>
      </c>
    </row>
    <row r="167" spans="1:6">
      <c r="A167" t="s">
        <v>616</v>
      </c>
    </row>
    <row r="168" spans="1:6">
      <c r="A168" t="s">
        <v>617</v>
      </c>
    </row>
    <row r="169" spans="1:6">
      <c r="A169" t="s">
        <v>618</v>
      </c>
    </row>
    <row r="170" spans="1:6" ht="180" customHeight="1">
      <c r="A170" s="451" t="s">
        <v>602</v>
      </c>
      <c r="B170" s="451"/>
      <c r="C170" s="451"/>
      <c r="D170" s="451"/>
      <c r="E170" s="451"/>
      <c r="F170" s="451"/>
    </row>
    <row r="192" spans="1:7" ht="409.5">
      <c r="A192" s="200" t="s">
        <v>449</v>
      </c>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row r="231" spans="1:7">
      <c r="A231" s="176"/>
      <c r="B231" s="176"/>
      <c r="C231" s="176"/>
      <c r="D231" s="176"/>
      <c r="E231" s="176"/>
      <c r="F231" s="176"/>
      <c r="G231" s="176"/>
    </row>
    <row r="232" spans="1:7">
      <c r="A232" s="176"/>
      <c r="B232" s="176"/>
      <c r="C232" s="176"/>
      <c r="D232" s="176"/>
      <c r="E232" s="176"/>
      <c r="F232" s="176"/>
      <c r="G232" s="176"/>
    </row>
    <row r="233" spans="1:7">
      <c r="A233" s="176"/>
      <c r="B233" s="176"/>
      <c r="C233" s="176"/>
      <c r="D233" s="176"/>
      <c r="E233" s="176"/>
      <c r="F233" s="176"/>
      <c r="G233" s="176"/>
    </row>
    <row r="234" spans="1:7">
      <c r="A234" s="176"/>
      <c r="B234" s="176"/>
      <c r="C234" s="176"/>
      <c r="D234" s="176"/>
      <c r="E234" s="176"/>
      <c r="F234" s="176"/>
      <c r="G234" s="176"/>
    </row>
    <row r="235" spans="1:7">
      <c r="A235" s="176"/>
      <c r="B235" s="176"/>
      <c r="C235" s="176"/>
      <c r="D235" s="176"/>
      <c r="E235" s="176"/>
      <c r="F235" s="176"/>
      <c r="G235" s="176"/>
    </row>
    <row r="236" spans="1:7">
      <c r="A236" s="176"/>
      <c r="B236" s="176"/>
      <c r="C236" s="176"/>
      <c r="D236" s="176"/>
      <c r="E236" s="176"/>
      <c r="F236" s="176"/>
      <c r="G236" s="176"/>
    </row>
    <row r="237" spans="1:7">
      <c r="A237" s="176"/>
      <c r="B237" s="176"/>
      <c r="C237" s="176"/>
      <c r="D237" s="176"/>
      <c r="E237" s="176"/>
      <c r="F237" s="176"/>
      <c r="G237" s="176"/>
    </row>
    <row r="238" spans="1:7">
      <c r="A238" s="176"/>
      <c r="B238" s="176"/>
      <c r="C238" s="176"/>
      <c r="D238" s="176"/>
      <c r="E238" s="176"/>
      <c r="F238" s="176"/>
      <c r="G238" s="176"/>
    </row>
    <row r="239" spans="1:7">
      <c r="A239" s="176"/>
      <c r="B239" s="176"/>
      <c r="C239" s="176"/>
      <c r="D239" s="176"/>
      <c r="E239" s="176"/>
      <c r="F239" s="176"/>
      <c r="G239" s="176"/>
    </row>
  </sheetData>
  <mergeCells count="5">
    <mergeCell ref="A8:B8"/>
    <mergeCell ref="C8:D8"/>
    <mergeCell ref="E8:F8"/>
    <mergeCell ref="A9:F9"/>
    <mergeCell ref="A170:F170"/>
  </mergeCells>
  <pageMargins left="0.67374999999999996" right="0.41708333333333331" top="1.2785984848484848" bottom="0.74803149606299213" header="0.31496062992125984" footer="0.31496062992125984"/>
  <pageSetup paperSize="9" scale="77"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5EFC8-52F0-4371-9FBA-3A7BC417E322}">
  <sheetPr codeName="Feuil13">
    <pageSetUpPr fitToPage="1"/>
  </sheetPr>
  <dimension ref="A1:G237"/>
  <sheetViews>
    <sheetView view="pageBreakPreview" topLeftCell="A4" zoomScaleNormal="100" zoomScaleSheetLayoutView="100" workbookViewId="0">
      <selection activeCell="D17" sqref="D17:G39"/>
    </sheetView>
  </sheetViews>
  <sheetFormatPr baseColWidth="10" defaultColWidth="11.42578125" defaultRowHeight="15"/>
  <cols>
    <col min="1" max="1" width="0.42578125" customWidth="1"/>
    <col min="2" max="2" width="58.140625" customWidth="1"/>
    <col min="3" max="3" width="15.85546875" customWidth="1"/>
    <col min="4" max="4" width="32.42578125" customWidth="1"/>
    <col min="5" max="5" width="11.42578125" customWidth="1"/>
  </cols>
  <sheetData>
    <row r="1" spans="2:4" hidden="1"/>
    <row r="2" spans="2:4" hidden="1"/>
    <row r="3" spans="2:4" hidden="1"/>
    <row r="4" spans="2:4" ht="16.5">
      <c r="B4" s="369" t="s">
        <v>466</v>
      </c>
    </row>
    <row r="5" spans="2:4" ht="30" customHeight="1"/>
    <row r="6" spans="2:4" ht="36.6" customHeight="1">
      <c r="B6" s="11" t="s">
        <v>51</v>
      </c>
      <c r="C6" s="11" t="s">
        <v>119</v>
      </c>
      <c r="D6" s="11" t="s">
        <v>120</v>
      </c>
    </row>
    <row r="7" spans="2:4" ht="36.6" customHeight="1">
      <c r="B7" s="526" t="s">
        <v>121</v>
      </c>
      <c r="C7" s="526"/>
      <c r="D7" s="526"/>
    </row>
    <row r="8" spans="2:4" ht="39.75" customHeight="1">
      <c r="B8" s="293" t="s">
        <v>122</v>
      </c>
      <c r="C8" s="285" t="s">
        <v>24</v>
      </c>
      <c r="D8" s="281"/>
    </row>
    <row r="9" spans="2:4" ht="39.75" customHeight="1">
      <c r="B9" s="293" t="s">
        <v>124</v>
      </c>
      <c r="C9" s="285" t="s">
        <v>125</v>
      </c>
      <c r="D9" s="281"/>
    </row>
    <row r="10" spans="2:4" ht="39.75" customHeight="1">
      <c r="B10" s="293" t="s">
        <v>126</v>
      </c>
      <c r="C10" s="285" t="s">
        <v>24</v>
      </c>
      <c r="D10" s="292" t="s">
        <v>200</v>
      </c>
    </row>
    <row r="11" spans="2:4" ht="39.75" customHeight="1">
      <c r="B11" s="293" t="s">
        <v>127</v>
      </c>
      <c r="C11" s="285" t="s">
        <v>123</v>
      </c>
      <c r="D11" s="281"/>
    </row>
    <row r="12" spans="2:4" ht="39.75" customHeight="1">
      <c r="B12" s="293" t="s">
        <v>128</v>
      </c>
      <c r="C12" s="285" t="s">
        <v>123</v>
      </c>
      <c r="D12" s="281"/>
    </row>
    <row r="13" spans="2:4" ht="39.75" customHeight="1">
      <c r="B13" s="293" t="s">
        <v>129</v>
      </c>
      <c r="C13" s="285" t="s">
        <v>125</v>
      </c>
      <c r="D13" s="281"/>
    </row>
    <row r="14" spans="2:4" ht="39.75" customHeight="1">
      <c r="B14" s="293" t="s">
        <v>130</v>
      </c>
      <c r="C14" s="285" t="s">
        <v>24</v>
      </c>
      <c r="D14" s="281"/>
    </row>
    <row r="15" spans="2:4" ht="39.75" customHeight="1">
      <c r="B15" s="293" t="s">
        <v>131</v>
      </c>
      <c r="C15" s="285" t="s">
        <v>125</v>
      </c>
      <c r="D15" s="281"/>
    </row>
    <row r="16" spans="2:4" ht="36" customHeight="1">
      <c r="B16" s="527" t="s">
        <v>132</v>
      </c>
      <c r="C16" s="528"/>
      <c r="D16" s="529"/>
    </row>
    <row r="17" spans="2:4" ht="40.5" customHeight="1">
      <c r="B17" s="293" t="s">
        <v>133</v>
      </c>
      <c r="C17" s="285" t="s">
        <v>125</v>
      </c>
      <c r="D17" s="281"/>
    </row>
    <row r="18" spans="2:4" ht="40.5" customHeight="1">
      <c r="B18" s="293" t="s">
        <v>134</v>
      </c>
      <c r="C18" s="285" t="s">
        <v>125</v>
      </c>
      <c r="D18" s="294"/>
    </row>
    <row r="19" spans="2:4" ht="40.5" customHeight="1">
      <c r="B19" s="293" t="s">
        <v>135</v>
      </c>
      <c r="C19" s="285" t="s">
        <v>125</v>
      </c>
      <c r="D19" s="281"/>
    </row>
    <row r="28" spans="2:4" ht="22.15" customHeight="1"/>
    <row r="45" ht="7.9" customHeight="1"/>
    <row r="69" ht="12.6" customHeight="1"/>
    <row r="108" spans="1:1">
      <c r="A108" s="233"/>
    </row>
    <row r="163" spans="1:6">
      <c r="A163" t="s">
        <v>612</v>
      </c>
    </row>
    <row r="164" spans="1:6">
      <c r="A164" t="s">
        <v>613</v>
      </c>
      <c r="E164" t="s">
        <v>588</v>
      </c>
    </row>
    <row r="165" spans="1:6">
      <c r="A165" t="s">
        <v>614</v>
      </c>
    </row>
    <row r="166" spans="1:6">
      <c r="A166" t="s">
        <v>615</v>
      </c>
    </row>
    <row r="167" spans="1:6">
      <c r="A167" t="s">
        <v>616</v>
      </c>
    </row>
    <row r="168" spans="1:6">
      <c r="A168" t="s">
        <v>617</v>
      </c>
    </row>
    <row r="169" spans="1:6">
      <c r="A169" t="s">
        <v>618</v>
      </c>
    </row>
    <row r="170" spans="1:6" ht="409.5" customHeight="1">
      <c r="A170" s="451" t="s">
        <v>602</v>
      </c>
      <c r="B170" s="451"/>
      <c r="C170" s="451"/>
      <c r="D170" s="451"/>
      <c r="E170" s="451"/>
      <c r="F170" s="451"/>
    </row>
    <row r="190" spans="1:7" ht="409.5">
      <c r="A190" s="200" t="s">
        <v>449</v>
      </c>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row r="231" spans="1:7">
      <c r="A231" s="176"/>
      <c r="B231" s="176"/>
      <c r="C231" s="176"/>
      <c r="D231" s="176"/>
      <c r="E231" s="176"/>
      <c r="F231" s="176"/>
      <c r="G231" s="176"/>
    </row>
    <row r="232" spans="1:7">
      <c r="A232" s="176"/>
      <c r="B232" s="176"/>
      <c r="C232" s="176"/>
      <c r="D232" s="176"/>
      <c r="E232" s="176"/>
      <c r="F232" s="176"/>
      <c r="G232" s="176"/>
    </row>
    <row r="233" spans="1:7">
      <c r="A233" s="176"/>
      <c r="B233" s="176"/>
      <c r="C233" s="176"/>
      <c r="D233" s="176"/>
      <c r="E233" s="176"/>
      <c r="F233" s="176"/>
      <c r="G233" s="176"/>
    </row>
    <row r="234" spans="1:7">
      <c r="A234" s="176"/>
      <c r="B234" s="176"/>
      <c r="C234" s="176"/>
      <c r="D234" s="176"/>
      <c r="E234" s="176"/>
      <c r="F234" s="176"/>
      <c r="G234" s="176"/>
    </row>
    <row r="235" spans="1:7">
      <c r="A235" s="176"/>
      <c r="B235" s="176"/>
      <c r="C235" s="176"/>
      <c r="D235" s="176"/>
      <c r="E235" s="176"/>
      <c r="F235" s="176"/>
      <c r="G235" s="176"/>
    </row>
    <row r="236" spans="1:7">
      <c r="A236" s="176"/>
      <c r="B236" s="176"/>
      <c r="C236" s="176"/>
      <c r="D236" s="176"/>
      <c r="E236" s="176"/>
      <c r="F236" s="176"/>
      <c r="G236" s="176"/>
    </row>
    <row r="237" spans="1:7">
      <c r="A237" s="176"/>
      <c r="B237" s="176"/>
      <c r="C237" s="176"/>
      <c r="D237" s="176"/>
      <c r="E237" s="176"/>
      <c r="F237" s="176"/>
      <c r="G237" s="176"/>
    </row>
  </sheetData>
  <mergeCells count="3">
    <mergeCell ref="B7:D7"/>
    <mergeCell ref="B16:D16"/>
    <mergeCell ref="A170:F170"/>
  </mergeCells>
  <pageMargins left="0.70866141732283472" right="0.70866141732283472" top="1.3474999999999999"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colBreaks count="1" manualBreakCount="1">
    <brk id="5"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beginsWith" priority="1" operator="beginsWith" id="{3667AFB7-9C31-4217-B099-3ADF66306F8B}">
            <xm:f>LEFT(C8,LEN(Base1!$L$7))=Base1!$L$7</xm:f>
            <xm:f>Base1!$L$7</xm:f>
            <x14:dxf>
              <font>
                <b/>
                <i val="0"/>
              </font>
              <fill>
                <patternFill>
                  <bgColor theme="0" tint="-0.24994659260841701"/>
                </patternFill>
              </fill>
            </x14:dxf>
          </x14:cfRule>
          <x14:cfRule type="cellIs" priority="2" operator="equal" id="{D2915B47-1FB2-4CA7-8467-EF4D21E47B8E}">
            <xm:f>Base1!$L$6</xm:f>
            <x14:dxf>
              <font>
                <b/>
                <i val="0"/>
                <color theme="0"/>
              </font>
              <fill>
                <patternFill>
                  <bgColor rgb="FFC00000"/>
                </patternFill>
              </fill>
            </x14:dxf>
          </x14:cfRule>
          <x14:cfRule type="beginsWith" priority="3" operator="beginsWith" id="{95249A31-3D9A-4A58-B6A9-C5170F15C39B}">
            <xm:f>LEFT(C8,LEN(Base1!$L$5))=Base1!$L$5</xm:f>
            <xm:f>Base1!$L$5</xm:f>
            <x14:dxf>
              <font>
                <b/>
                <i val="0"/>
                <color theme="0"/>
              </font>
              <fill>
                <patternFill>
                  <bgColor rgb="FF009A46"/>
                </patternFill>
              </fill>
            </x14:dxf>
          </x14:cfRule>
          <xm:sqref>C8:C15 C17:C19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EF3212A-9524-48DF-B532-A6955CFF7AE2}">
          <x14:formula1>
            <xm:f>Base1!$L$5:$L$7</xm:f>
          </x14:formula1>
          <xm:sqref>C8:C15 C17:C19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717F7-BFE9-4973-B365-11511A50C6CF}">
  <sheetPr codeName="Feuil16">
    <pageSetUpPr fitToPage="1"/>
  </sheetPr>
  <dimension ref="A1:H245"/>
  <sheetViews>
    <sheetView view="pageBreakPreview" topLeftCell="A46" zoomScaleNormal="100" zoomScaleSheetLayoutView="100" workbookViewId="0">
      <selection activeCell="D17" sqref="D17:G39"/>
    </sheetView>
  </sheetViews>
  <sheetFormatPr baseColWidth="10" defaultColWidth="11.42578125" defaultRowHeight="15"/>
  <cols>
    <col min="1" max="1" width="35.85546875" customWidth="1"/>
    <col min="2" max="2" width="71" customWidth="1"/>
  </cols>
  <sheetData>
    <row r="1" spans="1:2">
      <c r="A1" s="497" t="s">
        <v>432</v>
      </c>
      <c r="B1" s="497"/>
    </row>
    <row r="2" spans="1:2">
      <c r="A2" s="497"/>
      <c r="B2" s="497"/>
    </row>
    <row r="3" spans="1:2">
      <c r="A3" s="497"/>
      <c r="B3" s="497"/>
    </row>
    <row r="4" spans="1:2" ht="24.75" customHeight="1"/>
    <row r="5" spans="1:2" ht="15" customHeight="1">
      <c r="A5" s="479" t="s">
        <v>594</v>
      </c>
      <c r="B5" s="479"/>
    </row>
    <row r="6" spans="1:2">
      <c r="A6" s="479"/>
      <c r="B6" s="479"/>
    </row>
    <row r="7" spans="1:2">
      <c r="A7" s="479"/>
      <c r="B7" s="479"/>
    </row>
    <row r="8" spans="1:2" ht="20.25" customHeight="1">
      <c r="A8" s="479"/>
      <c r="B8" s="479"/>
    </row>
    <row r="9" spans="1:2">
      <c r="A9" s="479"/>
      <c r="B9" s="479"/>
    </row>
    <row r="10" spans="1:2">
      <c r="A10" s="479"/>
      <c r="B10" s="479"/>
    </row>
    <row r="11" spans="1:2" ht="18" customHeight="1">
      <c r="A11" s="479"/>
      <c r="B11" s="479"/>
    </row>
    <row r="13" spans="1:2" ht="3" customHeight="1"/>
    <row r="14" spans="1:2" ht="18.75">
      <c r="A14" s="337" t="s">
        <v>532</v>
      </c>
    </row>
    <row r="15" spans="1:2" ht="12" customHeight="1"/>
    <row r="16" spans="1:2" ht="30" customHeight="1">
      <c r="A16" s="11" t="s">
        <v>51</v>
      </c>
      <c r="B16" s="11" t="s">
        <v>136</v>
      </c>
    </row>
    <row r="17" spans="1:2" ht="30" customHeight="1">
      <c r="A17" s="532" t="s">
        <v>137</v>
      </c>
      <c r="B17" s="532"/>
    </row>
    <row r="18" spans="1:2" ht="60" customHeight="1">
      <c r="A18" s="17" t="s">
        <v>138</v>
      </c>
      <c r="B18" s="295" t="s">
        <v>186</v>
      </c>
    </row>
    <row r="19" spans="1:2" ht="30" customHeight="1">
      <c r="A19" s="532" t="s">
        <v>11</v>
      </c>
      <c r="B19" s="532"/>
    </row>
    <row r="20" spans="1:2" ht="60" customHeight="1">
      <c r="A20" s="17" t="s">
        <v>140</v>
      </c>
      <c r="B20" s="295" t="s">
        <v>187</v>
      </c>
    </row>
    <row r="21" spans="1:2" ht="30" customHeight="1">
      <c r="A21" s="532" t="s">
        <v>141</v>
      </c>
      <c r="B21" s="532"/>
    </row>
    <row r="22" spans="1:2" ht="60" customHeight="1">
      <c r="A22" s="17" t="s">
        <v>142</v>
      </c>
      <c r="B22" s="295" t="s">
        <v>143</v>
      </c>
    </row>
    <row r="23" spans="1:2" ht="30" customHeight="1">
      <c r="A23" s="532" t="s">
        <v>144</v>
      </c>
      <c r="B23" s="532"/>
    </row>
    <row r="24" spans="1:2" ht="60" customHeight="1">
      <c r="A24" s="17" t="s">
        <v>145</v>
      </c>
      <c r="B24" s="295" t="s">
        <v>146</v>
      </c>
    </row>
    <row r="25" spans="1:2" ht="43.5" customHeight="1">
      <c r="A25" s="17" t="s">
        <v>147</v>
      </c>
      <c r="B25" s="295" t="s">
        <v>148</v>
      </c>
    </row>
    <row r="26" spans="1:2" ht="60" customHeight="1">
      <c r="A26" s="17" t="s">
        <v>149</v>
      </c>
      <c r="B26" s="295" t="s">
        <v>150</v>
      </c>
    </row>
    <row r="27" spans="1:2" ht="21.75" customHeight="1">
      <c r="A27" s="18"/>
      <c r="B27" s="19"/>
    </row>
    <row r="28" spans="1:2" ht="22.15" customHeight="1">
      <c r="A28" s="18"/>
      <c r="B28" s="19"/>
    </row>
    <row r="29" spans="1:2" ht="16.149999999999999" customHeight="1">
      <c r="A29" s="18"/>
      <c r="B29" s="19"/>
    </row>
    <row r="30" spans="1:2" ht="16.149999999999999" customHeight="1">
      <c r="A30" s="18"/>
      <c r="B30" s="19"/>
    </row>
    <row r="31" spans="1:2" ht="16.149999999999999" customHeight="1">
      <c r="A31" s="18"/>
      <c r="B31" s="19"/>
    </row>
    <row r="32" spans="1:2" ht="16.149999999999999" customHeight="1">
      <c r="A32" s="18"/>
      <c r="B32" s="19"/>
    </row>
    <row r="33" spans="1:2" ht="16.149999999999999" customHeight="1">
      <c r="A33" s="18"/>
      <c r="B33" s="19"/>
    </row>
    <row r="34" spans="1:2" ht="16.149999999999999" customHeight="1">
      <c r="A34" s="18"/>
      <c r="B34" s="19"/>
    </row>
    <row r="35" spans="1:2" ht="13.5" customHeight="1">
      <c r="A35" s="18"/>
      <c r="B35" s="19"/>
    </row>
    <row r="36" spans="1:2">
      <c r="A36" s="18"/>
      <c r="B36" s="19"/>
    </row>
    <row r="37" spans="1:2" ht="18.75">
      <c r="A37" s="337" t="s">
        <v>434</v>
      </c>
    </row>
    <row r="38" spans="1:2" ht="7.5" customHeight="1"/>
    <row r="39" spans="1:2" ht="30" customHeight="1">
      <c r="A39" s="11" t="s">
        <v>51</v>
      </c>
      <c r="B39" s="11" t="s">
        <v>136</v>
      </c>
    </row>
    <row r="40" spans="1:2" ht="30" customHeight="1">
      <c r="A40" s="532" t="s">
        <v>137</v>
      </c>
      <c r="B40" s="532"/>
    </row>
    <row r="41" spans="1:2" ht="49.9" customHeight="1">
      <c r="A41" s="23" t="s">
        <v>138</v>
      </c>
      <c r="B41" s="295" t="s">
        <v>139</v>
      </c>
    </row>
    <row r="42" spans="1:2" ht="30" customHeight="1">
      <c r="A42" s="532" t="s">
        <v>11</v>
      </c>
      <c r="B42" s="532"/>
    </row>
    <row r="43" spans="1:2" ht="49.9" customHeight="1">
      <c r="A43" s="23" t="s">
        <v>140</v>
      </c>
      <c r="B43" s="295" t="s">
        <v>177</v>
      </c>
    </row>
    <row r="44" spans="1:2" ht="30" customHeight="1">
      <c r="A44" s="532" t="s">
        <v>141</v>
      </c>
      <c r="B44" s="532"/>
    </row>
    <row r="45" spans="1:2" ht="60.75" customHeight="1">
      <c r="A45" s="23" t="s">
        <v>142</v>
      </c>
      <c r="B45" s="295" t="s">
        <v>143</v>
      </c>
    </row>
    <row r="46" spans="1:2" ht="30" customHeight="1">
      <c r="A46" s="532" t="s">
        <v>144</v>
      </c>
      <c r="B46" s="532"/>
    </row>
    <row r="47" spans="1:2" ht="49.9" customHeight="1">
      <c r="A47" s="23" t="s">
        <v>145</v>
      </c>
      <c r="B47" s="295" t="s">
        <v>146</v>
      </c>
    </row>
    <row r="48" spans="1:2" ht="39.75" customHeight="1">
      <c r="A48" s="23" t="s">
        <v>147</v>
      </c>
      <c r="B48" s="295" t="s">
        <v>148</v>
      </c>
    </row>
    <row r="49" spans="1:2" ht="57" customHeight="1">
      <c r="A49" s="23" t="s">
        <v>149</v>
      </c>
      <c r="B49" s="295" t="s">
        <v>150</v>
      </c>
    </row>
    <row r="50" spans="1:2" ht="11.25" customHeight="1"/>
    <row r="51" spans="1:2" ht="19.5" customHeight="1">
      <c r="A51" s="531" t="s">
        <v>435</v>
      </c>
      <c r="B51" s="531"/>
    </row>
    <row r="52" spans="1:2" ht="4.5" customHeight="1">
      <c r="A52" s="338"/>
      <c r="B52" s="338"/>
    </row>
    <row r="53" spans="1:2" ht="15" customHeight="1">
      <c r="B53" s="479" t="s">
        <v>592</v>
      </c>
    </row>
    <row r="54" spans="1:2" ht="19.5" customHeight="1">
      <c r="B54" s="479"/>
    </row>
    <row r="55" spans="1:2">
      <c r="B55" s="479"/>
    </row>
    <row r="56" spans="1:2">
      <c r="B56" s="479"/>
    </row>
    <row r="57" spans="1:2">
      <c r="B57" s="479"/>
    </row>
    <row r="58" spans="1:2" ht="9.75" customHeight="1">
      <c r="B58" s="479"/>
    </row>
    <row r="59" spans="1:2">
      <c r="B59" s="479"/>
    </row>
    <row r="60" spans="1:2" ht="16.5" customHeight="1">
      <c r="B60" s="479"/>
    </row>
    <row r="61" spans="1:2" ht="18" customHeight="1">
      <c r="B61" s="479"/>
    </row>
    <row r="62" spans="1:2" ht="15" customHeight="1">
      <c r="B62" s="479"/>
    </row>
    <row r="63" spans="1:2" ht="26.25" customHeight="1">
      <c r="B63" s="479"/>
    </row>
    <row r="64" spans="1:2" ht="6" customHeight="1">
      <c r="B64" s="323"/>
    </row>
    <row r="65" spans="1:2" ht="18" customHeight="1">
      <c r="A65" s="479" t="s">
        <v>467</v>
      </c>
      <c r="B65" s="479"/>
    </row>
    <row r="66" spans="1:2">
      <c r="A66" s="479"/>
      <c r="B66" s="479"/>
    </row>
    <row r="67" spans="1:2">
      <c r="A67" s="479"/>
      <c r="B67" s="479"/>
    </row>
    <row r="68" spans="1:2">
      <c r="A68" s="479"/>
      <c r="B68" s="479"/>
    </row>
    <row r="69" spans="1:2">
      <c r="A69" s="479"/>
      <c r="B69" s="479"/>
    </row>
    <row r="70" spans="1:2">
      <c r="A70" s="479"/>
      <c r="B70" s="479"/>
    </row>
    <row r="71" spans="1:2">
      <c r="A71" s="479"/>
      <c r="B71" s="479"/>
    </row>
    <row r="72" spans="1:2">
      <c r="A72" s="479"/>
      <c r="B72" s="479"/>
    </row>
    <row r="73" spans="1:2">
      <c r="A73" s="479"/>
      <c r="B73" s="479"/>
    </row>
    <row r="74" spans="1:2">
      <c r="A74" s="479"/>
      <c r="B74" s="479"/>
    </row>
    <row r="75" spans="1:2">
      <c r="A75" s="479"/>
      <c r="B75" s="479"/>
    </row>
    <row r="76" spans="1:2" ht="16.5" customHeight="1">
      <c r="A76" s="479"/>
      <c r="B76" s="479"/>
    </row>
    <row r="77" spans="1:2" ht="16.5" customHeight="1">
      <c r="A77" s="323"/>
      <c r="B77" s="323"/>
    </row>
    <row r="78" spans="1:2" ht="16.5" customHeight="1">
      <c r="A78" s="323"/>
      <c r="B78" s="323"/>
    </row>
    <row r="79" spans="1:2" ht="14.25" customHeight="1">
      <c r="A79" s="471" t="s">
        <v>593</v>
      </c>
      <c r="B79" s="471"/>
    </row>
    <row r="80" spans="1:2" ht="12.75" customHeight="1">
      <c r="A80" s="471"/>
      <c r="B80" s="471"/>
    </row>
    <row r="81" spans="1:8" ht="15" customHeight="1">
      <c r="A81" s="471"/>
      <c r="B81" s="471"/>
    </row>
    <row r="82" spans="1:8" ht="15" customHeight="1">
      <c r="A82" s="471"/>
      <c r="B82" s="471"/>
    </row>
    <row r="83" spans="1:8" ht="15" customHeight="1">
      <c r="A83" s="471"/>
      <c r="B83" s="471"/>
      <c r="H83" s="268"/>
    </row>
    <row r="84" spans="1:8" ht="15" customHeight="1">
      <c r="A84" s="471"/>
      <c r="B84" s="471"/>
    </row>
    <row r="85" spans="1:8" ht="15" customHeight="1">
      <c r="A85" s="471"/>
      <c r="B85" s="471"/>
    </row>
    <row r="86" spans="1:8" ht="15" customHeight="1">
      <c r="A86" s="471"/>
      <c r="B86" s="471"/>
    </row>
    <row r="87" spans="1:8" ht="15" customHeight="1">
      <c r="A87" s="471"/>
      <c r="B87" s="471"/>
    </row>
    <row r="88" spans="1:8" ht="15" customHeight="1">
      <c r="A88" s="471"/>
      <c r="B88" s="471"/>
    </row>
    <row r="89" spans="1:8" ht="15" customHeight="1">
      <c r="A89" s="471"/>
      <c r="B89" s="471"/>
    </row>
    <row r="90" spans="1:8" ht="15" customHeight="1">
      <c r="A90" s="471"/>
      <c r="B90" s="471"/>
    </row>
    <row r="91" spans="1:8" ht="15" customHeight="1">
      <c r="A91" s="471"/>
      <c r="B91" s="471"/>
    </row>
    <row r="92" spans="1:8" ht="15" customHeight="1">
      <c r="A92" s="471"/>
      <c r="B92" s="471"/>
    </row>
    <row r="93" spans="1:8" ht="15" customHeight="1">
      <c r="A93" s="471"/>
      <c r="B93" s="471"/>
    </row>
    <row r="94" spans="1:8" ht="15" customHeight="1">
      <c r="A94" s="471"/>
      <c r="B94" s="471"/>
    </row>
    <row r="95" spans="1:8" ht="15" customHeight="1">
      <c r="A95" s="471"/>
      <c r="B95" s="471"/>
    </row>
    <row r="96" spans="1:8" ht="15" customHeight="1">
      <c r="A96" s="471"/>
      <c r="B96" s="471"/>
    </row>
    <row r="97" spans="1:2" ht="15" customHeight="1">
      <c r="A97" s="471"/>
      <c r="B97" s="471"/>
    </row>
    <row r="98" spans="1:2" ht="15" customHeight="1">
      <c r="A98" s="471"/>
      <c r="B98" s="471"/>
    </row>
    <row r="99" spans="1:2" ht="15" customHeight="1">
      <c r="A99" s="471"/>
      <c r="B99" s="471"/>
    </row>
    <row r="100" spans="1:2" ht="15" customHeight="1">
      <c r="A100" s="471"/>
      <c r="B100" s="471"/>
    </row>
    <row r="101" spans="1:2" ht="15" customHeight="1">
      <c r="A101" s="471"/>
      <c r="B101" s="471"/>
    </row>
    <row r="102" spans="1:2" ht="15" customHeight="1">
      <c r="A102" s="471"/>
      <c r="B102" s="471"/>
    </row>
    <row r="103" spans="1:2" ht="15" customHeight="1">
      <c r="A103" s="471"/>
      <c r="B103" s="471"/>
    </row>
    <row r="104" spans="1:2" ht="15" customHeight="1">
      <c r="A104" s="471"/>
      <c r="B104" s="471"/>
    </row>
    <row r="105" spans="1:2" ht="15" customHeight="1">
      <c r="A105" s="471"/>
      <c r="B105" s="471"/>
    </row>
    <row r="106" spans="1:2" ht="15" customHeight="1">
      <c r="A106" s="471"/>
      <c r="B106" s="471"/>
    </row>
    <row r="107" spans="1:2" ht="15" customHeight="1">
      <c r="A107" s="471"/>
      <c r="B107" s="471"/>
    </row>
    <row r="108" spans="1:2" ht="15" customHeight="1">
      <c r="A108" s="471"/>
      <c r="B108" s="471"/>
    </row>
    <row r="109" spans="1:2" ht="15" customHeight="1">
      <c r="A109" s="471"/>
      <c r="B109" s="471"/>
    </row>
    <row r="110" spans="1:2">
      <c r="A110" s="471"/>
      <c r="B110" s="471"/>
    </row>
    <row r="111" spans="1:2">
      <c r="A111" s="471"/>
      <c r="B111" s="471"/>
    </row>
    <row r="112" spans="1:2">
      <c r="A112" s="471"/>
      <c r="B112" s="471"/>
    </row>
    <row r="113" spans="1:2">
      <c r="A113" s="471"/>
      <c r="B113" s="471"/>
    </row>
    <row r="114" spans="1:2">
      <c r="A114" s="471"/>
      <c r="B114" s="471"/>
    </row>
    <row r="115" spans="1:2">
      <c r="A115" s="471"/>
      <c r="B115" s="471"/>
    </row>
    <row r="116" spans="1:2">
      <c r="A116" s="530"/>
      <c r="B116" s="471"/>
    </row>
    <row r="117" spans="1:2">
      <c r="A117" s="471"/>
      <c r="B117" s="471"/>
    </row>
    <row r="118" spans="1:2">
      <c r="A118" s="471"/>
      <c r="B118" s="471"/>
    </row>
    <row r="119" spans="1:2">
      <c r="A119" s="471"/>
      <c r="B119" s="471"/>
    </row>
    <row r="120" spans="1:2">
      <c r="A120" s="471"/>
      <c r="B120" s="471"/>
    </row>
    <row r="121" spans="1:2">
      <c r="A121" s="471"/>
      <c r="B121" s="471"/>
    </row>
    <row r="122" spans="1:2">
      <c r="A122" s="471"/>
      <c r="B122" s="471"/>
    </row>
    <row r="123" spans="1:2">
      <c r="A123" s="471"/>
      <c r="B123" s="471"/>
    </row>
    <row r="124" spans="1:2">
      <c r="A124" s="471"/>
      <c r="B124" s="471"/>
    </row>
    <row r="125" spans="1:2">
      <c r="A125" s="471"/>
      <c r="B125" s="471"/>
    </row>
    <row r="126" spans="1:2">
      <c r="A126" s="471"/>
      <c r="B126" s="471"/>
    </row>
    <row r="127" spans="1:2">
      <c r="A127" s="471"/>
      <c r="B127" s="471"/>
    </row>
    <row r="128" spans="1:2">
      <c r="A128" s="471"/>
      <c r="B128" s="471"/>
    </row>
    <row r="129" spans="1:2">
      <c r="A129" s="471"/>
      <c r="B129" s="471"/>
    </row>
    <row r="130" spans="1:2">
      <c r="A130" s="471"/>
      <c r="B130" s="471"/>
    </row>
    <row r="131" spans="1:2">
      <c r="A131" s="471"/>
      <c r="B131" s="471"/>
    </row>
    <row r="132" spans="1:2">
      <c r="A132" s="471"/>
      <c r="B132" s="471"/>
    </row>
    <row r="133" spans="1:2">
      <c r="A133" s="471"/>
      <c r="B133" s="471"/>
    </row>
    <row r="134" spans="1:2">
      <c r="A134" s="471"/>
      <c r="B134" s="471"/>
    </row>
    <row r="170" spans="1:6" ht="90" customHeight="1">
      <c r="A170" s="451"/>
      <c r="B170" s="451"/>
      <c r="C170" s="451"/>
      <c r="D170" s="451"/>
      <c r="E170" s="451"/>
      <c r="F170" s="451"/>
    </row>
    <row r="198" spans="1:7">
      <c r="A198" s="200"/>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row r="231" spans="1:7">
      <c r="A231" s="176"/>
      <c r="B231" s="176"/>
      <c r="C231" s="176"/>
      <c r="D231" s="176"/>
      <c r="E231" s="176"/>
      <c r="F231" s="176"/>
      <c r="G231" s="176"/>
    </row>
    <row r="232" spans="1:7">
      <c r="A232" s="176"/>
      <c r="B232" s="176"/>
      <c r="C232" s="176"/>
      <c r="D232" s="176"/>
      <c r="E232" s="176"/>
      <c r="F232" s="176"/>
      <c r="G232" s="176"/>
    </row>
    <row r="233" spans="1:7">
      <c r="A233" s="176"/>
      <c r="B233" s="176"/>
      <c r="C233" s="176"/>
      <c r="D233" s="176"/>
      <c r="E233" s="176"/>
      <c r="F233" s="176"/>
      <c r="G233" s="176"/>
    </row>
    <row r="234" spans="1:7">
      <c r="A234" s="176"/>
      <c r="B234" s="176"/>
      <c r="C234" s="176"/>
      <c r="D234" s="176"/>
      <c r="E234" s="176"/>
      <c r="F234" s="176"/>
      <c r="G234" s="176"/>
    </row>
    <row r="235" spans="1:7">
      <c r="A235" s="176"/>
      <c r="B235" s="176"/>
      <c r="C235" s="176"/>
      <c r="D235" s="176"/>
      <c r="E235" s="176"/>
      <c r="F235" s="176"/>
      <c r="G235" s="176"/>
    </row>
    <row r="236" spans="1:7">
      <c r="A236" s="176"/>
      <c r="B236" s="176"/>
      <c r="C236" s="176"/>
      <c r="D236" s="176"/>
      <c r="E236" s="176"/>
      <c r="F236" s="176"/>
      <c r="G236" s="176"/>
    </row>
    <row r="237" spans="1:7">
      <c r="A237" s="176"/>
      <c r="B237" s="176"/>
      <c r="C237" s="176"/>
      <c r="D237" s="176"/>
      <c r="E237" s="176"/>
      <c r="F237" s="176"/>
      <c r="G237" s="176"/>
    </row>
    <row r="238" spans="1:7">
      <c r="A238" s="176"/>
      <c r="B238" s="176"/>
      <c r="C238" s="176"/>
      <c r="D238" s="176"/>
      <c r="E238" s="176"/>
      <c r="F238" s="176"/>
      <c r="G238" s="176"/>
    </row>
    <row r="239" spans="1:7">
      <c r="A239" s="176"/>
      <c r="B239" s="176"/>
      <c r="C239" s="176"/>
      <c r="D239" s="176"/>
      <c r="E239" s="176"/>
      <c r="F239" s="176"/>
      <c r="G239" s="176"/>
    </row>
    <row r="240" spans="1:7">
      <c r="A240" s="176"/>
      <c r="B240" s="176"/>
      <c r="C240" s="176"/>
      <c r="D240" s="176"/>
      <c r="E240" s="176"/>
      <c r="F240" s="176"/>
      <c r="G240" s="176"/>
    </row>
    <row r="241" spans="1:7">
      <c r="A241" s="176"/>
      <c r="B241" s="176"/>
      <c r="C241" s="176"/>
      <c r="D241" s="176"/>
      <c r="E241" s="176"/>
      <c r="F241" s="176"/>
      <c r="G241" s="176"/>
    </row>
    <row r="242" spans="1:7">
      <c r="A242" s="176"/>
      <c r="B242" s="176"/>
      <c r="C242" s="176"/>
      <c r="D242" s="176"/>
      <c r="E242" s="176"/>
      <c r="F242" s="176"/>
      <c r="G242" s="176"/>
    </row>
    <row r="243" spans="1:7">
      <c r="A243" s="176"/>
      <c r="B243" s="176"/>
      <c r="C243" s="176"/>
      <c r="D243" s="176"/>
      <c r="E243" s="176"/>
      <c r="F243" s="176"/>
      <c r="G243" s="176"/>
    </row>
    <row r="244" spans="1:7">
      <c r="A244" s="176"/>
      <c r="B244" s="176"/>
      <c r="C244" s="176"/>
      <c r="D244" s="176"/>
      <c r="E244" s="176"/>
      <c r="F244" s="176"/>
      <c r="G244" s="176"/>
    </row>
    <row r="245" spans="1:7">
      <c r="A245" s="176"/>
      <c r="B245" s="176"/>
      <c r="C245" s="176"/>
      <c r="D245" s="176"/>
      <c r="E245" s="176"/>
      <c r="F245" s="176"/>
      <c r="G245" s="176"/>
    </row>
  </sheetData>
  <mergeCells count="15">
    <mergeCell ref="A170:F170"/>
    <mergeCell ref="A79:B134"/>
    <mergeCell ref="A1:B3"/>
    <mergeCell ref="A5:B11"/>
    <mergeCell ref="A51:B51"/>
    <mergeCell ref="A44:B44"/>
    <mergeCell ref="A46:B46"/>
    <mergeCell ref="A17:B17"/>
    <mergeCell ref="A19:B19"/>
    <mergeCell ref="A40:B40"/>
    <mergeCell ref="A42:B42"/>
    <mergeCell ref="A21:B21"/>
    <mergeCell ref="A23:B23"/>
    <mergeCell ref="A65:B76"/>
    <mergeCell ref="B53:B63"/>
  </mergeCells>
  <pageMargins left="0.70866141732283472" right="0.70866141732283472" top="1.17875"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2" manualBreakCount="2">
    <brk id="36" max="1" man="1"/>
    <brk id="77" max="1" man="1"/>
  </row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D9945-4677-44E3-9866-2922FB2C9F7E}">
  <sheetPr codeName="Feuil14">
    <tabColor theme="5" tint="-0.249977111117893"/>
    <pageSetUpPr fitToPage="1"/>
  </sheetPr>
  <dimension ref="A4:J47"/>
  <sheetViews>
    <sheetView view="pageBreakPreview" topLeftCell="A28" zoomScale="85" zoomScaleNormal="100" zoomScaleSheetLayoutView="85" workbookViewId="0"/>
  </sheetViews>
  <sheetFormatPr baseColWidth="10" defaultColWidth="11.5703125" defaultRowHeight="15"/>
  <cols>
    <col min="1" max="1" width="25.5703125" style="2" customWidth="1"/>
    <col min="2" max="2" width="28.140625" style="2" customWidth="1"/>
    <col min="3" max="3" width="9.85546875" style="2" customWidth="1"/>
    <col min="4" max="4" width="10.140625" style="2" customWidth="1"/>
    <col min="5" max="5" width="9.5703125" style="2" customWidth="1"/>
    <col min="6" max="6" width="14.140625" style="2" customWidth="1"/>
    <col min="7" max="8" width="12.7109375" style="2" customWidth="1"/>
    <col min="9" max="9" width="13.7109375" style="2" bestFit="1" customWidth="1"/>
    <col min="10" max="10" width="15.28515625" style="2" bestFit="1" customWidth="1"/>
    <col min="11" max="11" width="12.7109375" style="2" customWidth="1"/>
    <col min="12" max="12" width="11.5703125" style="2"/>
    <col min="13" max="13" width="33" style="2" customWidth="1"/>
    <col min="14" max="14" width="31.85546875" style="2" customWidth="1"/>
    <col min="15" max="16384" width="11.5703125" style="2"/>
  </cols>
  <sheetData>
    <row r="4" spans="1:10" ht="15.75" thickBot="1"/>
    <row r="5" spans="1:10" ht="13.9" customHeight="1" thickBot="1">
      <c r="A5" s="540" t="s">
        <v>31</v>
      </c>
      <c r="B5" s="541"/>
      <c r="C5" s="542"/>
      <c r="D5" s="542"/>
      <c r="E5" s="542"/>
      <c r="F5" s="542"/>
      <c r="G5" s="541"/>
      <c r="H5" s="541"/>
      <c r="I5" s="541"/>
      <c r="J5" s="543"/>
    </row>
    <row r="6" spans="1:10" ht="13.9" customHeight="1">
      <c r="A6" s="550" t="s">
        <v>1</v>
      </c>
      <c r="B6" s="153"/>
      <c r="C6" s="544" t="s">
        <v>33</v>
      </c>
      <c r="D6" s="545"/>
      <c r="E6" s="545"/>
      <c r="F6" s="546"/>
      <c r="G6" s="547" t="s">
        <v>34</v>
      </c>
      <c r="H6" s="548"/>
      <c r="I6" s="549"/>
      <c r="J6" s="552" t="s">
        <v>35</v>
      </c>
    </row>
    <row r="7" spans="1:10" ht="19.5" customHeight="1" thickBot="1">
      <c r="A7" s="551"/>
      <c r="B7" s="149" t="s">
        <v>32</v>
      </c>
      <c r="C7" s="127" t="s">
        <v>36</v>
      </c>
      <c r="D7" s="128" t="s">
        <v>37</v>
      </c>
      <c r="E7" s="128" t="s">
        <v>38</v>
      </c>
      <c r="F7" s="129" t="s">
        <v>11</v>
      </c>
      <c r="G7" s="130" t="s">
        <v>39</v>
      </c>
      <c r="H7" s="128" t="s">
        <v>40</v>
      </c>
      <c r="I7" s="129" t="s">
        <v>41</v>
      </c>
      <c r="J7" s="551"/>
    </row>
    <row r="8" spans="1:10" ht="37.15" customHeight="1" thickBot="1">
      <c r="A8" s="538" t="s">
        <v>20</v>
      </c>
      <c r="B8" s="150" t="s">
        <v>42</v>
      </c>
      <c r="C8" s="146">
        <v>0</v>
      </c>
      <c r="D8" s="147">
        <v>0</v>
      </c>
      <c r="E8" s="148">
        <v>0</v>
      </c>
      <c r="F8" s="131"/>
      <c r="G8" s="143">
        <v>0</v>
      </c>
      <c r="H8" s="143">
        <v>0</v>
      </c>
      <c r="I8" s="152">
        <v>0</v>
      </c>
      <c r="J8" s="142">
        <f>SUM(MacroFamilles[[#This Row],[N+0 À N+2]:[N+6 À N+10]])</f>
        <v>0</v>
      </c>
    </row>
    <row r="9" spans="1:10" ht="37.15" customHeight="1" thickBot="1">
      <c r="A9" s="539"/>
      <c r="B9" s="150" t="s">
        <v>43</v>
      </c>
      <c r="C9" s="146">
        <v>0</v>
      </c>
      <c r="D9" s="147">
        <v>0</v>
      </c>
      <c r="E9" s="148">
        <v>0</v>
      </c>
      <c r="F9" s="132"/>
      <c r="G9" s="143">
        <v>0</v>
      </c>
      <c r="H9" s="143">
        <v>0</v>
      </c>
      <c r="I9" s="152">
        <v>0</v>
      </c>
      <c r="J9" s="142">
        <f>SUM(MacroFamilles[[#This Row],[N+0 À N+2]:[N+6 À N+10]])</f>
        <v>0</v>
      </c>
    </row>
    <row r="10" spans="1:10" ht="37.15" customHeight="1" thickBot="1">
      <c r="A10" s="539"/>
      <c r="B10" s="150" t="s">
        <v>46</v>
      </c>
      <c r="C10" s="146">
        <v>0</v>
      </c>
      <c r="D10" s="147">
        <v>0</v>
      </c>
      <c r="E10" s="148">
        <v>0</v>
      </c>
      <c r="F10" s="132"/>
      <c r="G10" s="143">
        <v>0</v>
      </c>
      <c r="H10" s="143">
        <v>0</v>
      </c>
      <c r="I10" s="152">
        <v>0</v>
      </c>
      <c r="J10" s="142">
        <f>SUM(MacroFamilles[[#This Row],[N+0 À N+2]:[N+6 À N+10]])</f>
        <v>0</v>
      </c>
    </row>
    <row r="11" spans="1:10" ht="37.15" customHeight="1" thickBot="1">
      <c r="A11" s="539"/>
      <c r="B11" s="150" t="s">
        <v>47</v>
      </c>
      <c r="C11" s="146">
        <v>0</v>
      </c>
      <c r="D11" s="147">
        <v>0</v>
      </c>
      <c r="E11" s="148">
        <v>0</v>
      </c>
      <c r="F11" s="132"/>
      <c r="G11" s="143">
        <v>0</v>
      </c>
      <c r="H11" s="143">
        <v>0</v>
      </c>
      <c r="I11" s="152">
        <v>0</v>
      </c>
      <c r="J11" s="142">
        <f>SUM(MacroFamilles[[#This Row],[N+0 À N+2]:[N+6 À N+10]])</f>
        <v>0</v>
      </c>
    </row>
    <row r="12" spans="1:10" ht="37.15" customHeight="1" thickBot="1">
      <c r="A12" s="539"/>
      <c r="B12" s="150" t="s">
        <v>179</v>
      </c>
      <c r="C12" s="146">
        <v>0</v>
      </c>
      <c r="D12" s="147">
        <v>0</v>
      </c>
      <c r="E12" s="148">
        <v>0</v>
      </c>
      <c r="F12" s="132"/>
      <c r="G12" s="143">
        <v>0</v>
      </c>
      <c r="H12" s="144">
        <v>0</v>
      </c>
      <c r="I12" s="152">
        <v>0</v>
      </c>
      <c r="J12" s="142">
        <f>SUM(MacroFamilles[[#This Row],[N+0 À N+2]:[N+6 À N+10]])</f>
        <v>0</v>
      </c>
    </row>
    <row r="13" spans="1:10" ht="37.15" customHeight="1" thickBot="1">
      <c r="A13" s="539"/>
      <c r="B13" s="150" t="s">
        <v>48</v>
      </c>
      <c r="C13" s="146">
        <v>0</v>
      </c>
      <c r="D13" s="147">
        <v>0</v>
      </c>
      <c r="E13" s="148">
        <v>0</v>
      </c>
      <c r="F13" s="132"/>
      <c r="G13" s="145">
        <v>0</v>
      </c>
      <c r="H13" s="143">
        <v>0</v>
      </c>
      <c r="I13" s="152">
        <v>0</v>
      </c>
      <c r="J13" s="142">
        <f>SUM(MacroFamilles[[#This Row],[N+0 À N+2]:[N+6 À N+10]])</f>
        <v>0</v>
      </c>
    </row>
    <row r="14" spans="1:10" ht="37.15" customHeight="1" thickBot="1">
      <c r="A14" s="539"/>
      <c r="B14" s="151" t="s">
        <v>44</v>
      </c>
      <c r="C14" s="146">
        <v>0</v>
      </c>
      <c r="D14" s="147">
        <v>0</v>
      </c>
      <c r="E14" s="148">
        <v>0</v>
      </c>
      <c r="F14" s="132"/>
      <c r="G14" s="143">
        <v>0</v>
      </c>
      <c r="H14" s="143">
        <v>0</v>
      </c>
      <c r="I14" s="152">
        <v>0</v>
      </c>
      <c r="J14" s="142">
        <f>SUM(MacroFamilles[[#This Row],[N+0 À N+2]:[N+6 À N+10]])</f>
        <v>0</v>
      </c>
    </row>
    <row r="15" spans="1:10" ht="13.9" customHeight="1" thickBot="1">
      <c r="A15" s="535" t="s">
        <v>45</v>
      </c>
      <c r="B15" s="536"/>
      <c r="C15" s="536"/>
      <c r="D15" s="536"/>
      <c r="E15" s="536"/>
      <c r="F15" s="537"/>
      <c r="G15" s="154">
        <f>SUM(G8:G14)</f>
        <v>0</v>
      </c>
      <c r="H15" s="155">
        <f>SUM(H8:H14)</f>
        <v>0</v>
      </c>
      <c r="I15" s="156">
        <f>SUM(I8:I14)</f>
        <v>0</v>
      </c>
      <c r="J15" s="40">
        <f>SUM(G15:I15)</f>
        <v>0</v>
      </c>
    </row>
    <row r="20" spans="2:4" ht="15.75">
      <c r="B20" s="533" t="s">
        <v>180</v>
      </c>
      <c r="C20" s="534"/>
      <c r="D20" s="7">
        <f>SUM(C8:C14)</f>
        <v>0</v>
      </c>
    </row>
    <row r="21" spans="2:4" ht="15.75">
      <c r="B21" s="533" t="s">
        <v>181</v>
      </c>
      <c r="C21" s="534"/>
      <c r="D21" s="8">
        <f>SUM(D8:D14)</f>
        <v>0</v>
      </c>
    </row>
    <row r="22" spans="2:4" ht="15.75">
      <c r="B22" s="533" t="s">
        <v>182</v>
      </c>
      <c r="C22" s="534"/>
      <c r="D22" s="9">
        <f>SUM(E8:E14)</f>
        <v>0</v>
      </c>
    </row>
    <row r="40" spans="1:3">
      <c r="A40" s="167" t="s">
        <v>32</v>
      </c>
      <c r="B40" s="168" t="s">
        <v>197</v>
      </c>
    </row>
    <row r="41" spans="1:3" ht="24.75" customHeight="1">
      <c r="A41" s="170" t="s">
        <v>43</v>
      </c>
      <c r="B41" s="166">
        <f>J9</f>
        <v>0</v>
      </c>
      <c r="C41" s="25"/>
    </row>
    <row r="42" spans="1:3" ht="36.75" customHeight="1">
      <c r="A42" s="171" t="s">
        <v>179</v>
      </c>
      <c r="B42" s="166">
        <v>4</v>
      </c>
      <c r="C42" s="25"/>
    </row>
    <row r="43" spans="1:3" ht="22.5" customHeight="1">
      <c r="A43" s="170" t="s">
        <v>48</v>
      </c>
      <c r="B43" s="166">
        <v>3</v>
      </c>
      <c r="C43" s="25"/>
    </row>
    <row r="44" spans="1:3" ht="22.5" customHeight="1">
      <c r="A44" s="170" t="s">
        <v>47</v>
      </c>
      <c r="B44" s="166">
        <f>J11</f>
        <v>0</v>
      </c>
      <c r="C44" s="25"/>
    </row>
    <row r="45" spans="1:3" ht="30">
      <c r="A45" s="172" t="s">
        <v>42</v>
      </c>
      <c r="B45" s="166">
        <v>2</v>
      </c>
      <c r="C45" s="25"/>
    </row>
    <row r="46" spans="1:3" ht="23.25" customHeight="1">
      <c r="A46" s="173" t="s">
        <v>44</v>
      </c>
      <c r="B46" s="169">
        <f>J14</f>
        <v>0</v>
      </c>
      <c r="C46" s="25"/>
    </row>
    <row r="47" spans="1:3" ht="23.25" customHeight="1">
      <c r="A47" s="174" t="s">
        <v>46</v>
      </c>
      <c r="B47" s="169">
        <v>1</v>
      </c>
    </row>
  </sheetData>
  <mergeCells count="10">
    <mergeCell ref="A5:J5"/>
    <mergeCell ref="C6:F6"/>
    <mergeCell ref="G6:I6"/>
    <mergeCell ref="A6:A7"/>
    <mergeCell ref="J6:J7"/>
    <mergeCell ref="B20:C20"/>
    <mergeCell ref="B21:C21"/>
    <mergeCell ref="B22:C22"/>
    <mergeCell ref="A15:F15"/>
    <mergeCell ref="A8:A14"/>
  </mergeCells>
  <phoneticPr fontId="27" type="noConversion"/>
  <pageMargins left="0.7" right="0.7" top="0.75" bottom="0.75" header="0.3" footer="0.3"/>
  <pageSetup paperSize="9" scale="58" fitToHeight="0" orientation="portrait" r:id="rId1"/>
  <drawing r:id="rId2"/>
  <tableParts count="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DC6E3-FB79-4EC7-A32D-B4E4E641F380}">
  <sheetPr codeName="Feuil21"/>
  <dimension ref="A1:AF32"/>
  <sheetViews>
    <sheetView zoomScale="71" zoomScaleNormal="71" workbookViewId="0">
      <selection activeCell="X3" sqref="X3"/>
    </sheetView>
  </sheetViews>
  <sheetFormatPr baseColWidth="10" defaultRowHeight="15"/>
  <cols>
    <col min="5" max="5" width="24.42578125" customWidth="1"/>
    <col min="6" max="6" width="35.85546875" customWidth="1"/>
    <col min="7" max="7" width="7.5703125" customWidth="1"/>
    <col min="8" max="8" width="2.42578125" customWidth="1"/>
    <col min="9" max="10" width="2.28515625" customWidth="1"/>
    <col min="11" max="11" width="2.140625" customWidth="1"/>
    <col min="12" max="12" width="18.28515625" customWidth="1"/>
    <col min="13" max="13" width="15.85546875" customWidth="1"/>
    <col min="21" max="21" width="11" customWidth="1"/>
    <col min="22" max="22" width="26.85546875" bestFit="1" customWidth="1"/>
    <col min="23" max="23" width="20.85546875" bestFit="1" customWidth="1"/>
  </cols>
  <sheetData>
    <row r="1" spans="1:32" ht="15.75">
      <c r="A1" s="554" t="s">
        <v>380</v>
      </c>
      <c r="B1" s="554"/>
      <c r="C1" s="554"/>
      <c r="D1" s="554"/>
      <c r="E1" s="554"/>
      <c r="F1" s="554"/>
    </row>
    <row r="2" spans="1:32" ht="22.5">
      <c r="A2" s="3" t="s">
        <v>1</v>
      </c>
      <c r="B2" s="3" t="s">
        <v>2</v>
      </c>
      <c r="C2" s="3" t="s">
        <v>3</v>
      </c>
      <c r="D2" s="3" t="s">
        <v>4</v>
      </c>
      <c r="E2" s="3" t="s">
        <v>5</v>
      </c>
      <c r="F2" s="3" t="s">
        <v>6</v>
      </c>
      <c r="V2" s="555" t="s">
        <v>387</v>
      </c>
    </row>
    <row r="3" spans="1:32">
      <c r="A3" s="96"/>
      <c r="B3" s="96"/>
      <c r="C3" s="96"/>
      <c r="D3" s="55" t="s">
        <v>384</v>
      </c>
      <c r="E3" s="55" t="s">
        <v>384</v>
      </c>
      <c r="F3" s="55" t="s">
        <v>384</v>
      </c>
      <c r="V3" s="556"/>
    </row>
    <row r="4" spans="1:32" ht="56.25">
      <c r="A4" s="51" t="s">
        <v>199</v>
      </c>
      <c r="B4" s="4" t="s">
        <v>201</v>
      </c>
      <c r="C4" s="4" t="s">
        <v>42</v>
      </c>
      <c r="D4" s="86" t="s">
        <v>228</v>
      </c>
      <c r="E4" s="99" t="s">
        <v>285</v>
      </c>
      <c r="F4" s="98" t="s">
        <v>250</v>
      </c>
      <c r="L4" s="108" t="s">
        <v>386</v>
      </c>
      <c r="M4" s="126" t="s">
        <v>388</v>
      </c>
      <c r="V4" s="100" t="s">
        <v>381</v>
      </c>
      <c r="W4" s="191" t="s">
        <v>488</v>
      </c>
      <c r="X4" s="60" t="s">
        <v>24</v>
      </c>
      <c r="AE4" s="165" t="s">
        <v>164</v>
      </c>
      <c r="AF4" s="170" t="s">
        <v>458</v>
      </c>
    </row>
    <row r="5" spans="1:32" ht="56.25">
      <c r="A5" s="60" t="s">
        <v>462</v>
      </c>
      <c r="B5" s="159" t="s">
        <v>202</v>
      </c>
      <c r="C5" s="36" t="s">
        <v>43</v>
      </c>
      <c r="D5" s="86" t="s">
        <v>229</v>
      </c>
      <c r="E5" s="99" t="s">
        <v>286</v>
      </c>
      <c r="F5" s="99" t="s">
        <v>251</v>
      </c>
      <c r="L5" s="123" t="s">
        <v>125</v>
      </c>
      <c r="M5" s="60" t="s">
        <v>184</v>
      </c>
      <c r="V5" s="101" t="s">
        <v>382</v>
      </c>
      <c r="W5" s="191" t="s">
        <v>489</v>
      </c>
      <c r="X5" s="60" t="s">
        <v>552</v>
      </c>
      <c r="AE5" s="165" t="s">
        <v>168</v>
      </c>
      <c r="AF5" s="170" t="s">
        <v>459</v>
      </c>
    </row>
    <row r="6" spans="1:32" ht="45">
      <c r="B6" s="4" t="s">
        <v>203</v>
      </c>
      <c r="C6" s="37" t="s">
        <v>46</v>
      </c>
      <c r="D6" s="86" t="s">
        <v>230</v>
      </c>
      <c r="E6" s="99" t="s">
        <v>261</v>
      </c>
      <c r="F6" s="98" t="s">
        <v>262</v>
      </c>
      <c r="L6" s="124" t="s">
        <v>123</v>
      </c>
      <c r="M6" s="60" t="s">
        <v>183</v>
      </c>
      <c r="V6" s="102" t="s">
        <v>383</v>
      </c>
      <c r="X6" s="60" t="s">
        <v>553</v>
      </c>
      <c r="AE6" s="165" t="s">
        <v>169</v>
      </c>
      <c r="AF6" s="170" t="s">
        <v>456</v>
      </c>
    </row>
    <row r="7" spans="1:32" ht="78.75">
      <c r="B7" s="36" t="s">
        <v>254</v>
      </c>
      <c r="C7" s="37" t="s">
        <v>47</v>
      </c>
      <c r="D7" s="86" t="s">
        <v>253</v>
      </c>
      <c r="E7" s="86" t="s">
        <v>263</v>
      </c>
      <c r="F7" s="86" t="s">
        <v>264</v>
      </c>
      <c r="L7" s="125" t="s">
        <v>24</v>
      </c>
      <c r="M7" s="60" t="s">
        <v>63</v>
      </c>
      <c r="X7" s="60" t="s">
        <v>555</v>
      </c>
      <c r="AF7" s="170" t="s">
        <v>198</v>
      </c>
    </row>
    <row r="8" spans="1:32" ht="45">
      <c r="B8" s="4" t="s">
        <v>201</v>
      </c>
      <c r="C8" s="106" t="s">
        <v>44</v>
      </c>
      <c r="D8" s="86" t="s">
        <v>233</v>
      </c>
      <c r="E8" s="86" t="s">
        <v>265</v>
      </c>
      <c r="F8" s="87" t="s">
        <v>266</v>
      </c>
      <c r="L8" s="553"/>
      <c r="M8" s="553"/>
      <c r="AF8" s="170" t="s">
        <v>460</v>
      </c>
    </row>
    <row r="9" spans="1:32" ht="56.25">
      <c r="B9" s="4" t="s">
        <v>376</v>
      </c>
      <c r="C9" s="106" t="s">
        <v>48</v>
      </c>
      <c r="D9" s="87" t="s">
        <v>232</v>
      </c>
      <c r="E9" s="86" t="s">
        <v>267</v>
      </c>
      <c r="F9" s="87" t="s">
        <v>252</v>
      </c>
      <c r="AF9" s="170" t="s">
        <v>193</v>
      </c>
    </row>
    <row r="10" spans="1:32" ht="45">
      <c r="B10" s="4" t="s">
        <v>373</v>
      </c>
      <c r="C10" s="107" t="s">
        <v>179</v>
      </c>
      <c r="D10" s="87" t="s">
        <v>255</v>
      </c>
      <c r="E10" s="87" t="s">
        <v>256</v>
      </c>
      <c r="F10" s="87" t="s">
        <v>257</v>
      </c>
      <c r="AF10" s="170" t="s">
        <v>461</v>
      </c>
    </row>
    <row r="11" spans="1:32" ht="45">
      <c r="B11" s="4" t="s">
        <v>374</v>
      </c>
      <c r="C11" s="105"/>
      <c r="D11" s="86" t="s">
        <v>377</v>
      </c>
      <c r="E11" s="90" t="s">
        <v>268</v>
      </c>
      <c r="F11" s="90" t="s">
        <v>269</v>
      </c>
    </row>
    <row r="12" spans="1:32" ht="90">
      <c r="B12" s="4" t="s">
        <v>375</v>
      </c>
      <c r="D12" s="87" t="s">
        <v>378</v>
      </c>
      <c r="E12" s="90" t="s">
        <v>244</v>
      </c>
      <c r="F12" s="90" t="s">
        <v>223</v>
      </c>
    </row>
    <row r="13" spans="1:32" ht="45">
      <c r="B13" s="37" t="s">
        <v>206</v>
      </c>
      <c r="D13" s="87" t="s">
        <v>379</v>
      </c>
      <c r="E13" s="90" t="s">
        <v>270</v>
      </c>
      <c r="F13" s="90" t="s">
        <v>208</v>
      </c>
    </row>
    <row r="14" spans="1:32" ht="78.75">
      <c r="B14" s="52" t="s">
        <v>238</v>
      </c>
      <c r="D14" s="90" t="s">
        <v>204</v>
      </c>
      <c r="E14" s="91" t="s">
        <v>234</v>
      </c>
      <c r="F14" s="91" t="s">
        <v>227</v>
      </c>
    </row>
    <row r="15" spans="1:32" ht="78.75">
      <c r="B15" s="69" t="s">
        <v>292</v>
      </c>
      <c r="D15" s="90" t="s">
        <v>207</v>
      </c>
      <c r="E15" s="90" t="s">
        <v>209</v>
      </c>
      <c r="F15" s="90" t="s">
        <v>222</v>
      </c>
    </row>
    <row r="16" spans="1:32" ht="67.5">
      <c r="B16" s="52" t="s">
        <v>284</v>
      </c>
      <c r="D16" s="91" t="s">
        <v>231</v>
      </c>
      <c r="E16" s="90" t="s">
        <v>271</v>
      </c>
      <c r="F16" s="90" t="s">
        <v>272</v>
      </c>
    </row>
    <row r="17" spans="2:6" ht="67.5">
      <c r="B17" s="52" t="s">
        <v>284</v>
      </c>
      <c r="D17" s="90" t="s">
        <v>239</v>
      </c>
      <c r="E17" s="90" t="s">
        <v>271</v>
      </c>
      <c r="F17" s="90" t="s">
        <v>272</v>
      </c>
    </row>
    <row r="18" spans="2:6" ht="45">
      <c r="B18" s="37" t="s">
        <v>217</v>
      </c>
      <c r="D18" s="90" t="s">
        <v>235</v>
      </c>
      <c r="E18" s="90" t="s">
        <v>273</v>
      </c>
      <c r="F18" s="90" t="s">
        <v>291</v>
      </c>
    </row>
    <row r="19" spans="2:6" ht="33.75">
      <c r="B19" s="37" t="s">
        <v>219</v>
      </c>
      <c r="D19" s="90" t="s">
        <v>236</v>
      </c>
      <c r="E19" s="91" t="s">
        <v>275</v>
      </c>
      <c r="F19" s="91" t="s">
        <v>276</v>
      </c>
    </row>
    <row r="20" spans="2:6" ht="33.75">
      <c r="D20" s="90" t="s">
        <v>240</v>
      </c>
      <c r="E20" s="90" t="s">
        <v>277</v>
      </c>
      <c r="F20" s="90" t="s">
        <v>287</v>
      </c>
    </row>
    <row r="21" spans="2:6" ht="33.75">
      <c r="D21" s="91" t="s">
        <v>274</v>
      </c>
      <c r="E21" s="90" t="s">
        <v>278</v>
      </c>
      <c r="F21" s="90" t="s">
        <v>279</v>
      </c>
    </row>
    <row r="22" spans="2:6" ht="56.25">
      <c r="D22" s="90" t="s">
        <v>237</v>
      </c>
      <c r="E22" s="91" t="s">
        <v>289</v>
      </c>
      <c r="F22" s="91" t="s">
        <v>290</v>
      </c>
    </row>
    <row r="23" spans="2:6" ht="45">
      <c r="D23" s="90" t="s">
        <v>241</v>
      </c>
      <c r="E23" s="91" t="s">
        <v>259</v>
      </c>
      <c r="F23" s="91" t="s">
        <v>258</v>
      </c>
    </row>
    <row r="24" spans="2:6" ht="33.75">
      <c r="D24" s="90" t="s">
        <v>288</v>
      </c>
      <c r="E24" s="97" t="s">
        <v>294</v>
      </c>
      <c r="F24" s="97" t="s">
        <v>295</v>
      </c>
    </row>
    <row r="25" spans="2:6" ht="56.25">
      <c r="D25" s="91" t="s">
        <v>260</v>
      </c>
      <c r="E25" s="88" t="s">
        <v>280</v>
      </c>
      <c r="F25" s="88" t="s">
        <v>281</v>
      </c>
    </row>
    <row r="26" spans="2:6" ht="33.75">
      <c r="D26" s="88" t="s">
        <v>245</v>
      </c>
      <c r="E26" s="88" t="s">
        <v>282</v>
      </c>
      <c r="F26" s="88" t="s">
        <v>283</v>
      </c>
    </row>
    <row r="27" spans="2:6" ht="33.75">
      <c r="D27" s="88" t="s">
        <v>246</v>
      </c>
      <c r="E27" s="88" t="s">
        <v>247</v>
      </c>
      <c r="F27" s="88" t="s">
        <v>248</v>
      </c>
    </row>
    <row r="28" spans="2:6" ht="22.5">
      <c r="D28" s="88" t="s">
        <v>195</v>
      </c>
      <c r="E28" s="88" t="s">
        <v>242</v>
      </c>
      <c r="F28" s="88" t="s">
        <v>243</v>
      </c>
    </row>
    <row r="29" spans="2:6" ht="33.75">
      <c r="D29" s="88" t="s">
        <v>214</v>
      </c>
      <c r="E29" s="89" t="s">
        <v>216</v>
      </c>
      <c r="F29" s="89" t="s">
        <v>224</v>
      </c>
    </row>
    <row r="30" spans="2:6" ht="56.25">
      <c r="D30" s="89" t="s">
        <v>218</v>
      </c>
      <c r="E30" s="88" t="s">
        <v>221</v>
      </c>
      <c r="F30" s="88" t="s">
        <v>296</v>
      </c>
    </row>
    <row r="31" spans="2:6" ht="22.5">
      <c r="D31" s="88" t="s">
        <v>220</v>
      </c>
      <c r="E31" s="89" t="s">
        <v>225</v>
      </c>
      <c r="F31" s="89" t="s">
        <v>249</v>
      </c>
    </row>
    <row r="32" spans="2:6" ht="22.5">
      <c r="D32" s="89" t="s">
        <v>190</v>
      </c>
    </row>
  </sheetData>
  <mergeCells count="3">
    <mergeCell ref="L8:M8"/>
    <mergeCell ref="A1:F1"/>
    <mergeCell ref="V2:V3"/>
  </mergeCells>
  <pageMargins left="0.7" right="0.7" top="0.75" bottom="0.75" header="0.3" footer="0.3"/>
  <pageSetup paperSize="9" orientation="portrait" horizontalDpi="1200" verticalDpi="12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06184-6EB2-4299-921E-CEB0D45D8818}">
  <sheetPr codeName="Feuil15">
    <pageSetUpPr fitToPage="1"/>
  </sheetPr>
  <dimension ref="A1:G230"/>
  <sheetViews>
    <sheetView view="pageBreakPreview" zoomScaleNormal="100" zoomScaleSheetLayoutView="100" zoomScalePageLayoutView="93" workbookViewId="0">
      <selection activeCell="D17" sqref="D17:G39"/>
    </sheetView>
  </sheetViews>
  <sheetFormatPr baseColWidth="10" defaultColWidth="11.42578125" defaultRowHeight="15"/>
  <cols>
    <col min="1" max="2" width="53.42578125" customWidth="1"/>
  </cols>
  <sheetData>
    <row r="1" spans="1:3" ht="30" customHeight="1">
      <c r="A1" s="20" t="s">
        <v>160</v>
      </c>
      <c r="B1" s="20" t="s">
        <v>136</v>
      </c>
    </row>
    <row r="2" spans="1:3" ht="30" customHeight="1">
      <c r="A2" s="139" t="s">
        <v>152</v>
      </c>
      <c r="B2" s="139" t="s">
        <v>153</v>
      </c>
    </row>
    <row r="3" spans="1:3" ht="30" customHeight="1">
      <c r="A3" s="139" t="s">
        <v>154</v>
      </c>
      <c r="B3" s="139" t="s">
        <v>155</v>
      </c>
    </row>
    <row r="4" spans="1:3" ht="30" customHeight="1">
      <c r="A4" s="139" t="s">
        <v>156</v>
      </c>
      <c r="B4" s="139" t="s">
        <v>157</v>
      </c>
    </row>
    <row r="5" spans="1:3" ht="72.599999999999994" customHeight="1">
      <c r="A5" s="139" t="s">
        <v>158</v>
      </c>
      <c r="B5" s="139" t="s">
        <v>297</v>
      </c>
    </row>
    <row r="6" spans="1:3" ht="30" customHeight="1">
      <c r="A6" s="140" t="s">
        <v>159</v>
      </c>
      <c r="B6" s="140" t="s">
        <v>200</v>
      </c>
      <c r="C6" s="21"/>
    </row>
    <row r="183" spans="1:7" ht="409.5">
      <c r="A183" s="200" t="s">
        <v>449</v>
      </c>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sheetData>
  <pageMargins left="0.70866141732283472" right="0.70866141732283472" top="1.3196684587813621" bottom="0.74803149606299213" header="0.31496062992125984" footer="0.31496062992125984"/>
  <pageSetup paperSize="9" scale="82" fitToHeight="0" orientation="portrait" r:id="rId1"/>
  <headerFooter scaleWithDoc="0">
    <oddHeader>&amp;L&amp;G</oddHeader>
    <oddFooter>&amp;C&amp;8&amp;K00-030FRANCE VERTE&amp;R&amp;8&amp;K00-030Page &amp;P sur &amp;N&amp;L&amp;8&amp;K808080#VALEUR!</oddFooter>
    <firstHeader>&amp;L&amp;G&amp;R&amp;"Arial,Gras"&amp;K0070C0Bureau d’études Fluides et Thermiques</firstHeader>
  </headerFooter>
  <colBreaks count="1" manualBreakCount="1">
    <brk id="2" max="1048575"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D0854-D092-4887-9D6B-01CAA3BD3176}">
  <sheetPr codeName="Feuil17">
    <tabColor rgb="FFFF33CC"/>
    <pageSetUpPr fitToPage="1"/>
  </sheetPr>
  <dimension ref="A1:N185"/>
  <sheetViews>
    <sheetView view="pageBreakPreview" zoomScaleNormal="100" zoomScaleSheetLayoutView="100" workbookViewId="0">
      <selection activeCell="J10" sqref="J10"/>
    </sheetView>
  </sheetViews>
  <sheetFormatPr baseColWidth="10" defaultColWidth="11.42578125" defaultRowHeight="15"/>
  <cols>
    <col min="1" max="1" width="8.140625" customWidth="1"/>
    <col min="2" max="2" width="11.28515625" customWidth="1"/>
    <col min="3" max="3" width="6" customWidth="1"/>
    <col min="4" max="4" width="42.85546875" customWidth="1"/>
    <col min="5" max="6" width="12.140625" customWidth="1"/>
    <col min="7" max="7" width="14.28515625" customWidth="1"/>
  </cols>
  <sheetData>
    <row r="1" spans="1:7">
      <c r="A1" s="557" t="s">
        <v>436</v>
      </c>
      <c r="B1" s="557"/>
      <c r="C1" s="557"/>
      <c r="D1" s="557"/>
      <c r="E1" s="557"/>
      <c r="F1" s="557"/>
      <c r="G1" s="557"/>
    </row>
    <row r="2" spans="1:7">
      <c r="A2" s="557"/>
      <c r="B2" s="557"/>
      <c r="C2" s="557"/>
      <c r="D2" s="557"/>
      <c r="E2" s="557"/>
      <c r="F2" s="557"/>
      <c r="G2" s="557"/>
    </row>
    <row r="4" spans="1:7" ht="15.75">
      <c r="A4" s="339" t="s">
        <v>572</v>
      </c>
      <c r="B4" s="339"/>
      <c r="C4" s="339"/>
      <c r="D4" s="339"/>
    </row>
    <row r="5" spans="1:7" ht="15.75">
      <c r="A5" s="339"/>
      <c r="B5" s="339"/>
      <c r="C5" s="339"/>
      <c r="D5" s="339"/>
      <c r="E5" s="301"/>
      <c r="F5" s="301"/>
    </row>
    <row r="6" spans="1:7">
      <c r="A6" s="559" t="s">
        <v>690</v>
      </c>
      <c r="B6" s="559"/>
      <c r="C6" s="559"/>
      <c r="D6" s="559"/>
      <c r="E6" s="559"/>
      <c r="F6" s="559"/>
      <c r="G6" s="559"/>
    </row>
    <row r="7" spans="1:7">
      <c r="A7" s="559"/>
      <c r="B7" s="559"/>
      <c r="C7" s="559"/>
      <c r="D7" s="559"/>
      <c r="E7" s="559"/>
      <c r="F7" s="559"/>
      <c r="G7" s="559"/>
    </row>
    <row r="8" spans="1:7">
      <c r="A8" s="559"/>
      <c r="B8" s="559"/>
      <c r="C8" s="559"/>
      <c r="D8" s="559"/>
      <c r="E8" s="559"/>
      <c r="F8" s="559"/>
      <c r="G8" s="559"/>
    </row>
    <row r="9" spans="1:7">
      <c r="A9" s="559"/>
      <c r="B9" s="559"/>
      <c r="C9" s="559"/>
      <c r="D9" s="559"/>
      <c r="E9" s="559"/>
      <c r="F9" s="559"/>
      <c r="G9" s="559"/>
    </row>
    <row r="10" spans="1:7">
      <c r="A10" s="559"/>
      <c r="B10" s="559"/>
      <c r="C10" s="559"/>
      <c r="D10" s="559"/>
      <c r="E10" s="559"/>
      <c r="F10" s="559"/>
      <c r="G10" s="559"/>
    </row>
    <row r="11" spans="1:7">
      <c r="A11" s="559"/>
      <c r="B11" s="559"/>
      <c r="C11" s="559"/>
      <c r="D11" s="559"/>
      <c r="E11" s="559"/>
      <c r="F11" s="559"/>
      <c r="G11" s="559"/>
    </row>
    <row r="12" spans="1:7">
      <c r="A12" s="559"/>
      <c r="B12" s="559"/>
      <c r="C12" s="559"/>
      <c r="D12" s="559"/>
      <c r="E12" s="559"/>
      <c r="F12" s="559"/>
      <c r="G12" s="559"/>
    </row>
    <row r="13" spans="1:7">
      <c r="A13" s="559"/>
      <c r="B13" s="559"/>
      <c r="C13" s="559"/>
      <c r="D13" s="559"/>
      <c r="E13" s="559"/>
      <c r="F13" s="559"/>
      <c r="G13" s="559"/>
    </row>
    <row r="14" spans="1:7">
      <c r="A14" s="559"/>
      <c r="B14" s="559"/>
      <c r="C14" s="559"/>
      <c r="D14" s="559"/>
      <c r="E14" s="559"/>
      <c r="F14" s="559"/>
      <c r="G14" s="559"/>
    </row>
    <row r="15" spans="1:7" s="265" customFormat="1">
      <c r="A15" s="559"/>
      <c r="B15" s="559"/>
      <c r="C15" s="559"/>
      <c r="D15" s="559"/>
      <c r="E15" s="559"/>
      <c r="F15" s="559"/>
      <c r="G15" s="559"/>
    </row>
    <row r="16" spans="1:7" s="265" customFormat="1">
      <c r="A16" s="559"/>
      <c r="B16" s="559"/>
      <c r="C16" s="559"/>
      <c r="D16" s="559"/>
      <c r="E16" s="559"/>
      <c r="F16" s="559"/>
      <c r="G16" s="559"/>
    </row>
    <row r="17" spans="1:7">
      <c r="A17" s="559"/>
      <c r="B17" s="559"/>
      <c r="C17" s="559"/>
      <c r="D17" s="559"/>
      <c r="E17" s="559"/>
      <c r="F17" s="559"/>
      <c r="G17" s="559"/>
    </row>
    <row r="18" spans="1:7">
      <c r="A18" s="559"/>
      <c r="B18" s="559"/>
      <c r="C18" s="559"/>
      <c r="D18" s="559"/>
      <c r="E18" s="559"/>
      <c r="F18" s="559"/>
      <c r="G18" s="559"/>
    </row>
    <row r="19" spans="1:7">
      <c r="A19" s="559"/>
      <c r="B19" s="559"/>
      <c r="C19" s="559"/>
      <c r="D19" s="559"/>
      <c r="E19" s="559"/>
      <c r="F19" s="559"/>
      <c r="G19" s="559"/>
    </row>
    <row r="20" spans="1:7">
      <c r="A20" s="559"/>
      <c r="B20" s="559"/>
      <c r="C20" s="559"/>
      <c r="D20" s="559"/>
      <c r="E20" s="559"/>
      <c r="F20" s="559"/>
      <c r="G20" s="559"/>
    </row>
    <row r="21" spans="1:7">
      <c r="A21" s="559"/>
      <c r="B21" s="559"/>
      <c r="C21" s="559"/>
      <c r="D21" s="559"/>
      <c r="E21" s="559"/>
      <c r="F21" s="559"/>
      <c r="G21" s="559"/>
    </row>
    <row r="22" spans="1:7">
      <c r="B22" s="257"/>
      <c r="C22" s="257"/>
      <c r="D22" s="257"/>
      <c r="E22" s="257"/>
      <c r="F22" s="257"/>
      <c r="G22" s="257"/>
    </row>
    <row r="23" spans="1:7">
      <c r="A23" s="558" t="s">
        <v>510</v>
      </c>
      <c r="B23" s="558"/>
      <c r="C23" s="558"/>
      <c r="D23" s="558"/>
      <c r="E23" s="558"/>
      <c r="F23" s="558"/>
      <c r="G23" s="558"/>
    </row>
    <row r="24" spans="1:7">
      <c r="A24" s="558"/>
      <c r="B24" s="558"/>
      <c r="C24" s="558"/>
      <c r="D24" s="558"/>
      <c r="E24" s="558"/>
      <c r="F24" s="558"/>
      <c r="G24" s="558"/>
    </row>
    <row r="25" spans="1:7">
      <c r="A25" s="558"/>
      <c r="B25" s="558"/>
      <c r="C25" s="558"/>
      <c r="D25" s="558"/>
      <c r="E25" s="558"/>
      <c r="F25" s="558"/>
      <c r="G25" s="558"/>
    </row>
    <row r="26" spans="1:7">
      <c r="A26" s="558"/>
      <c r="B26" s="558"/>
      <c r="C26" s="558"/>
      <c r="D26" s="558"/>
      <c r="E26" s="558"/>
      <c r="F26" s="558"/>
      <c r="G26" s="558"/>
    </row>
    <row r="27" spans="1:7">
      <c r="A27" s="558"/>
      <c r="B27" s="558"/>
      <c r="C27" s="558"/>
      <c r="D27" s="558"/>
      <c r="E27" s="558"/>
      <c r="F27" s="558"/>
      <c r="G27" s="558"/>
    </row>
    <row r="28" spans="1:7">
      <c r="B28" s="194"/>
      <c r="C28" s="194"/>
      <c r="D28" s="194"/>
      <c r="E28" s="194"/>
      <c r="F28" s="194"/>
      <c r="G28" s="194"/>
    </row>
    <row r="29" spans="1:7">
      <c r="G29" s="117"/>
    </row>
    <row r="32" spans="1:7">
      <c r="G32" s="117"/>
    </row>
    <row r="33" spans="1:7">
      <c r="G33" s="117"/>
    </row>
    <row r="34" spans="1:7">
      <c r="G34" s="117"/>
    </row>
    <row r="35" spans="1:7">
      <c r="G35" s="117"/>
    </row>
    <row r="36" spans="1:7">
      <c r="G36" s="117"/>
    </row>
    <row r="37" spans="1:7">
      <c r="G37" s="117"/>
    </row>
    <row r="38" spans="1:7">
      <c r="G38" s="117"/>
    </row>
    <row r="39" spans="1:7">
      <c r="G39" s="117"/>
    </row>
    <row r="40" spans="1:7">
      <c r="G40" s="117"/>
    </row>
    <row r="41" spans="1:7">
      <c r="B41" s="117"/>
      <c r="C41" s="117"/>
      <c r="D41" s="117"/>
      <c r="E41" s="117"/>
      <c r="F41" s="117"/>
      <c r="G41" s="117"/>
    </row>
    <row r="42" spans="1:7">
      <c r="A42" s="559" t="s">
        <v>597</v>
      </c>
      <c r="B42" s="559"/>
      <c r="C42" s="559"/>
      <c r="D42" s="559"/>
      <c r="E42" s="559"/>
      <c r="F42" s="559"/>
      <c r="G42" s="559"/>
    </row>
    <row r="43" spans="1:7">
      <c r="A43" s="559"/>
      <c r="B43" s="559"/>
      <c r="C43" s="559"/>
      <c r="D43" s="559"/>
      <c r="E43" s="559"/>
      <c r="F43" s="559"/>
      <c r="G43" s="559"/>
    </row>
    <row r="44" spans="1:7">
      <c r="A44" s="559"/>
      <c r="B44" s="559"/>
      <c r="C44" s="559"/>
      <c r="D44" s="559"/>
      <c r="E44" s="559"/>
      <c r="F44" s="559"/>
      <c r="G44" s="559"/>
    </row>
    <row r="45" spans="1:7">
      <c r="A45" s="559"/>
      <c r="B45" s="559"/>
      <c r="C45" s="559"/>
      <c r="D45" s="559"/>
      <c r="E45" s="559"/>
      <c r="F45" s="559"/>
      <c r="G45" s="559"/>
    </row>
    <row r="46" spans="1:7">
      <c r="A46" s="559"/>
      <c r="B46" s="559"/>
      <c r="C46" s="559"/>
      <c r="D46" s="559"/>
      <c r="E46" s="559"/>
      <c r="F46" s="559"/>
      <c r="G46" s="559"/>
    </row>
    <row r="47" spans="1:7">
      <c r="A47" s="559"/>
      <c r="B47" s="559"/>
      <c r="C47" s="559"/>
      <c r="D47" s="559"/>
      <c r="E47" s="559"/>
      <c r="F47" s="559"/>
      <c r="G47" s="559"/>
    </row>
    <row r="48" spans="1:7">
      <c r="A48" s="559"/>
      <c r="B48" s="559"/>
      <c r="C48" s="559"/>
      <c r="D48" s="559"/>
      <c r="E48" s="559"/>
      <c r="F48" s="559"/>
      <c r="G48" s="559"/>
    </row>
    <row r="49" spans="1:14">
      <c r="A49" s="559"/>
      <c r="B49" s="559"/>
      <c r="C49" s="559"/>
      <c r="D49" s="559"/>
      <c r="E49" s="559"/>
      <c r="F49" s="559"/>
      <c r="G49" s="559"/>
      <c r="N49" s="176"/>
    </row>
    <row r="50" spans="1:14">
      <c r="A50" s="559"/>
      <c r="B50" s="559"/>
      <c r="C50" s="559"/>
      <c r="D50" s="559"/>
      <c r="E50" s="559"/>
      <c r="F50" s="559"/>
      <c r="G50" s="559"/>
    </row>
    <row r="51" spans="1:14">
      <c r="B51" s="297"/>
      <c r="C51" s="297"/>
      <c r="D51" s="297"/>
      <c r="E51" s="297"/>
      <c r="F51" s="297"/>
      <c r="G51" s="297"/>
    </row>
    <row r="52" spans="1:14">
      <c r="B52" s="257"/>
      <c r="C52" s="257"/>
      <c r="D52" s="257"/>
      <c r="E52" s="257"/>
      <c r="F52" s="257"/>
      <c r="G52" s="257"/>
    </row>
    <row r="53" spans="1:14">
      <c r="A53" s="302" t="s">
        <v>584</v>
      </c>
      <c r="B53" s="302"/>
      <c r="C53" s="257"/>
      <c r="E53" s="257"/>
      <c r="F53" s="257"/>
      <c r="G53" s="257"/>
    </row>
    <row r="54" spans="1:14">
      <c r="A54" s="257"/>
      <c r="B54" s="257"/>
      <c r="C54" s="257"/>
      <c r="E54" s="257"/>
      <c r="F54" s="257"/>
      <c r="G54" s="257"/>
    </row>
    <row r="55" spans="1:14">
      <c r="A55" s="296" t="s">
        <v>596</v>
      </c>
      <c r="B55" s="257"/>
      <c r="C55" s="257"/>
      <c r="E55" s="257"/>
      <c r="F55" s="257"/>
      <c r="G55" s="257"/>
    </row>
    <row r="56" spans="1:14">
      <c r="A56" s="296" t="s">
        <v>595</v>
      </c>
      <c r="B56" s="257"/>
      <c r="C56" s="257"/>
      <c r="E56" s="257"/>
      <c r="F56" s="257"/>
      <c r="G56" s="257"/>
    </row>
    <row r="57" spans="1:14">
      <c r="A57" s="296" t="s">
        <v>585</v>
      </c>
      <c r="B57" s="330">
        <f>Interface!E5</f>
        <v>45876</v>
      </c>
      <c r="C57" s="303"/>
      <c r="E57" s="257"/>
      <c r="F57" s="257"/>
      <c r="G57" s="257"/>
    </row>
    <row r="58" spans="1:14">
      <c r="A58" s="296"/>
      <c r="B58" s="303"/>
      <c r="C58" s="303"/>
      <c r="E58" s="257"/>
      <c r="F58" s="257"/>
      <c r="G58" s="257"/>
    </row>
    <row r="59" spans="1:14">
      <c r="A59" s="296"/>
      <c r="B59" s="303"/>
      <c r="C59" s="303"/>
      <c r="E59" s="257"/>
      <c r="F59" s="257"/>
      <c r="G59" s="257"/>
    </row>
    <row r="60" spans="1:14">
      <c r="A60" s="296"/>
      <c r="B60" s="303"/>
      <c r="C60" s="303"/>
      <c r="E60" s="257"/>
      <c r="F60" s="257"/>
      <c r="G60" s="257"/>
    </row>
    <row r="61" spans="1:14" ht="15.75">
      <c r="A61" s="470" t="s">
        <v>438</v>
      </c>
      <c r="B61" s="470"/>
      <c r="C61" s="470"/>
      <c r="D61" s="470"/>
      <c r="E61" s="470"/>
    </row>
    <row r="63" spans="1:14">
      <c r="A63" s="559" t="s">
        <v>586</v>
      </c>
      <c r="B63" s="559"/>
      <c r="C63" s="559"/>
      <c r="D63" s="559"/>
      <c r="E63" s="559"/>
      <c r="F63" s="559"/>
      <c r="G63" s="559"/>
    </row>
    <row r="64" spans="1:14">
      <c r="A64" s="559"/>
      <c r="B64" s="559"/>
      <c r="C64" s="559"/>
      <c r="D64" s="559"/>
      <c r="E64" s="559"/>
      <c r="F64" s="559"/>
      <c r="G64" s="559"/>
    </row>
    <row r="65" spans="1:7">
      <c r="A65" s="559"/>
      <c r="B65" s="559"/>
      <c r="C65" s="559"/>
      <c r="D65" s="559"/>
      <c r="E65" s="559"/>
      <c r="F65" s="559"/>
      <c r="G65" s="559"/>
    </row>
    <row r="66" spans="1:7">
      <c r="A66" s="559"/>
      <c r="B66" s="559"/>
      <c r="C66" s="559"/>
      <c r="D66" s="559"/>
      <c r="E66" s="559"/>
      <c r="F66" s="559"/>
      <c r="G66" s="559"/>
    </row>
    <row r="67" spans="1:7">
      <c r="A67" s="559"/>
      <c r="B67" s="559"/>
      <c r="C67" s="559"/>
      <c r="D67" s="559"/>
      <c r="E67" s="559"/>
      <c r="F67" s="559"/>
      <c r="G67" s="559"/>
    </row>
    <row r="68" spans="1:7">
      <c r="A68" s="559"/>
      <c r="B68" s="559"/>
      <c r="C68" s="559"/>
      <c r="D68" s="559"/>
      <c r="E68" s="559"/>
      <c r="F68" s="559"/>
      <c r="G68" s="559"/>
    </row>
    <row r="69" spans="1:7">
      <c r="A69" s="559"/>
      <c r="B69" s="559"/>
      <c r="C69" s="559"/>
      <c r="D69" s="559"/>
      <c r="E69" s="559"/>
      <c r="F69" s="559"/>
      <c r="G69" s="559"/>
    </row>
    <row r="70" spans="1:7">
      <c r="B70" s="141"/>
      <c r="C70" s="141"/>
      <c r="D70" s="141"/>
      <c r="E70" s="141"/>
      <c r="F70" s="141"/>
      <c r="G70" s="141"/>
    </row>
    <row r="71" spans="1:7">
      <c r="B71" s="141"/>
      <c r="C71" s="141"/>
      <c r="D71" s="141"/>
      <c r="E71" s="141"/>
      <c r="F71" s="141"/>
      <c r="G71" s="141"/>
    </row>
    <row r="73" spans="1:7">
      <c r="B73" s="26"/>
      <c r="C73" s="26"/>
      <c r="D73" s="26"/>
      <c r="E73" s="66" t="s">
        <v>161</v>
      </c>
      <c r="F73" s="66" t="s">
        <v>162</v>
      </c>
      <c r="G73" s="65" t="s">
        <v>163</v>
      </c>
    </row>
    <row r="74" spans="1:7" ht="22.5">
      <c r="A74" s="364" t="s">
        <v>598</v>
      </c>
      <c r="B74" s="362" t="s">
        <v>0</v>
      </c>
      <c r="C74" s="269" t="s">
        <v>456</v>
      </c>
      <c r="D74" s="270" t="s">
        <v>192</v>
      </c>
      <c r="E74" s="271" t="s">
        <v>166</v>
      </c>
      <c r="F74" s="163" t="s">
        <v>457</v>
      </c>
      <c r="G74" s="164" t="s">
        <v>167</v>
      </c>
    </row>
    <row r="75" spans="1:7">
      <c r="A75" s="363"/>
      <c r="B75" s="376"/>
      <c r="C75" s="272"/>
      <c r="D75" s="320"/>
      <c r="E75" s="298"/>
      <c r="F75" s="299"/>
      <c r="G75" s="300"/>
    </row>
    <row r="76" spans="1:7">
      <c r="D76" s="228" t="s">
        <v>556</v>
      </c>
      <c r="E76" s="179">
        <v>550</v>
      </c>
      <c r="F76" s="179">
        <v>304</v>
      </c>
      <c r="G76" s="179">
        <v>25</v>
      </c>
    </row>
    <row r="77" spans="1:7">
      <c r="D77" s="229" t="s">
        <v>557</v>
      </c>
      <c r="E77" s="178">
        <v>550</v>
      </c>
      <c r="F77" s="178"/>
      <c r="G77" s="178"/>
    </row>
    <row r="78" spans="1:7">
      <c r="D78" s="229" t="s">
        <v>558</v>
      </c>
      <c r="E78" s="178"/>
      <c r="F78" s="178">
        <v>304</v>
      </c>
      <c r="G78" s="178"/>
    </row>
    <row r="79" spans="1:7">
      <c r="D79" s="229" t="s">
        <v>559</v>
      </c>
      <c r="E79" s="178"/>
      <c r="F79" s="178"/>
      <c r="G79" s="178">
        <v>25</v>
      </c>
    </row>
    <row r="80" spans="1:7">
      <c r="D80" s="179" t="s">
        <v>226</v>
      </c>
      <c r="E80" s="563"/>
      <c r="F80" s="564"/>
      <c r="G80" s="564"/>
    </row>
    <row r="81" spans="1:7">
      <c r="D81" s="178" t="s">
        <v>170</v>
      </c>
      <c r="E81" s="560" t="s">
        <v>198</v>
      </c>
      <c r="F81" s="561"/>
      <c r="G81" s="562"/>
    </row>
    <row r="82" spans="1:7">
      <c r="D82" s="178" t="s">
        <v>174</v>
      </c>
      <c r="E82" s="226">
        <v>492</v>
      </c>
      <c r="F82" s="226">
        <v>492</v>
      </c>
      <c r="G82" s="226">
        <v>492</v>
      </c>
    </row>
    <row r="83" spans="1:7">
      <c r="D83" s="178" t="s">
        <v>175</v>
      </c>
      <c r="E83" s="226">
        <v>106</v>
      </c>
      <c r="F83" s="226">
        <v>106</v>
      </c>
      <c r="G83" s="226">
        <v>106</v>
      </c>
    </row>
    <row r="84" spans="1:7">
      <c r="D84" s="178" t="s">
        <v>171</v>
      </c>
      <c r="E84" s="226" t="s">
        <v>22</v>
      </c>
      <c r="F84" s="226" t="s">
        <v>22</v>
      </c>
      <c r="G84" s="227">
        <f>(G82-G85)/G82</f>
        <v>0.59959349593495936</v>
      </c>
    </row>
    <row r="85" spans="1:7">
      <c r="D85" s="178" t="s">
        <v>173</v>
      </c>
      <c r="E85" s="226">
        <f>E82</f>
        <v>492</v>
      </c>
      <c r="F85" s="226">
        <f>F82</f>
        <v>492</v>
      </c>
      <c r="G85" s="226">
        <v>197</v>
      </c>
    </row>
    <row r="86" spans="1:7">
      <c r="D86" s="178" t="s">
        <v>176</v>
      </c>
      <c r="E86" s="226">
        <f>E83</f>
        <v>106</v>
      </c>
      <c r="F86" s="226">
        <f>F83</f>
        <v>106</v>
      </c>
      <c r="G86" s="226">
        <v>40</v>
      </c>
    </row>
    <row r="87" spans="1:7">
      <c r="D87" s="179" t="s">
        <v>172</v>
      </c>
      <c r="E87" s="225" t="s">
        <v>456</v>
      </c>
      <c r="F87" s="225" t="s">
        <v>460</v>
      </c>
      <c r="G87" s="225" t="s">
        <v>461</v>
      </c>
    </row>
    <row r="94" spans="1:7">
      <c r="A94" s="451"/>
      <c r="B94" s="451"/>
      <c r="C94" s="451"/>
      <c r="D94" s="451"/>
      <c r="E94" s="451"/>
      <c r="F94" s="451"/>
    </row>
    <row r="133" spans="2:8">
      <c r="B133" s="200"/>
      <c r="C133" s="176"/>
      <c r="D133" s="176"/>
      <c r="E133" s="176"/>
      <c r="F133" s="176"/>
      <c r="G133" s="176"/>
    </row>
    <row r="134" spans="2:8">
      <c r="B134" s="176"/>
      <c r="C134" s="176"/>
      <c r="D134" s="176"/>
      <c r="E134" s="176"/>
      <c r="F134" s="176"/>
      <c r="G134" s="176"/>
    </row>
    <row r="135" spans="2:8">
      <c r="B135" s="176"/>
      <c r="C135" s="176"/>
      <c r="D135" s="176"/>
      <c r="E135" s="176"/>
      <c r="F135" s="176"/>
      <c r="G135" s="176"/>
    </row>
    <row r="136" spans="2:8">
      <c r="B136" s="176"/>
      <c r="C136" s="176"/>
      <c r="D136" s="176"/>
      <c r="E136" s="176"/>
      <c r="F136" s="176"/>
      <c r="G136" s="176"/>
    </row>
    <row r="137" spans="2:8">
      <c r="B137" s="176"/>
      <c r="C137" s="176"/>
      <c r="D137" s="176"/>
      <c r="E137" s="176"/>
      <c r="F137" s="176"/>
      <c r="G137" s="176"/>
    </row>
    <row r="138" spans="2:8">
      <c r="B138" s="176"/>
      <c r="C138" s="176"/>
      <c r="D138" s="176"/>
      <c r="E138" s="176"/>
      <c r="F138" s="176"/>
      <c r="G138" s="176"/>
      <c r="H138" s="176"/>
    </row>
    <row r="139" spans="2:8">
      <c r="B139" s="176"/>
      <c r="C139" s="176"/>
      <c r="D139" s="176"/>
      <c r="E139" s="176"/>
      <c r="F139" s="176"/>
      <c r="G139" s="176"/>
      <c r="H139" s="176"/>
    </row>
    <row r="140" spans="2:8">
      <c r="B140" s="176"/>
      <c r="C140" s="176"/>
      <c r="D140" s="176"/>
      <c r="E140" s="176"/>
      <c r="F140" s="176"/>
      <c r="G140" s="176"/>
      <c r="H140" s="176"/>
    </row>
    <row r="141" spans="2:8">
      <c r="B141" s="176"/>
      <c r="C141" s="176"/>
      <c r="D141" s="176"/>
      <c r="E141" s="176"/>
      <c r="F141" s="176"/>
      <c r="G141" s="176"/>
      <c r="H141" s="176"/>
    </row>
    <row r="142" spans="2:8">
      <c r="B142" s="176"/>
      <c r="C142" s="176"/>
      <c r="D142" s="176"/>
      <c r="E142" s="176"/>
      <c r="F142" s="176"/>
      <c r="G142" s="176"/>
      <c r="H142" s="176"/>
    </row>
    <row r="143" spans="2:8">
      <c r="B143" s="176"/>
      <c r="C143" s="176"/>
      <c r="D143" s="176"/>
      <c r="E143" s="176"/>
      <c r="F143" s="176"/>
      <c r="G143" s="176"/>
      <c r="H143" s="176"/>
    </row>
    <row r="144" spans="2:8">
      <c r="B144" s="176"/>
      <c r="C144" s="176"/>
      <c r="D144" s="176"/>
      <c r="E144" s="176"/>
      <c r="F144" s="176"/>
      <c r="G144" s="176"/>
      <c r="H144" s="176"/>
    </row>
    <row r="145" spans="2:8">
      <c r="B145" s="176"/>
      <c r="C145" s="176"/>
      <c r="D145" s="176"/>
      <c r="E145" s="176"/>
      <c r="F145" s="176"/>
      <c r="G145" s="176"/>
      <c r="H145" s="176"/>
    </row>
    <row r="146" spans="2:8">
      <c r="B146" s="176"/>
      <c r="C146" s="176"/>
      <c r="D146" s="176"/>
      <c r="E146" s="176"/>
      <c r="F146" s="176"/>
      <c r="G146" s="176"/>
      <c r="H146" s="176"/>
    </row>
    <row r="147" spans="2:8">
      <c r="B147" s="176"/>
      <c r="C147" s="176"/>
      <c r="D147" s="176"/>
      <c r="E147" s="176"/>
      <c r="F147" s="176"/>
      <c r="G147" s="176"/>
      <c r="H147" s="176"/>
    </row>
    <row r="148" spans="2:8">
      <c r="B148" s="176"/>
      <c r="C148" s="176"/>
      <c r="D148" s="176"/>
      <c r="E148" s="176"/>
      <c r="F148" s="176"/>
      <c r="G148" s="176"/>
      <c r="H148" s="176"/>
    </row>
    <row r="149" spans="2:8">
      <c r="B149" s="176"/>
      <c r="C149" s="176"/>
      <c r="D149" s="176"/>
      <c r="E149" s="176"/>
      <c r="F149" s="176"/>
      <c r="G149" s="176"/>
      <c r="H149" s="176"/>
    </row>
    <row r="150" spans="2:8">
      <c r="B150" s="176"/>
      <c r="C150" s="176"/>
      <c r="D150" s="176"/>
      <c r="E150" s="176"/>
      <c r="F150" s="176"/>
      <c r="G150" s="176"/>
      <c r="H150" s="176"/>
    </row>
    <row r="151" spans="2:8">
      <c r="B151" s="176"/>
      <c r="C151" s="176"/>
      <c r="D151" s="176"/>
      <c r="E151" s="176"/>
      <c r="F151" s="176"/>
      <c r="G151" s="176"/>
      <c r="H151" s="176"/>
    </row>
    <row r="152" spans="2:8">
      <c r="B152" s="176"/>
      <c r="C152" s="176"/>
      <c r="D152" s="176"/>
      <c r="E152" s="176"/>
      <c r="F152" s="176"/>
      <c r="G152" s="176"/>
      <c r="H152" s="176"/>
    </row>
    <row r="153" spans="2:8">
      <c r="B153" s="176"/>
      <c r="C153" s="176"/>
      <c r="D153" s="176"/>
      <c r="E153" s="176"/>
      <c r="F153" s="176"/>
      <c r="G153" s="176"/>
      <c r="H153" s="176"/>
    </row>
    <row r="154" spans="2:8">
      <c r="B154" s="176"/>
      <c r="C154" s="176"/>
      <c r="D154" s="176"/>
      <c r="E154" s="176"/>
      <c r="F154" s="176"/>
      <c r="G154" s="176"/>
      <c r="H154" s="176"/>
    </row>
    <row r="155" spans="2:8">
      <c r="B155" s="176"/>
      <c r="C155" s="176"/>
      <c r="D155" s="176"/>
      <c r="E155" s="176"/>
      <c r="F155" s="176"/>
      <c r="G155" s="176"/>
      <c r="H155" s="176"/>
    </row>
    <row r="156" spans="2:8">
      <c r="B156" s="176"/>
      <c r="C156" s="176"/>
      <c r="D156" s="176"/>
      <c r="E156" s="176"/>
      <c r="F156" s="176"/>
      <c r="G156" s="176"/>
      <c r="H156" s="176"/>
    </row>
    <row r="157" spans="2:8">
      <c r="B157" s="176"/>
      <c r="C157" s="176"/>
      <c r="D157" s="176"/>
      <c r="E157" s="176"/>
      <c r="F157" s="176"/>
      <c r="G157" s="176"/>
      <c r="H157" s="176"/>
    </row>
    <row r="158" spans="2:8">
      <c r="B158" s="176"/>
      <c r="C158" s="176"/>
      <c r="D158" s="176"/>
      <c r="E158" s="176"/>
      <c r="F158" s="176"/>
      <c r="G158" s="176"/>
      <c r="H158" s="176"/>
    </row>
    <row r="159" spans="2:8">
      <c r="B159" s="176"/>
      <c r="C159" s="176"/>
      <c r="D159" s="176"/>
      <c r="E159" s="176"/>
      <c r="F159" s="176"/>
      <c r="G159" s="176"/>
      <c r="H159" s="176"/>
    </row>
    <row r="160" spans="2:8">
      <c r="B160" s="176"/>
      <c r="C160" s="176"/>
      <c r="D160" s="176"/>
      <c r="E160" s="176"/>
      <c r="F160" s="176"/>
      <c r="G160" s="176"/>
      <c r="H160" s="176"/>
    </row>
    <row r="161" spans="2:12">
      <c r="B161" s="176"/>
      <c r="C161" s="176"/>
      <c r="D161" s="176"/>
      <c r="E161" s="176"/>
      <c r="F161" s="176"/>
      <c r="G161" s="176"/>
      <c r="H161" s="176"/>
    </row>
    <row r="162" spans="2:12">
      <c r="B162" s="176"/>
      <c r="C162" s="176"/>
      <c r="D162" s="176"/>
      <c r="E162" s="176"/>
      <c r="F162" s="176"/>
      <c r="G162" s="176"/>
      <c r="H162" s="176"/>
    </row>
    <row r="163" spans="2:12">
      <c r="B163" s="176"/>
      <c r="C163" s="176"/>
      <c r="D163" s="176"/>
      <c r="E163" s="176"/>
      <c r="F163" s="176"/>
      <c r="G163" s="176"/>
      <c r="H163" s="176"/>
    </row>
    <row r="164" spans="2:12">
      <c r="B164" s="176"/>
      <c r="C164" s="176"/>
      <c r="D164" s="176"/>
      <c r="E164" s="176"/>
      <c r="F164" s="176"/>
      <c r="G164" s="176"/>
      <c r="H164" s="176"/>
    </row>
    <row r="165" spans="2:12">
      <c r="B165" s="176"/>
      <c r="C165" s="176"/>
      <c r="D165" s="176"/>
      <c r="E165" s="176"/>
      <c r="F165" s="176"/>
      <c r="G165" s="176"/>
      <c r="H165" s="176"/>
    </row>
    <row r="166" spans="2:12">
      <c r="B166" s="176"/>
      <c r="C166" s="176"/>
      <c r="D166" s="176"/>
      <c r="E166" s="176"/>
      <c r="F166" s="176"/>
      <c r="G166" s="176"/>
      <c r="H166" s="176"/>
    </row>
    <row r="167" spans="2:12">
      <c r="B167" s="176"/>
      <c r="C167" s="176"/>
      <c r="D167" s="176"/>
      <c r="E167" s="176"/>
      <c r="F167" s="176"/>
      <c r="G167" s="176"/>
      <c r="H167" s="176"/>
    </row>
    <row r="168" spans="2:12">
      <c r="B168" s="176"/>
      <c r="C168" s="176"/>
      <c r="D168" s="176"/>
      <c r="E168" s="176"/>
      <c r="F168" s="176"/>
      <c r="G168" s="176"/>
      <c r="H168" s="176"/>
    </row>
    <row r="169" spans="2:12">
      <c r="B169" s="176"/>
      <c r="C169" s="176"/>
      <c r="D169" s="176"/>
      <c r="E169" s="176"/>
      <c r="F169" s="176"/>
      <c r="G169" s="176"/>
      <c r="H169" s="176"/>
      <c r="L169" s="176"/>
    </row>
    <row r="170" spans="2:12">
      <c r="B170" s="176"/>
      <c r="C170" s="176"/>
      <c r="D170" s="176"/>
      <c r="E170" s="176"/>
      <c r="F170" s="176"/>
      <c r="G170" s="176"/>
      <c r="H170" s="176"/>
    </row>
    <row r="171" spans="2:12">
      <c r="B171" s="176"/>
      <c r="C171" s="176"/>
      <c r="D171" s="176"/>
      <c r="E171" s="176"/>
      <c r="F171" s="176"/>
      <c r="G171" s="176"/>
      <c r="H171" s="176"/>
    </row>
    <row r="172" spans="2:12">
      <c r="B172" s="176"/>
      <c r="C172" s="176"/>
      <c r="D172" s="176"/>
      <c r="E172" s="176"/>
      <c r="F172" s="176"/>
      <c r="G172" s="176"/>
      <c r="H172" s="176"/>
    </row>
    <row r="173" spans="2:12">
      <c r="B173" s="176"/>
      <c r="C173" s="176"/>
      <c r="D173" s="176"/>
      <c r="E173" s="176"/>
      <c r="F173" s="176"/>
      <c r="G173" s="176"/>
      <c r="H173" s="176"/>
    </row>
    <row r="174" spans="2:12">
      <c r="B174" s="176"/>
      <c r="C174" s="176"/>
      <c r="D174" s="176"/>
      <c r="E174" s="176"/>
      <c r="F174" s="176"/>
      <c r="G174" s="176"/>
      <c r="H174" s="176"/>
    </row>
    <row r="175" spans="2:12">
      <c r="B175" s="176"/>
      <c r="C175" s="176"/>
      <c r="D175" s="176"/>
      <c r="E175" s="176"/>
      <c r="F175" s="176"/>
      <c r="G175" s="176"/>
      <c r="H175" s="176"/>
    </row>
    <row r="176" spans="2:12">
      <c r="B176" s="176"/>
      <c r="C176" s="176"/>
      <c r="D176" s="176"/>
      <c r="E176" s="176"/>
      <c r="F176" s="176"/>
      <c r="G176" s="176"/>
      <c r="H176" s="176"/>
    </row>
    <row r="177" spans="2:8">
      <c r="B177" s="176"/>
      <c r="C177" s="176"/>
      <c r="D177" s="176"/>
      <c r="E177" s="176"/>
      <c r="F177" s="176"/>
      <c r="G177" s="176"/>
      <c r="H177" s="176"/>
    </row>
    <row r="178" spans="2:8">
      <c r="B178" s="176"/>
      <c r="C178" s="176"/>
      <c r="D178" s="176"/>
      <c r="E178" s="176"/>
      <c r="F178" s="176"/>
      <c r="G178" s="176"/>
      <c r="H178" s="176"/>
    </row>
    <row r="179" spans="2:8">
      <c r="B179" s="176"/>
      <c r="C179" s="176"/>
      <c r="D179" s="176"/>
      <c r="E179" s="176"/>
      <c r="F179" s="176"/>
      <c r="G179" s="176"/>
      <c r="H179" s="176"/>
    </row>
    <row r="180" spans="2:8">
      <c r="B180" s="176"/>
      <c r="C180" s="176"/>
      <c r="D180" s="176"/>
      <c r="E180" s="176"/>
      <c r="F180" s="176"/>
      <c r="G180" s="176"/>
      <c r="H180" s="176"/>
    </row>
    <row r="181" spans="2:8">
      <c r="H181" s="176"/>
    </row>
    <row r="182" spans="2:8">
      <c r="H182" s="176"/>
    </row>
    <row r="183" spans="2:8">
      <c r="H183" s="176"/>
    </row>
    <row r="184" spans="2:8">
      <c r="H184" s="176"/>
    </row>
    <row r="185" spans="2:8">
      <c r="H185" s="176"/>
    </row>
  </sheetData>
  <mergeCells count="9">
    <mergeCell ref="A1:G2"/>
    <mergeCell ref="A23:G27"/>
    <mergeCell ref="A42:G50"/>
    <mergeCell ref="A6:G21"/>
    <mergeCell ref="A94:F94"/>
    <mergeCell ref="E81:G81"/>
    <mergeCell ref="E80:G80"/>
    <mergeCell ref="A61:E61"/>
    <mergeCell ref="A63:G69"/>
  </mergeCells>
  <phoneticPr fontId="27" type="noConversion"/>
  <conditionalFormatting sqref="E81">
    <cfRule type="beginsWith" dxfId="40" priority="151" operator="beginsWith" text="G">
      <formula>LEFT(E81,LEN("G"))="G"</formula>
    </cfRule>
    <cfRule type="beginsWith" dxfId="39" priority="152" operator="beginsWith" text="F">
      <formula>LEFT(E81,LEN("F"))="F"</formula>
    </cfRule>
    <cfRule type="beginsWith" dxfId="38" priority="153" operator="beginsWith" text="E">
      <formula>LEFT(E81,LEN("E"))="E"</formula>
    </cfRule>
    <cfRule type="beginsWith" dxfId="37" priority="154" operator="beginsWith" text="D">
      <formula>LEFT(E81,LEN("D"))="D"</formula>
    </cfRule>
    <cfRule type="beginsWith" dxfId="36" priority="155" operator="beginsWith" text="C">
      <formula>LEFT(E81,LEN("C"))="C"</formula>
    </cfRule>
    <cfRule type="beginsWith" dxfId="35" priority="156" operator="beginsWith" text="B">
      <formula>LEFT(E81,LEN("B"))="B"</formula>
    </cfRule>
    <cfRule type="beginsWith" dxfId="34" priority="157" operator="beginsWith" text="A">
      <formula>LEFT(E81,LEN("A"))="A"</formula>
    </cfRule>
  </conditionalFormatting>
  <conditionalFormatting sqref="E87">
    <cfRule type="beginsWith" dxfId="33" priority="130" operator="beginsWith" text="G">
      <formula>LEFT(E87,LEN("G"))="G"</formula>
    </cfRule>
    <cfRule type="beginsWith" dxfId="32" priority="131" operator="beginsWith" text="F">
      <formula>LEFT(E87,LEN("F"))="F"</formula>
    </cfRule>
    <cfRule type="beginsWith" dxfId="31" priority="132" operator="beginsWith" text="E">
      <formula>LEFT(E87,LEN("E"))="E"</formula>
    </cfRule>
    <cfRule type="beginsWith" dxfId="30" priority="133" operator="beginsWith" text="D">
      <formula>LEFT(E87,LEN("D"))="D"</formula>
    </cfRule>
    <cfRule type="beginsWith" dxfId="29" priority="134" operator="beginsWith" text="C">
      <formula>LEFT(E87,LEN("C"))="C"</formula>
    </cfRule>
    <cfRule type="beginsWith" dxfId="28" priority="135" operator="beginsWith" text="B">
      <formula>LEFT(E87,LEN("B"))="B"</formula>
    </cfRule>
    <cfRule type="beginsWith" dxfId="27" priority="136" operator="beginsWith" text="A">
      <formula>LEFT(E87,LEN("A"))="A"</formula>
    </cfRule>
  </conditionalFormatting>
  <conditionalFormatting sqref="F87">
    <cfRule type="beginsWith" dxfId="26" priority="123" operator="beginsWith" text="G">
      <formula>LEFT(F87,LEN("G"))="G"</formula>
    </cfRule>
    <cfRule type="beginsWith" dxfId="25" priority="124" operator="beginsWith" text="F">
      <formula>LEFT(F87,LEN("F"))="F"</formula>
    </cfRule>
    <cfRule type="beginsWith" dxfId="24" priority="125" operator="beginsWith" text="E">
      <formula>LEFT(F87,LEN("E"))="E"</formula>
    </cfRule>
    <cfRule type="beginsWith" dxfId="23" priority="126" operator="beginsWith" text="D">
      <formula>LEFT(F87,LEN("D"))="D"</formula>
    </cfRule>
    <cfRule type="beginsWith" dxfId="22" priority="127" operator="beginsWith" text="C">
      <formula>LEFT(F87,LEN("C"))="C"</formula>
    </cfRule>
    <cfRule type="beginsWith" dxfId="21" priority="128" operator="beginsWith" text="B">
      <formula>LEFT(F87,LEN("B"))="B"</formula>
    </cfRule>
    <cfRule type="beginsWith" dxfId="20" priority="129" operator="beginsWith" text="A">
      <formula>LEFT(F87,LEN("A"))="A"</formula>
    </cfRule>
  </conditionalFormatting>
  <conditionalFormatting sqref="G87">
    <cfRule type="beginsWith" dxfId="19" priority="116" operator="beginsWith" text="G">
      <formula>LEFT(G87,LEN("G"))="G"</formula>
    </cfRule>
    <cfRule type="beginsWith" dxfId="18" priority="117" operator="beginsWith" text="F">
      <formula>LEFT(G87,LEN("F"))="F"</formula>
    </cfRule>
    <cfRule type="beginsWith" dxfId="17" priority="118" operator="beginsWith" text="E">
      <formula>LEFT(G87,LEN("E"))="E"</formula>
    </cfRule>
    <cfRule type="beginsWith" dxfId="16" priority="119" operator="beginsWith" text="D">
      <formula>LEFT(G87,LEN("D"))="D"</formula>
    </cfRule>
    <cfRule type="beginsWith" dxfId="15" priority="120" operator="beginsWith" text="C">
      <formula>LEFT(G87,LEN("C"))="C"</formula>
    </cfRule>
    <cfRule type="beginsWith" dxfId="14" priority="121" operator="beginsWith" text="B">
      <formula>LEFT(G87,LEN("B"))="B"</formula>
    </cfRule>
    <cfRule type="beginsWith" dxfId="13" priority="122" operator="beginsWith" text="A">
      <formula>LEFT(G87,LEN("A"))="A"</formula>
    </cfRule>
  </conditionalFormatting>
  <conditionalFormatting sqref="A75:G75">
    <cfRule type="cellIs" dxfId="12" priority="113" operator="equal">
      <formula>"C3"</formula>
    </cfRule>
    <cfRule type="cellIs" dxfId="11" priority="114" operator="equal">
      <formula>"C2"</formula>
    </cfRule>
    <cfRule type="cellIs" dxfId="10" priority="115" operator="equal">
      <formula>"C1"</formula>
    </cfRule>
  </conditionalFormatting>
  <pageMargins left="0.70866141732283472" right="0.70866141732283472" top="1.1798958333333334"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1" manualBreakCount="1">
    <brk id="60" max="6" man="1"/>
  </rowBreaks>
  <drawing r:id="rId2"/>
  <legacyDrawingHF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2888328-617F-4E0D-81DF-65912BD8A656}">
          <x14:formula1>
            <xm:f>Base1!$AF$4:$AF$10</xm:f>
          </x14:formula1>
          <xm:sqref>E87:G87 E81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87142-7817-4690-A1B0-C4D069217F29}">
  <sheetPr codeName="Feuil23">
    <tabColor rgb="FF506C61"/>
    <pageSetUpPr fitToPage="1"/>
  </sheetPr>
  <dimension ref="A1:L222"/>
  <sheetViews>
    <sheetView view="pageBreakPreview" topLeftCell="A97" zoomScaleNormal="100" zoomScaleSheetLayoutView="100" workbookViewId="0">
      <selection activeCell="F214" sqref="F214"/>
    </sheetView>
  </sheetViews>
  <sheetFormatPr baseColWidth="10" defaultRowHeight="15"/>
  <cols>
    <col min="1" max="3" width="26.85546875" customWidth="1"/>
    <col min="4" max="4" width="26.28515625" customWidth="1"/>
  </cols>
  <sheetData>
    <row r="1" spans="1:4">
      <c r="A1" s="576" t="s">
        <v>439</v>
      </c>
      <c r="B1" s="577"/>
      <c r="C1" s="577"/>
      <c r="D1" s="577"/>
    </row>
    <row r="2" spans="1:4">
      <c r="A2" s="577"/>
      <c r="B2" s="577"/>
      <c r="C2" s="577"/>
      <c r="D2" s="577"/>
    </row>
    <row r="4" spans="1:4" ht="17.25">
      <c r="A4" s="498" t="s">
        <v>440</v>
      </c>
      <c r="B4" s="498"/>
      <c r="C4" s="498"/>
    </row>
    <row r="6" spans="1:4">
      <c r="A6" s="571" t="s">
        <v>32</v>
      </c>
      <c r="B6" s="571"/>
      <c r="C6" s="571" t="s">
        <v>49</v>
      </c>
      <c r="D6" s="571"/>
    </row>
    <row r="7" spans="1:4" ht="27" customHeight="1" thickBot="1">
      <c r="A7" s="570" t="s">
        <v>42</v>
      </c>
      <c r="B7" s="570"/>
      <c r="C7" s="570" t="s">
        <v>27</v>
      </c>
      <c r="D7" s="570"/>
    </row>
    <row r="8" spans="1:4">
      <c r="A8" s="572" t="s">
        <v>43</v>
      </c>
      <c r="B8" s="572"/>
      <c r="C8" s="572" t="s">
        <v>23</v>
      </c>
      <c r="D8" s="572"/>
    </row>
    <row r="9" spans="1:4" ht="39" customHeight="1" thickBot="1">
      <c r="A9" s="570"/>
      <c r="B9" s="570"/>
      <c r="C9" s="570" t="s">
        <v>50</v>
      </c>
      <c r="D9" s="570"/>
    </row>
    <row r="10" spans="1:4" ht="26.25" customHeight="1">
      <c r="A10" s="573" t="s">
        <v>44</v>
      </c>
      <c r="B10" s="573"/>
      <c r="C10" s="573" t="s">
        <v>25</v>
      </c>
      <c r="D10" s="573"/>
    </row>
    <row r="11" spans="1:4" ht="21" customHeight="1">
      <c r="A11" s="574" t="s">
        <v>47</v>
      </c>
      <c r="B11" s="574"/>
      <c r="C11" s="574" t="s">
        <v>28</v>
      </c>
      <c r="D11" s="574"/>
    </row>
    <row r="12" spans="1:4" ht="21.75" customHeight="1" thickBot="1">
      <c r="A12" s="575" t="s">
        <v>179</v>
      </c>
      <c r="B12" s="575"/>
      <c r="C12" s="575" t="s">
        <v>21</v>
      </c>
      <c r="D12" s="575"/>
    </row>
    <row r="13" spans="1:4" ht="13.5" customHeight="1">
      <c r="A13" s="572" t="s">
        <v>48</v>
      </c>
      <c r="B13" s="572"/>
      <c r="C13" s="572" t="s">
        <v>468</v>
      </c>
      <c r="D13" s="572"/>
    </row>
    <row r="14" spans="1:4" ht="15" customHeight="1" thickBot="1">
      <c r="A14" s="570"/>
      <c r="B14" s="570"/>
      <c r="C14" s="570" t="s">
        <v>469</v>
      </c>
      <c r="D14" s="570"/>
    </row>
    <row r="32" spans="1:2">
      <c r="A32" s="582" t="s">
        <v>441</v>
      </c>
      <c r="B32" s="582"/>
    </row>
    <row r="34" spans="1:4">
      <c r="A34" s="567" t="s">
        <v>160</v>
      </c>
      <c r="B34" s="567"/>
      <c r="C34" s="567" t="s">
        <v>136</v>
      </c>
      <c r="D34" s="567"/>
    </row>
    <row r="35" spans="1:4" ht="45" customHeight="1">
      <c r="A35" s="566" t="s">
        <v>152</v>
      </c>
      <c r="B35" s="566"/>
      <c r="C35" s="566" t="s">
        <v>153</v>
      </c>
      <c r="D35" s="566"/>
    </row>
    <row r="36" spans="1:4" ht="31.5" customHeight="1">
      <c r="A36" s="566" t="s">
        <v>154</v>
      </c>
      <c r="B36" s="566"/>
      <c r="C36" s="566" t="s">
        <v>155</v>
      </c>
      <c r="D36" s="566"/>
    </row>
    <row r="37" spans="1:4" ht="32.25" customHeight="1" thickBot="1">
      <c r="A37" s="568" t="s">
        <v>156</v>
      </c>
      <c r="B37" s="568"/>
      <c r="C37" s="568" t="s">
        <v>157</v>
      </c>
      <c r="D37" s="568"/>
    </row>
    <row r="38" spans="1:4" ht="17.25" customHeight="1">
      <c r="A38" s="569" t="s">
        <v>158</v>
      </c>
      <c r="B38" s="569"/>
      <c r="C38" s="569" t="s">
        <v>470</v>
      </c>
      <c r="D38" s="569"/>
    </row>
    <row r="39" spans="1:4" ht="17.25" customHeight="1">
      <c r="A39" s="566"/>
      <c r="B39" s="566"/>
      <c r="C39" s="566" t="s">
        <v>471</v>
      </c>
      <c r="D39" s="566"/>
    </row>
    <row r="40" spans="1:4" ht="17.25" customHeight="1">
      <c r="A40" s="566"/>
      <c r="B40" s="566"/>
      <c r="C40" s="566" t="s">
        <v>472</v>
      </c>
      <c r="D40" s="566"/>
    </row>
    <row r="41" spans="1:4" ht="17.25" customHeight="1">
      <c r="A41" s="566"/>
      <c r="B41" s="566"/>
      <c r="C41" s="566" t="s">
        <v>473</v>
      </c>
      <c r="D41" s="566"/>
    </row>
    <row r="42" spans="1:4" ht="17.25" customHeight="1" thickBot="1">
      <c r="A42" s="568"/>
      <c r="B42" s="568"/>
      <c r="C42" s="568" t="s">
        <v>474</v>
      </c>
      <c r="D42" s="568"/>
    </row>
    <row r="43" spans="1:4" ht="33" customHeight="1">
      <c r="A43" s="565" t="s">
        <v>475</v>
      </c>
      <c r="B43" s="565"/>
      <c r="C43" s="565" t="s">
        <v>200</v>
      </c>
      <c r="D43" s="565"/>
    </row>
    <row r="44" spans="1:4" ht="28.5" customHeight="1">
      <c r="B44" s="305"/>
      <c r="C44" s="305"/>
    </row>
    <row r="45" spans="1:4" ht="28.5" customHeight="1">
      <c r="B45" s="305"/>
      <c r="C45" s="305"/>
    </row>
    <row r="46" spans="1:4" ht="28.5" customHeight="1">
      <c r="B46" s="305"/>
      <c r="C46" s="305"/>
    </row>
    <row r="47" spans="1:4" ht="15" customHeight="1">
      <c r="B47" s="305"/>
      <c r="C47" s="305"/>
    </row>
    <row r="48" spans="1:4" ht="17.25">
      <c r="A48" s="498" t="s">
        <v>442</v>
      </c>
      <c r="B48" s="498"/>
      <c r="C48" s="498"/>
    </row>
    <row r="49" spans="1:4" ht="7.5" customHeight="1">
      <c r="A49" s="177"/>
      <c r="B49" s="177"/>
      <c r="C49" s="177"/>
    </row>
    <row r="50" spans="1:4" ht="15" customHeight="1">
      <c r="A50" s="471" t="s">
        <v>600</v>
      </c>
      <c r="B50" s="471"/>
      <c r="C50" s="471"/>
      <c r="D50" s="471"/>
    </row>
    <row r="51" spans="1:4">
      <c r="A51" s="471"/>
      <c r="B51" s="471"/>
      <c r="C51" s="471"/>
      <c r="D51" s="471"/>
    </row>
    <row r="52" spans="1:4">
      <c r="A52" s="471"/>
      <c r="B52" s="471"/>
      <c r="C52" s="471"/>
      <c r="D52" s="471"/>
    </row>
    <row r="53" spans="1:4">
      <c r="A53" s="471"/>
      <c r="B53" s="471"/>
      <c r="C53" s="471"/>
      <c r="D53" s="471"/>
    </row>
    <row r="54" spans="1:4">
      <c r="A54" s="471"/>
      <c r="B54" s="471"/>
      <c r="C54" s="471"/>
      <c r="D54" s="471"/>
    </row>
    <row r="55" spans="1:4">
      <c r="A55" s="471"/>
      <c r="B55" s="471"/>
      <c r="C55" s="471"/>
      <c r="D55" s="471"/>
    </row>
    <row r="56" spans="1:4">
      <c r="A56" s="471"/>
      <c r="B56" s="471"/>
      <c r="C56" s="471"/>
      <c r="D56" s="471"/>
    </row>
    <row r="57" spans="1:4">
      <c r="A57" s="471"/>
      <c r="B57" s="471"/>
      <c r="C57" s="471"/>
      <c r="D57" s="471"/>
    </row>
    <row r="58" spans="1:4">
      <c r="A58" s="471"/>
      <c r="B58" s="471"/>
      <c r="C58" s="471"/>
      <c r="D58" s="471"/>
    </row>
    <row r="59" spans="1:4">
      <c r="A59" s="471"/>
      <c r="B59" s="471"/>
      <c r="C59" s="471"/>
      <c r="D59" s="471"/>
    </row>
    <row r="60" spans="1:4">
      <c r="A60" s="471"/>
      <c r="B60" s="471"/>
      <c r="C60" s="471"/>
      <c r="D60" s="471"/>
    </row>
    <row r="61" spans="1:4">
      <c r="A61" s="471"/>
      <c r="B61" s="471"/>
      <c r="C61" s="471"/>
      <c r="D61" s="471"/>
    </row>
    <row r="62" spans="1:4">
      <c r="A62" s="471"/>
      <c r="B62" s="471"/>
      <c r="C62" s="471"/>
      <c r="D62" s="471"/>
    </row>
    <row r="63" spans="1:4">
      <c r="A63" s="471"/>
      <c r="B63" s="471"/>
      <c r="C63" s="471"/>
      <c r="D63" s="471"/>
    </row>
    <row r="64" spans="1:4">
      <c r="A64" s="471"/>
      <c r="B64" s="471"/>
      <c r="C64" s="471"/>
      <c r="D64" s="471"/>
    </row>
    <row r="65" spans="1:4">
      <c r="A65" s="471"/>
      <c r="B65" s="471"/>
      <c r="C65" s="471"/>
      <c r="D65" s="471"/>
    </row>
    <row r="66" spans="1:4">
      <c r="A66" s="471"/>
      <c r="B66" s="471"/>
      <c r="C66" s="471"/>
      <c r="D66" s="471"/>
    </row>
    <row r="67" spans="1:4">
      <c r="A67" s="471"/>
      <c r="B67" s="471"/>
      <c r="C67" s="471"/>
      <c r="D67" s="471"/>
    </row>
    <row r="68" spans="1:4">
      <c r="A68" s="471"/>
      <c r="B68" s="471"/>
      <c r="C68" s="471"/>
      <c r="D68" s="471"/>
    </row>
    <row r="69" spans="1:4">
      <c r="A69" s="471"/>
      <c r="B69" s="471"/>
      <c r="C69" s="471"/>
      <c r="D69" s="471"/>
    </row>
    <row r="70" spans="1:4">
      <c r="A70" s="471"/>
      <c r="B70" s="471"/>
      <c r="C70" s="471"/>
      <c r="D70" s="471"/>
    </row>
    <row r="71" spans="1:4">
      <c r="A71" s="471"/>
      <c r="B71" s="471"/>
      <c r="C71" s="471"/>
      <c r="D71" s="471"/>
    </row>
    <row r="72" spans="1:4">
      <c r="A72" s="471"/>
      <c r="B72" s="471"/>
      <c r="C72" s="471"/>
      <c r="D72" s="471"/>
    </row>
    <row r="73" spans="1:4">
      <c r="A73" s="471"/>
      <c r="B73" s="471"/>
      <c r="C73" s="471"/>
      <c r="D73" s="471"/>
    </row>
    <row r="74" spans="1:4">
      <c r="A74" s="471"/>
      <c r="B74" s="471"/>
      <c r="C74" s="471"/>
      <c r="D74" s="471"/>
    </row>
    <row r="75" spans="1:4">
      <c r="A75" s="471"/>
      <c r="B75" s="471"/>
      <c r="C75" s="471"/>
      <c r="D75" s="471"/>
    </row>
    <row r="76" spans="1:4">
      <c r="A76" s="471"/>
      <c r="B76" s="471"/>
      <c r="C76" s="471"/>
      <c r="D76" s="471"/>
    </row>
    <row r="77" spans="1:4">
      <c r="A77" s="471"/>
      <c r="B77" s="471"/>
      <c r="C77" s="471"/>
      <c r="D77" s="471"/>
    </row>
    <row r="78" spans="1:4">
      <c r="A78" s="471"/>
      <c r="B78" s="471"/>
      <c r="C78" s="471"/>
      <c r="D78" s="471"/>
    </row>
    <row r="79" spans="1:4">
      <c r="A79" s="471"/>
      <c r="B79" s="471"/>
      <c r="C79" s="471"/>
      <c r="D79" s="471"/>
    </row>
    <row r="80" spans="1:4">
      <c r="A80" s="471"/>
      <c r="B80" s="471"/>
      <c r="C80" s="471"/>
      <c r="D80" s="471"/>
    </row>
    <row r="81" spans="1:4">
      <c r="A81" s="471"/>
      <c r="B81" s="471"/>
      <c r="C81" s="471"/>
      <c r="D81" s="471"/>
    </row>
    <row r="82" spans="1:4">
      <c r="A82" s="471"/>
      <c r="B82" s="471"/>
      <c r="C82" s="471"/>
      <c r="D82" s="471"/>
    </row>
    <row r="83" spans="1:4">
      <c r="A83" s="471"/>
      <c r="B83" s="471"/>
      <c r="C83" s="471"/>
      <c r="D83" s="471"/>
    </row>
    <row r="84" spans="1:4">
      <c r="A84" s="471"/>
      <c r="B84" s="471"/>
      <c r="C84" s="471"/>
      <c r="D84" s="471"/>
    </row>
    <row r="85" spans="1:4">
      <c r="A85" s="471"/>
      <c r="B85" s="471"/>
      <c r="C85" s="471"/>
      <c r="D85" s="471"/>
    </row>
    <row r="86" spans="1:4">
      <c r="A86" s="471"/>
      <c r="B86" s="471"/>
      <c r="C86" s="471"/>
      <c r="D86" s="471"/>
    </row>
    <row r="87" spans="1:4">
      <c r="A87" s="471"/>
      <c r="B87" s="471"/>
      <c r="C87" s="471"/>
      <c r="D87" s="471"/>
    </row>
    <row r="88" spans="1:4">
      <c r="A88" s="471"/>
      <c r="B88" s="471"/>
      <c r="C88" s="471"/>
      <c r="D88" s="471"/>
    </row>
    <row r="89" spans="1:4">
      <c r="A89" s="471"/>
      <c r="B89" s="471"/>
      <c r="C89" s="471"/>
      <c r="D89" s="471"/>
    </row>
    <row r="90" spans="1:4">
      <c r="A90" s="471"/>
      <c r="B90" s="471"/>
      <c r="C90" s="471"/>
      <c r="D90" s="471"/>
    </row>
    <row r="91" spans="1:4">
      <c r="A91" s="471"/>
      <c r="B91" s="471"/>
      <c r="C91" s="471"/>
      <c r="D91" s="471"/>
    </row>
    <row r="92" spans="1:4">
      <c r="A92" s="471"/>
      <c r="B92" s="471"/>
      <c r="C92" s="471"/>
      <c r="D92" s="471"/>
    </row>
    <row r="93" spans="1:4">
      <c r="A93" s="471"/>
      <c r="B93" s="471"/>
      <c r="C93" s="471"/>
      <c r="D93" s="471"/>
    </row>
    <row r="94" spans="1:4">
      <c r="A94" s="471"/>
      <c r="B94" s="471"/>
      <c r="C94" s="471"/>
      <c r="D94" s="471"/>
    </row>
    <row r="95" spans="1:4" ht="15.75" customHeight="1">
      <c r="A95" s="471"/>
      <c r="B95" s="471"/>
      <c r="C95" s="471"/>
      <c r="D95" s="471"/>
    </row>
    <row r="96" spans="1:4" ht="22.5" customHeight="1">
      <c r="A96" s="117"/>
      <c r="B96" s="117"/>
      <c r="C96" s="117"/>
      <c r="D96" s="117"/>
    </row>
    <row r="97" spans="1:9" ht="15" customHeight="1">
      <c r="A97" s="578" t="s">
        <v>599</v>
      </c>
      <c r="B97" s="578"/>
      <c r="C97" s="578"/>
      <c r="D97" s="578"/>
    </row>
    <row r="98" spans="1:9">
      <c r="A98" s="578"/>
      <c r="B98" s="578"/>
      <c r="C98" s="578"/>
      <c r="D98" s="578"/>
    </row>
    <row r="99" spans="1:9">
      <c r="A99" s="578"/>
      <c r="B99" s="578"/>
      <c r="C99" s="578"/>
      <c r="D99" s="578"/>
    </row>
    <row r="100" spans="1:9">
      <c r="A100" s="578"/>
      <c r="B100" s="578"/>
      <c r="C100" s="578"/>
      <c r="D100" s="578"/>
    </row>
    <row r="101" spans="1:9">
      <c r="A101" s="578"/>
      <c r="B101" s="578"/>
      <c r="C101" s="578"/>
      <c r="D101" s="578"/>
    </row>
    <row r="102" spans="1:9">
      <c r="A102" s="578"/>
      <c r="B102" s="578"/>
      <c r="C102" s="578"/>
      <c r="D102" s="578"/>
    </row>
    <row r="103" spans="1:9">
      <c r="A103" s="578"/>
      <c r="B103" s="578"/>
      <c r="C103" s="578"/>
      <c r="D103" s="578"/>
    </row>
    <row r="104" spans="1:9">
      <c r="A104" s="578"/>
      <c r="B104" s="578"/>
      <c r="C104" s="578"/>
      <c r="D104" s="578"/>
    </row>
    <row r="105" spans="1:9">
      <c r="A105" s="578"/>
      <c r="B105" s="578"/>
      <c r="C105" s="578"/>
      <c r="D105" s="578"/>
    </row>
    <row r="106" spans="1:9">
      <c r="A106" s="578"/>
      <c r="B106" s="578"/>
      <c r="C106" s="578"/>
      <c r="D106" s="578"/>
    </row>
    <row r="107" spans="1:9">
      <c r="A107" s="117"/>
      <c r="B107" s="117"/>
      <c r="C107" s="117"/>
      <c r="D107" s="117"/>
    </row>
    <row r="108" spans="1:9" ht="15.75" thickBot="1">
      <c r="A108" s="117"/>
      <c r="B108" s="117"/>
      <c r="C108" s="117"/>
      <c r="D108" s="117"/>
    </row>
    <row r="109" spans="1:9" ht="15.75" thickBot="1">
      <c r="A109" s="180"/>
      <c r="B109" s="181" t="s">
        <v>476</v>
      </c>
      <c r="C109" s="580" t="s">
        <v>477</v>
      </c>
      <c r="D109" s="581"/>
    </row>
    <row r="110" spans="1:9" ht="15.75" thickBot="1">
      <c r="A110" s="182" t="s">
        <v>478</v>
      </c>
      <c r="B110" s="183" t="s">
        <v>479</v>
      </c>
      <c r="C110" s="184" t="s">
        <v>480</v>
      </c>
      <c r="D110" s="184" t="s">
        <v>481</v>
      </c>
    </row>
    <row r="111" spans="1:9" ht="24.75" thickBot="1">
      <c r="A111" s="583" t="s">
        <v>587</v>
      </c>
      <c r="B111" s="183" t="s">
        <v>482</v>
      </c>
      <c r="C111" s="185" t="s">
        <v>483</v>
      </c>
      <c r="D111" s="185" t="s">
        <v>484</v>
      </c>
      <c r="I111" s="157"/>
    </row>
    <row r="112" spans="1:9" ht="24.75" thickBot="1">
      <c r="A112" s="584"/>
      <c r="B112" s="183" t="s">
        <v>485</v>
      </c>
      <c r="C112" s="184" t="s">
        <v>485</v>
      </c>
      <c r="D112" s="184" t="s">
        <v>485</v>
      </c>
    </row>
    <row r="114" spans="1:4" ht="17.25" customHeight="1">
      <c r="A114" s="578" t="s">
        <v>486</v>
      </c>
      <c r="B114" s="578"/>
      <c r="C114" s="578"/>
      <c r="D114" s="578"/>
    </row>
    <row r="115" spans="1:4" ht="15" customHeight="1">
      <c r="A115" s="578"/>
      <c r="B115" s="578"/>
      <c r="C115" s="578"/>
      <c r="D115" s="578"/>
    </row>
    <row r="116" spans="1:4">
      <c r="A116" s="578"/>
      <c r="B116" s="578"/>
      <c r="C116" s="578"/>
      <c r="D116" s="578"/>
    </row>
    <row r="117" spans="1:4">
      <c r="A117" s="578"/>
      <c r="B117" s="578"/>
      <c r="C117" s="578"/>
      <c r="D117" s="578"/>
    </row>
    <row r="118" spans="1:4">
      <c r="A118" s="578"/>
      <c r="B118" s="578"/>
      <c r="C118" s="578"/>
      <c r="D118" s="578"/>
    </row>
    <row r="120" spans="1:4" ht="15" customHeight="1">
      <c r="A120" s="578" t="s">
        <v>601</v>
      </c>
      <c r="B120" s="578"/>
      <c r="C120" s="578"/>
      <c r="D120" s="578"/>
    </row>
    <row r="121" spans="1:4">
      <c r="A121" s="578"/>
      <c r="B121" s="578"/>
      <c r="C121" s="578"/>
      <c r="D121" s="578"/>
    </row>
    <row r="122" spans="1:4">
      <c r="A122" s="578"/>
      <c r="B122" s="578"/>
      <c r="C122" s="578"/>
      <c r="D122" s="578"/>
    </row>
    <row r="123" spans="1:4">
      <c r="A123" s="578"/>
      <c r="B123" s="578"/>
      <c r="C123" s="578"/>
      <c r="D123" s="578"/>
    </row>
    <row r="124" spans="1:4">
      <c r="A124" s="578"/>
      <c r="B124" s="578"/>
      <c r="C124" s="578"/>
      <c r="D124" s="578"/>
    </row>
    <row r="125" spans="1:4">
      <c r="A125" s="578"/>
      <c r="B125" s="578"/>
      <c r="C125" s="578"/>
      <c r="D125" s="578"/>
    </row>
    <row r="126" spans="1:4">
      <c r="A126" s="578"/>
      <c r="B126" s="578"/>
      <c r="C126" s="578"/>
      <c r="D126" s="578"/>
    </row>
    <row r="129" spans="1:4" ht="52.5" customHeight="1"/>
    <row r="131" spans="1:4" ht="41.25" customHeight="1"/>
    <row r="132" spans="1:4" ht="37.5" customHeight="1"/>
    <row r="144" spans="1:4">
      <c r="A144" s="578" t="s">
        <v>487</v>
      </c>
      <c r="B144" s="578"/>
      <c r="C144" s="578"/>
      <c r="D144" s="578"/>
    </row>
    <row r="145" spans="1:4">
      <c r="A145" s="578"/>
      <c r="B145" s="578"/>
      <c r="C145" s="578"/>
      <c r="D145" s="578"/>
    </row>
    <row r="146" spans="1:4">
      <c r="A146" s="578"/>
      <c r="B146" s="578"/>
      <c r="C146" s="578"/>
      <c r="D146" s="578"/>
    </row>
    <row r="147" spans="1:4">
      <c r="A147" s="578"/>
      <c r="B147" s="578"/>
      <c r="C147" s="578"/>
      <c r="D147" s="578"/>
    </row>
    <row r="148" spans="1:4">
      <c r="A148" s="578"/>
      <c r="B148" s="578"/>
      <c r="C148" s="578"/>
      <c r="D148" s="578"/>
    </row>
    <row r="149" spans="1:4">
      <c r="A149" s="578"/>
      <c r="B149" s="578"/>
      <c r="C149" s="578"/>
      <c r="D149" s="578"/>
    </row>
    <row r="150" spans="1:4">
      <c r="A150" s="578"/>
      <c r="B150" s="578"/>
      <c r="C150" s="578"/>
      <c r="D150" s="578"/>
    </row>
    <row r="151" spans="1:4">
      <c r="A151" s="579"/>
      <c r="B151" s="579"/>
      <c r="C151" s="579"/>
      <c r="D151" s="579"/>
    </row>
    <row r="152" spans="1:4">
      <c r="A152" s="579"/>
      <c r="B152" s="579"/>
      <c r="C152" s="579"/>
      <c r="D152" s="579"/>
    </row>
    <row r="153" spans="1:4" ht="24" customHeight="1"/>
    <row r="154" spans="1:4" ht="15" customHeight="1"/>
    <row r="158" spans="1:4">
      <c r="A158" s="267"/>
      <c r="B158" s="267"/>
      <c r="C158" s="267"/>
      <c r="D158" s="267"/>
    </row>
    <row r="159" spans="1:4">
      <c r="A159" s="267"/>
      <c r="B159" s="267"/>
      <c r="C159" s="267"/>
      <c r="D159" s="267"/>
    </row>
    <row r="160" spans="1:4">
      <c r="A160" s="267"/>
      <c r="B160" s="267"/>
      <c r="C160" s="267"/>
      <c r="D160" s="267"/>
    </row>
    <row r="161" spans="1:6" ht="17.25">
      <c r="A161" s="587" t="s">
        <v>443</v>
      </c>
      <c r="B161" s="587"/>
    </row>
    <row r="163" spans="1:6" ht="15" customHeight="1">
      <c r="A163" s="479" t="s">
        <v>620</v>
      </c>
      <c r="B163" s="479"/>
      <c r="C163" s="479"/>
      <c r="D163" s="479"/>
    </row>
    <row r="164" spans="1:6">
      <c r="A164" s="479"/>
      <c r="B164" s="479"/>
      <c r="C164" s="479"/>
      <c r="D164" s="479"/>
    </row>
    <row r="165" spans="1:6">
      <c r="A165" s="479"/>
      <c r="B165" s="479"/>
      <c r="C165" s="479"/>
      <c r="D165" s="479"/>
    </row>
    <row r="166" spans="1:6">
      <c r="A166" s="479"/>
      <c r="B166" s="479"/>
      <c r="C166" s="479"/>
      <c r="D166" s="479"/>
    </row>
    <row r="167" spans="1:6">
      <c r="A167" s="479"/>
      <c r="B167" s="479"/>
      <c r="C167" s="479"/>
      <c r="D167" s="479"/>
    </row>
    <row r="168" spans="1:6">
      <c r="A168" s="479"/>
      <c r="B168" s="479"/>
      <c r="C168" s="479"/>
      <c r="D168" s="479"/>
    </row>
    <row r="169" spans="1:6">
      <c r="A169" s="479"/>
      <c r="B169" s="479"/>
      <c r="C169" s="479"/>
      <c r="D169" s="479"/>
    </row>
    <row r="170" spans="1:6">
      <c r="A170" s="479"/>
      <c r="B170" s="479"/>
      <c r="C170" s="479"/>
      <c r="D170" s="479"/>
      <c r="E170" s="324"/>
      <c r="F170" s="324"/>
    </row>
    <row r="171" spans="1:6">
      <c r="A171" s="479"/>
      <c r="B171" s="479"/>
      <c r="C171" s="479"/>
      <c r="D171" s="479"/>
    </row>
    <row r="172" spans="1:6">
      <c r="A172" s="324"/>
      <c r="B172" s="324"/>
      <c r="C172" s="324"/>
      <c r="D172" s="324"/>
    </row>
    <row r="173" spans="1:6">
      <c r="A173" s="324"/>
      <c r="B173" s="324"/>
      <c r="C173" s="324"/>
      <c r="D173" s="324"/>
    </row>
    <row r="174" spans="1:6">
      <c r="A174" s="324"/>
      <c r="B174" s="324"/>
      <c r="C174" s="324"/>
      <c r="D174" s="324"/>
    </row>
    <row r="175" spans="1:6">
      <c r="A175" s="324"/>
      <c r="B175" s="324"/>
      <c r="C175" s="324"/>
      <c r="D175" s="324"/>
    </row>
    <row r="176" spans="1:6">
      <c r="A176" s="267"/>
      <c r="B176" s="267"/>
      <c r="C176" s="267"/>
      <c r="D176" s="267"/>
    </row>
    <row r="177" spans="1:12">
      <c r="A177" s="267"/>
      <c r="B177" s="267"/>
      <c r="C177" s="267"/>
      <c r="D177" s="267"/>
    </row>
    <row r="178" spans="1:12">
      <c r="A178" s="267"/>
      <c r="B178" s="267"/>
      <c r="C178" s="267"/>
      <c r="D178" s="267"/>
    </row>
    <row r="179" spans="1:12">
      <c r="A179" s="576" t="s">
        <v>444</v>
      </c>
      <c r="B179" s="456"/>
      <c r="C179" s="456"/>
      <c r="D179" s="456"/>
      <c r="E179" s="176"/>
      <c r="F179" s="176"/>
      <c r="G179" s="176"/>
    </row>
    <row r="180" spans="1:12">
      <c r="A180" s="456"/>
      <c r="B180" s="456"/>
      <c r="C180" s="456"/>
      <c r="D180" s="456"/>
      <c r="E180" s="176"/>
      <c r="F180" s="176"/>
      <c r="G180" s="176"/>
    </row>
    <row r="182" spans="1:12" ht="12.75" customHeight="1">
      <c r="A182" s="471" t="s">
        <v>607</v>
      </c>
      <c r="B182" s="471"/>
      <c r="C182" s="471"/>
      <c r="D182" s="471"/>
      <c r="E182" s="176"/>
      <c r="F182" s="176"/>
      <c r="G182" s="176"/>
    </row>
    <row r="183" spans="1:12" ht="15" hidden="1" customHeight="1">
      <c r="A183" s="471"/>
      <c r="B183" s="471"/>
      <c r="C183" s="471"/>
      <c r="D183" s="471"/>
      <c r="E183" s="176"/>
      <c r="F183" s="176"/>
      <c r="G183" s="176"/>
    </row>
    <row r="184" spans="1:12" ht="2.25" customHeight="1">
      <c r="A184" s="471"/>
      <c r="B184" s="471"/>
      <c r="C184" s="471"/>
      <c r="D184" s="471"/>
      <c r="E184" s="176"/>
      <c r="F184" s="176"/>
      <c r="G184" s="176"/>
    </row>
    <row r="185" spans="1:12">
      <c r="A185" s="471"/>
      <c r="B185" s="471"/>
      <c r="C185" s="471"/>
      <c r="D185" s="471"/>
      <c r="E185" s="176"/>
      <c r="F185" s="176"/>
      <c r="G185" s="176"/>
    </row>
    <row r="186" spans="1:12">
      <c r="A186" s="471"/>
      <c r="B186" s="471"/>
      <c r="C186" s="471"/>
      <c r="D186" s="471"/>
      <c r="E186" s="176"/>
      <c r="F186" s="176"/>
      <c r="G186" s="176"/>
    </row>
    <row r="187" spans="1:12">
      <c r="A187" s="471"/>
      <c r="B187" s="471"/>
      <c r="C187" s="471"/>
      <c r="D187" s="471"/>
      <c r="E187" s="176"/>
      <c r="F187" s="176"/>
      <c r="G187" s="176"/>
      <c r="L187" s="118"/>
    </row>
    <row r="188" spans="1:12">
      <c r="A188" s="471"/>
      <c r="B188" s="471"/>
      <c r="C188" s="471"/>
      <c r="D188" s="471"/>
      <c r="E188" s="176"/>
      <c r="F188" s="176"/>
      <c r="G188" s="176"/>
    </row>
    <row r="189" spans="1:12">
      <c r="A189" s="471"/>
      <c r="B189" s="471"/>
      <c r="C189" s="471"/>
      <c r="D189" s="471"/>
      <c r="E189" s="176"/>
      <c r="F189" s="176"/>
      <c r="G189" s="176"/>
    </row>
    <row r="190" spans="1:12">
      <c r="A190" s="471"/>
      <c r="B190" s="471"/>
      <c r="C190" s="471"/>
      <c r="D190" s="471"/>
      <c r="E190" s="176"/>
      <c r="F190" s="176"/>
      <c r="G190" s="176"/>
    </row>
    <row r="191" spans="1:12">
      <c r="A191" s="471"/>
      <c r="B191" s="471"/>
      <c r="C191" s="471"/>
      <c r="D191" s="471"/>
      <c r="E191" s="176"/>
      <c r="F191" s="176"/>
      <c r="G191" s="176"/>
    </row>
    <row r="192" spans="1:12">
      <c r="A192" s="471"/>
      <c r="B192" s="471"/>
      <c r="C192" s="471"/>
      <c r="D192" s="471"/>
      <c r="E192" s="176"/>
      <c r="F192" s="176"/>
      <c r="G192" s="176"/>
    </row>
    <row r="193" spans="1:7">
      <c r="A193" s="471"/>
      <c r="B193" s="471"/>
      <c r="C193" s="471"/>
      <c r="D193" s="471"/>
      <c r="E193" s="176"/>
      <c r="F193" s="176"/>
      <c r="G193" s="176"/>
    </row>
    <row r="194" spans="1:7">
      <c r="A194" s="471"/>
      <c r="B194" s="471"/>
      <c r="C194" s="471"/>
      <c r="D194" s="471"/>
      <c r="E194" s="176"/>
      <c r="F194" s="176"/>
      <c r="G194" s="176"/>
    </row>
    <row r="195" spans="1:7">
      <c r="A195" s="471"/>
      <c r="B195" s="471"/>
      <c r="C195" s="471"/>
      <c r="D195" s="471"/>
      <c r="E195" s="176"/>
      <c r="F195" s="176"/>
      <c r="G195" s="176"/>
    </row>
    <row r="196" spans="1:7">
      <c r="A196" s="471"/>
      <c r="B196" s="471"/>
      <c r="C196" s="471"/>
      <c r="D196" s="471"/>
      <c r="E196" s="176"/>
      <c r="F196" s="176"/>
      <c r="G196" s="176"/>
    </row>
    <row r="197" spans="1:7">
      <c r="A197" s="471"/>
      <c r="B197" s="471"/>
      <c r="C197" s="471"/>
      <c r="D197" s="471"/>
      <c r="E197" s="176"/>
      <c r="F197" s="176"/>
      <c r="G197" s="176"/>
    </row>
    <row r="198" spans="1:7">
      <c r="A198" s="471"/>
      <c r="B198" s="471"/>
      <c r="C198" s="471"/>
      <c r="D198" s="471"/>
      <c r="E198" s="176"/>
      <c r="F198" s="176"/>
      <c r="G198" s="176"/>
    </row>
    <row r="199" spans="1:7">
      <c r="A199" s="471"/>
      <c r="B199" s="471"/>
      <c r="C199" s="471"/>
      <c r="D199" s="471"/>
      <c r="E199" s="176"/>
      <c r="F199" s="176"/>
      <c r="G199" s="176"/>
    </row>
    <row r="200" spans="1:7">
      <c r="A200" s="471"/>
      <c r="B200" s="471"/>
      <c r="C200" s="471"/>
      <c r="D200" s="471"/>
      <c r="E200" s="176"/>
      <c r="F200" s="176"/>
      <c r="G200" s="176"/>
    </row>
    <row r="201" spans="1:7">
      <c r="A201" s="471"/>
      <c r="B201" s="471"/>
      <c r="C201" s="471"/>
      <c r="D201" s="471"/>
      <c r="E201" s="176"/>
      <c r="F201" s="176"/>
      <c r="G201" s="176"/>
    </row>
    <row r="202" spans="1:7">
      <c r="A202" s="471"/>
      <c r="B202" s="471"/>
      <c r="C202" s="471"/>
      <c r="D202" s="471"/>
      <c r="E202" s="176"/>
      <c r="F202" s="176"/>
      <c r="G202" s="176"/>
    </row>
    <row r="203" spans="1:7">
      <c r="A203" s="157"/>
      <c r="B203" s="157"/>
      <c r="C203" s="157"/>
      <c r="D203" s="157"/>
      <c r="E203" s="176"/>
      <c r="F203" s="176"/>
      <c r="G203" s="176"/>
    </row>
    <row r="204" spans="1:7">
      <c r="A204" s="157"/>
      <c r="B204" s="157"/>
      <c r="C204" s="157"/>
      <c r="D204" s="157"/>
      <c r="E204" s="176"/>
      <c r="F204" s="176"/>
      <c r="G204" s="176"/>
    </row>
    <row r="205" spans="1:7">
      <c r="A205" s="576" t="s">
        <v>445</v>
      </c>
      <c r="B205" s="576"/>
      <c r="C205" s="576"/>
      <c r="D205" s="576"/>
      <c r="E205" s="176"/>
      <c r="F205" s="176"/>
      <c r="G205" s="176"/>
    </row>
    <row r="206" spans="1:7">
      <c r="A206" s="576"/>
      <c r="B206" s="576"/>
      <c r="C206" s="576"/>
      <c r="D206" s="576"/>
      <c r="E206" s="176"/>
      <c r="F206" s="176"/>
      <c r="G206" s="176"/>
    </row>
    <row r="207" spans="1:7">
      <c r="A207" s="157"/>
      <c r="B207" s="157"/>
      <c r="C207" s="157"/>
      <c r="D207" s="157"/>
      <c r="E207" s="176"/>
      <c r="F207" s="176"/>
      <c r="G207" s="176"/>
    </row>
    <row r="208" spans="1:7">
      <c r="A208" s="157"/>
      <c r="B208" s="157"/>
      <c r="C208" s="157"/>
      <c r="D208" s="157"/>
      <c r="E208" s="176"/>
      <c r="F208" s="176"/>
      <c r="G208" s="176"/>
    </row>
    <row r="209" spans="1:7" ht="15" customHeight="1">
      <c r="A209" s="585"/>
      <c r="B209" s="585"/>
      <c r="C209" s="141"/>
      <c r="D209" s="141"/>
      <c r="E209" s="176"/>
      <c r="F209" s="176"/>
      <c r="G209" s="176"/>
    </row>
    <row r="210" spans="1:7" ht="15" customHeight="1">
      <c r="A210" s="511" t="s">
        <v>691</v>
      </c>
      <c r="B210" s="511"/>
      <c r="C210" s="511"/>
      <c r="D210" s="511"/>
      <c r="E210" s="176"/>
      <c r="F210" s="176"/>
      <c r="G210" s="176"/>
    </row>
    <row r="211" spans="1:7" ht="16.5" customHeight="1">
      <c r="A211" s="586"/>
      <c r="B211" s="586"/>
      <c r="C211" s="586"/>
      <c r="D211" s="202"/>
      <c r="E211" s="176"/>
      <c r="F211" s="176"/>
      <c r="G211" s="176"/>
    </row>
    <row r="212" spans="1:7">
      <c r="A212" s="141"/>
      <c r="B212" s="141"/>
      <c r="C212" s="141"/>
      <c r="D212" s="141"/>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sheetData>
  <mergeCells count="51">
    <mergeCell ref="A209:B209"/>
    <mergeCell ref="A211:C211"/>
    <mergeCell ref="A161:B161"/>
    <mergeCell ref="A163:D171"/>
    <mergeCell ref="A182:D202"/>
    <mergeCell ref="A210:D210"/>
    <mergeCell ref="A1:D2"/>
    <mergeCell ref="A179:D180"/>
    <mergeCell ref="A205:D206"/>
    <mergeCell ref="A144:D152"/>
    <mergeCell ref="A48:C48"/>
    <mergeCell ref="C109:D109"/>
    <mergeCell ref="A4:C4"/>
    <mergeCell ref="A32:B32"/>
    <mergeCell ref="A50:D95"/>
    <mergeCell ref="A97:D106"/>
    <mergeCell ref="A111:A112"/>
    <mergeCell ref="A120:D126"/>
    <mergeCell ref="A114:D118"/>
    <mergeCell ref="C11:D11"/>
    <mergeCell ref="C12:D12"/>
    <mergeCell ref="C13:D13"/>
    <mergeCell ref="C14:D14"/>
    <mergeCell ref="A6:B6"/>
    <mergeCell ref="A7:B7"/>
    <mergeCell ref="A8:B9"/>
    <mergeCell ref="A10:B10"/>
    <mergeCell ref="A11:B11"/>
    <mergeCell ref="A12:B12"/>
    <mergeCell ref="A13:B14"/>
    <mergeCell ref="C6:D6"/>
    <mergeCell ref="C7:D7"/>
    <mergeCell ref="C8:D8"/>
    <mergeCell ref="C9:D9"/>
    <mergeCell ref="C10:D10"/>
    <mergeCell ref="A43:B43"/>
    <mergeCell ref="C35:D35"/>
    <mergeCell ref="C34:D34"/>
    <mergeCell ref="C36:D36"/>
    <mergeCell ref="C37:D37"/>
    <mergeCell ref="C38:D38"/>
    <mergeCell ref="C39:D39"/>
    <mergeCell ref="C40:D40"/>
    <mergeCell ref="C41:D41"/>
    <mergeCell ref="C42:D42"/>
    <mergeCell ref="C43:D43"/>
    <mergeCell ref="A34:B34"/>
    <mergeCell ref="A35:B35"/>
    <mergeCell ref="A36:B36"/>
    <mergeCell ref="A37:B37"/>
    <mergeCell ref="A38:B42"/>
  </mergeCells>
  <pageMargins left="0.70866141732283472" right="0.70866141732283472" top="1.1958333333333333" bottom="0.74803149606299213" header="0.31496062992125984" footer="0.31496062992125984"/>
  <pageSetup paperSize="9" scale="82" fitToHeight="0" orientation="portrait" r:id="rId1"/>
  <headerFooter scaleWithDoc="0">
    <oddHeader>&amp;L&amp;G</oddHeader>
    <oddFooter>&amp;C&amp;8&amp;K00-046FRANCE VERTE&amp;R&amp;9&amp;K808080Page &amp;P sur &amp;N&amp;L&amp;8&amp;K808080#VALEUR!</oddFooter>
    <firstHeader>&amp;L&amp;G&amp;R&amp;"Arial,Gras"&amp;K0070C0Bureau d’études Fluides et Thermiques</firstHeader>
  </headerFooter>
  <rowBreaks count="3" manualBreakCount="3">
    <brk id="47" max="3" man="1"/>
    <brk id="107" max="3" man="1"/>
    <brk id="159" max="3" man="1"/>
  </row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27</vt:i4>
      </vt:variant>
      <vt:variant>
        <vt:lpstr>Plages nommées</vt:lpstr>
      </vt:variant>
      <vt:variant>
        <vt:i4>94</vt:i4>
      </vt:variant>
    </vt:vector>
  </HeadingPairs>
  <TitlesOfParts>
    <vt:vector size="121" baseType="lpstr">
      <vt:lpstr>Récap Actions</vt:lpstr>
      <vt:lpstr>TAB_ENTRETIEN</vt:lpstr>
      <vt:lpstr>TAB_SIGNALEMENT</vt:lpstr>
      <vt:lpstr>Tab_Models</vt:lpstr>
      <vt:lpstr>Base</vt:lpstr>
      <vt:lpstr>Interface</vt:lpstr>
      <vt:lpstr>Interface (2)</vt:lpstr>
      <vt:lpstr>Filtre d'images</vt:lpstr>
      <vt:lpstr>PG</vt:lpstr>
      <vt:lpstr>Récap_CURATIF_N1</vt:lpstr>
      <vt:lpstr>Récap_CURATIF_N2</vt:lpstr>
      <vt:lpstr>Récap_CURATIF_N3</vt:lpstr>
      <vt:lpstr>ENTRETIEN</vt:lpstr>
      <vt:lpstr>SIGNALEMENT</vt:lpstr>
      <vt:lpstr>Détails Actions C1</vt:lpstr>
      <vt:lpstr>Détails Actions C2</vt:lpstr>
      <vt:lpstr>Détails Actions C3</vt:lpstr>
      <vt:lpstr>Chiffrage par poste</vt:lpstr>
      <vt:lpstr>OBLI REGLEMENTAIRE</vt:lpstr>
      <vt:lpstr>Détails Zone non accessible</vt:lpstr>
      <vt:lpstr>TABLEAU SYNTHESE AMELIO</vt:lpstr>
      <vt:lpstr>AMELIORATION GENERALE</vt:lpstr>
      <vt:lpstr>Récap chiffrage</vt:lpstr>
      <vt:lpstr>Base1</vt:lpstr>
      <vt:lpstr>BILAN RECAP</vt:lpstr>
      <vt:lpstr>SCENARIO PPPT</vt:lpstr>
      <vt:lpstr>Conclusion</vt:lpstr>
      <vt:lpstr>'OBLI REGLEMENTAIRE'!_Toc181882929</vt:lpstr>
      <vt:lpstr>Capture</vt:lpstr>
      <vt:lpstr>DescBAT</vt:lpstr>
      <vt:lpstr>DPEAUDIT</vt:lpstr>
      <vt:lpstr>DPEAUDITANX</vt:lpstr>
      <vt:lpstr>ENTRETIEN_N1</vt:lpstr>
      <vt:lpstr>Entries</vt:lpstr>
      <vt:lpstr>EtiquetteBAT</vt:lpstr>
      <vt:lpstr>imagePG</vt:lpstr>
      <vt:lpstr>'Chiffrage par poste'!Impression_des_titres</vt:lpstr>
      <vt:lpstr>'Récap_CURATIF_N1'!Impression_des_titres</vt:lpstr>
      <vt:lpstr>'Récap_CURATIF_N2'!Impression_des_titres</vt:lpstr>
      <vt:lpstr>'Récap_CURATIF_N3'!Impression_des_titres</vt:lpstr>
      <vt:lpstr>'SCENARIO PPPT'!Impression_des_titres</vt:lpstr>
      <vt:lpstr>j</vt:lpstr>
      <vt:lpstr>LastUpdate</vt:lpstr>
      <vt:lpstr>LIBELBAT</vt:lpstr>
      <vt:lpstr>LIBELEXT</vt:lpstr>
      <vt:lpstr>LicenseExpiry</vt:lpstr>
      <vt:lpstr>LicenseName</vt:lpstr>
      <vt:lpstr>MaxComputers</vt:lpstr>
      <vt:lpstr>Montant</vt:lpstr>
      <vt:lpstr>NbrBat</vt:lpstr>
      <vt:lpstr>RegisteredComputers</vt:lpstr>
      <vt:lpstr>'Interface (2)'!SYNTHESE_TAB</vt:lpstr>
      <vt:lpstr>TAB_ENTRETIEN!SYNTHESE_TAB</vt:lpstr>
      <vt:lpstr>TAB_SIGNALEMENT!SYNTHESE_TAB</vt:lpstr>
      <vt:lpstr>SYNTHESE_TAB</vt:lpstr>
      <vt:lpstr>TAB_E</vt:lpstr>
      <vt:lpstr>'Interface (2)'!TAB_PRIX</vt:lpstr>
      <vt:lpstr>TAB_ENTRETIEN!TAB_PRIX</vt:lpstr>
      <vt:lpstr>TAB_SIGNALEMENT!TAB_PRIX</vt:lpstr>
      <vt:lpstr>TAB_PRIX</vt:lpstr>
      <vt:lpstr>TAB_SIG</vt:lpstr>
      <vt:lpstr>tableN11</vt:lpstr>
      <vt:lpstr>tableN21</vt:lpstr>
      <vt:lpstr>tableN31</vt:lpstr>
      <vt:lpstr>TITRE_NOM</vt:lpstr>
      <vt:lpstr>Titre1</vt:lpstr>
      <vt:lpstr>Titre10</vt:lpstr>
      <vt:lpstr>Titre11</vt:lpstr>
      <vt:lpstr>Titre12</vt:lpstr>
      <vt:lpstr>Titre13</vt:lpstr>
      <vt:lpstr>Titre14</vt:lpstr>
      <vt:lpstr>Titre15</vt:lpstr>
      <vt:lpstr>Titre16</vt:lpstr>
      <vt:lpstr>Titre17</vt:lpstr>
      <vt:lpstr>Titre18</vt:lpstr>
      <vt:lpstr>Titre19</vt:lpstr>
      <vt:lpstr>Titre2</vt:lpstr>
      <vt:lpstr>Titre20</vt:lpstr>
      <vt:lpstr>Titre21</vt:lpstr>
      <vt:lpstr>Titre22</vt:lpstr>
      <vt:lpstr>Titre23</vt:lpstr>
      <vt:lpstr>Titre24</vt:lpstr>
      <vt:lpstr>Titre25</vt:lpstr>
      <vt:lpstr>Titre26</vt:lpstr>
      <vt:lpstr>Titre27</vt:lpstr>
      <vt:lpstr>Titre28</vt:lpstr>
      <vt:lpstr>Titre29</vt:lpstr>
      <vt:lpstr>Titre3</vt:lpstr>
      <vt:lpstr>Titre30</vt:lpstr>
      <vt:lpstr>Titre31</vt:lpstr>
      <vt:lpstr>Titre4</vt:lpstr>
      <vt:lpstr>Titre5</vt:lpstr>
      <vt:lpstr>Titre6</vt:lpstr>
      <vt:lpstr>Titre7</vt:lpstr>
      <vt:lpstr>Titre8</vt:lpstr>
      <vt:lpstr>Titre9</vt:lpstr>
      <vt:lpstr>TITRENOM</vt:lpstr>
      <vt:lpstr>TotauxSq</vt:lpstr>
      <vt:lpstr>UIDESCBAT</vt:lpstr>
      <vt:lpstr>'AMELIORATION GENERALE'!Zone_d_impression</vt:lpstr>
      <vt:lpstr>'BILAN RECAP'!Zone_d_impression</vt:lpstr>
      <vt:lpstr>'Chiffrage par poste'!Zone_d_impression</vt:lpstr>
      <vt:lpstr>Conclusion!Zone_d_impression</vt:lpstr>
      <vt:lpstr>'Détails Actions C1'!Zone_d_impression</vt:lpstr>
      <vt:lpstr>'Détails Actions C2'!Zone_d_impression</vt:lpstr>
      <vt:lpstr>'Détails Actions C3'!Zone_d_impression</vt:lpstr>
      <vt:lpstr>'Détails Zone non accessible'!Zone_d_impression</vt:lpstr>
      <vt:lpstr>ENTRETIEN!Zone_d_impression</vt:lpstr>
      <vt:lpstr>Interface!Zone_d_impression</vt:lpstr>
      <vt:lpstr>'Interface (2)'!Zone_d_impression</vt:lpstr>
      <vt:lpstr>'OBLI REGLEMENTAIRE'!Zone_d_impression</vt:lpstr>
      <vt:lpstr>PG!Zone_d_impression</vt:lpstr>
      <vt:lpstr>'Récap chiffrage'!Zone_d_impression</vt:lpstr>
      <vt:lpstr>'Récap_CURATIF_N1'!Zone_d_impression</vt:lpstr>
      <vt:lpstr>'Récap_CURATIF_N2'!Zone_d_impression</vt:lpstr>
      <vt:lpstr>'Récap_CURATIF_N3'!Zone_d_impression</vt:lpstr>
      <vt:lpstr>'SCENARIO PPPT'!Zone_d_impression</vt:lpstr>
      <vt:lpstr>SIGNALEMENT!Zone_d_impression</vt:lpstr>
      <vt:lpstr>TAB_ENTRETIEN!Zone_d_impression</vt:lpstr>
      <vt:lpstr>TAB_SIGNALEMENT!Zone_d_impression</vt:lpstr>
      <vt:lpstr>'TABLEAU SYNTHESE AMELIO'!Zone_d_impression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MT-013</cp:lastModifiedBy>
  <cp:lastPrinted>2025-08-08T16:09:18Z</cp:lastPrinted>
  <dcterms:created xsi:type="dcterms:W3CDTF">2023-10-30T08:34:50Z</dcterms:created>
  <dcterms:modified xsi:type="dcterms:W3CDTF">2025-08-11T10:34:47Z</dcterms:modified>
</cp:coreProperties>
</file>