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https://d.docs.live.net/bb3e86b6ab9bb75e/"/>
    </mc:Choice>
  </mc:AlternateContent>
  <xr:revisionPtr revIDLastSave="1928" documentId="14_{BE102A44-BB7C-46A8-87A9-A662A338DC17}" xr6:coauthVersionLast="47" xr6:coauthVersionMax="47" xr10:uidLastSave="{C0E762BC-647F-4FBB-8FFE-C6C9CA71AAFC}"/>
  <bookViews>
    <workbookView xWindow="-108" yWindow="-108" windowWidth="23256" windowHeight="12456" activeTab="2" xr2:uid="{00000000-000D-0000-FFFF-FFFF00000000}"/>
  </bookViews>
  <sheets>
    <sheet name="Sheet1" sheetId="1" r:id="rId1"/>
    <sheet name="KPI" sheetId="2" r:id="rId2"/>
    <sheet name="Dashboard" sheetId="3" r:id="rId3"/>
  </sheets>
  <definedNames>
    <definedName name="_xlchart.v5.0" hidden="1">KPI!$L$19</definedName>
    <definedName name="_xlchart.v5.1" hidden="1">KPI!$L$20:$L$35</definedName>
    <definedName name="_xlchart.v5.2" hidden="1">KPI!$M$19</definedName>
    <definedName name="_xlchart.v5.3" hidden="1">KPI!$M$20:$M$35</definedName>
    <definedName name="_xlcn.WorksheetConnection_Sheet1A1K5011" hidden="1">Sheet1!$A$1:$K$501</definedName>
    <definedName name="NativeTimeline_OrderDate">#N/A</definedName>
    <definedName name="Slicer_Category">#N/A</definedName>
    <definedName name="Slicer_Product">#N/A</definedName>
    <definedName name="Slicer_Salesperson">#N/A</definedName>
  </definedNames>
  <calcPr calcId="191029"/>
  <pivotCaches>
    <pivotCache cacheId="0" r:id="rId4"/>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FCE2AD5D-F65C-4FA6-A056-5C36A1767C68}">
      <x15:dataModel>
        <x15:modelTables>
          <x15:modelTable id="Range" name="Range" connection="WorksheetConnection_Sheet1!$A$1:$K$5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4" i="2" l="1"/>
  <c r="A1" i="2"/>
  <c r="M33" i="2"/>
  <c r="M31" i="2"/>
  <c r="M25" i="2"/>
  <c r="M29" i="2"/>
  <c r="M21" i="2"/>
  <c r="G14" i="2"/>
  <c r="C1" i="2"/>
  <c r="G15" i="2"/>
  <c r="G12" i="2"/>
  <c r="M26" i="2"/>
  <c r="M20" i="2"/>
  <c r="G16" i="2"/>
  <c r="M35" i="2"/>
  <c r="M30" i="2"/>
  <c r="M28" i="2"/>
  <c r="M23" i="2"/>
  <c r="M24" i="2"/>
  <c r="M32" i="2"/>
  <c r="M22" i="2"/>
  <c r="G13" i="2"/>
  <c r="G17" i="2"/>
  <c r="M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A9C5AD-856E-4809-8910-FB4F6B6814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B71BB7D-F9FB-439C-8CD0-D0F326606587}" name="WorksheetConnection_Sheet1!$A$1:$K$501" type="102" refreshedVersion="8" minRefreshableVersion="5">
    <extLst>
      <ext xmlns:x15="http://schemas.microsoft.com/office/spreadsheetml/2010/11/main" uri="{DE250136-89BD-433C-8126-D09CA5730AF9}">
        <x15:connection id="Range" autoDelete="1">
          <x15:rangePr sourceName="_xlcn.WorksheetConnection_Sheet1A1K5011"/>
        </x15:connection>
      </ext>
    </extLst>
  </connection>
</connections>
</file>

<file path=xl/sharedStrings.xml><?xml version="1.0" encoding="utf-8"?>
<sst xmlns="http://schemas.openxmlformats.org/spreadsheetml/2006/main" count="3114" uniqueCount="79">
  <si>
    <t>OrderID</t>
  </si>
  <si>
    <t>Product</t>
  </si>
  <si>
    <t>Category</t>
  </si>
  <si>
    <t>Region</t>
  </si>
  <si>
    <t>Salesperson</t>
  </si>
  <si>
    <t>Customer</t>
  </si>
  <si>
    <t>OrderDate</t>
  </si>
  <si>
    <t>Month</t>
  </si>
  <si>
    <t>UnitsSold</t>
  </si>
  <si>
    <t>UnitPrice</t>
  </si>
  <si>
    <t>TotalSales</t>
  </si>
  <si>
    <t>Mobile</t>
  </si>
  <si>
    <t>Tablet</t>
  </si>
  <si>
    <t>Smartwatch</t>
  </si>
  <si>
    <t>Laptop</t>
  </si>
  <si>
    <t>Headphones</t>
  </si>
  <si>
    <t>Accessories</t>
  </si>
  <si>
    <t>Wearables</t>
  </si>
  <si>
    <t>Electronics</t>
  </si>
  <si>
    <t>Maharashtra</t>
  </si>
  <si>
    <t>Bihar</t>
  </si>
  <si>
    <t>Tamil Nadu</t>
  </si>
  <si>
    <t>Punjab</t>
  </si>
  <si>
    <t>Assam</t>
  </si>
  <si>
    <t>Karnataka</t>
  </si>
  <si>
    <t>Uttar Pradesh</t>
  </si>
  <si>
    <t>Haryana</t>
  </si>
  <si>
    <t>Andhra Pradesh</t>
  </si>
  <si>
    <t>Kerala</t>
  </si>
  <si>
    <t>Rajasthan</t>
  </si>
  <si>
    <t>Odisha</t>
  </si>
  <si>
    <t>Gujarat</t>
  </si>
  <si>
    <t>Goa</t>
  </si>
  <si>
    <t>West Bengal</t>
  </si>
  <si>
    <t>Delhi</t>
  </si>
  <si>
    <t>Suresh</t>
  </si>
  <si>
    <t>Amit</t>
  </si>
  <si>
    <t>Priya</t>
  </si>
  <si>
    <t>Ravi</t>
  </si>
  <si>
    <t>Neha</t>
  </si>
  <si>
    <t>Anita</t>
  </si>
  <si>
    <t>Customer_12</t>
  </si>
  <si>
    <t>Customer_13</t>
  </si>
  <si>
    <t>Customer_20</t>
  </si>
  <si>
    <t>Customer_17</t>
  </si>
  <si>
    <t>Customer_18</t>
  </si>
  <si>
    <t>Customer_1</t>
  </si>
  <si>
    <t>Customer_4</t>
  </si>
  <si>
    <t>Customer_7</t>
  </si>
  <si>
    <t>Customer_14</t>
  </si>
  <si>
    <t>Customer_3</t>
  </si>
  <si>
    <t>Customer_16</t>
  </si>
  <si>
    <t>Customer_15</t>
  </si>
  <si>
    <t>Customer_6</t>
  </si>
  <si>
    <t>Customer_8</t>
  </si>
  <si>
    <t>Customer_9</t>
  </si>
  <si>
    <t>Customer_2</t>
  </si>
  <si>
    <t>Customer_10</t>
  </si>
  <si>
    <t>Customer_11</t>
  </si>
  <si>
    <t>Customer_19</t>
  </si>
  <si>
    <t>Customer_5</t>
  </si>
  <si>
    <t>May</t>
  </si>
  <si>
    <t>November</t>
  </si>
  <si>
    <t>October</t>
  </si>
  <si>
    <t>July</t>
  </si>
  <si>
    <t>March</t>
  </si>
  <si>
    <t>September</t>
  </si>
  <si>
    <t>April</t>
  </si>
  <si>
    <t>January</t>
  </si>
  <si>
    <t>December</t>
  </si>
  <si>
    <t>February</t>
  </si>
  <si>
    <t>June</t>
  </si>
  <si>
    <t>August</t>
  </si>
  <si>
    <t>Row Labels</t>
  </si>
  <si>
    <t>Grand Total</t>
  </si>
  <si>
    <t>Sum of TotalSales</t>
  </si>
  <si>
    <t>Sum of UnitsSold</t>
  </si>
  <si>
    <t>Count of Customer2</t>
  </si>
  <si>
    <t>Distinct Count of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</si>
</sst>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7" tint="-0.249977111117893"/>
        <bgColor indexed="64"/>
      </patternFill>
    </fill>
    <fill>
      <patternFill patternType="solid">
        <fgColor theme="4"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0" fontId="0" fillId="0" borderId="1" xfId="0" applyBorder="1"/>
    <xf numFmtId="164" fontId="0" fillId="0" borderId="1" xfId="0" applyNumberFormat="1" applyBorder="1"/>
    <xf numFmtId="0" fontId="2" fillId="2" borderId="1" xfId="0" applyFont="1" applyFill="1" applyBorder="1" applyAlignment="1">
      <alignment horizontal="center" vertical="top"/>
    </xf>
    <xf numFmtId="0" fontId="0" fillId="0" borderId="0" xfId="0" pivotButton="1"/>
    <xf numFmtId="0" fontId="0" fillId="0" borderId="0" xfId="0" applyAlignment="1">
      <alignment horizontal="left"/>
    </xf>
    <xf numFmtId="0" fontId="1" fillId="3" borderId="2" xfId="0" applyFont="1" applyFill="1" applyBorder="1"/>
    <xf numFmtId="0" fontId="1" fillId="3" borderId="3" xfId="0" applyFont="1" applyFill="1" applyBorder="1" applyAlignment="1">
      <alignment horizontal="left"/>
    </xf>
    <xf numFmtId="0" fontId="1" fillId="3" borderId="3" xfId="0" applyFont="1" applyFill="1" applyBorder="1"/>
    <xf numFmtId="0" fontId="0" fillId="4" borderId="0" xfId="0" applyFill="1"/>
    <xf numFmtId="0" fontId="0" fillId="5" borderId="0" xfId="0" applyFill="1"/>
    <xf numFmtId="0" fontId="0" fillId="0" borderId="0" xfId="0" applyNumberFormat="1"/>
  </cellXfs>
  <cellStyles count="1">
    <cellStyle name="Normal" xfId="0" builtinId="0"/>
  </cellStyles>
  <dxfs count="9">
    <dxf>
      <font>
        <b/>
        <sz val="11"/>
        <color theme="1"/>
      </font>
      <border>
        <vertical/>
        <horizontal/>
      </border>
    </dxf>
    <dxf>
      <font>
        <b val="0"/>
        <i val="0"/>
        <sz val="11"/>
        <color theme="1"/>
        <name val="Agency FB"/>
        <family val="2"/>
        <scheme val="none"/>
      </font>
      <fill>
        <patternFill patternType="solid">
          <bgColor rgb="FFFF9933"/>
        </patternFill>
      </fill>
      <border diagonalUp="0" diagonalDown="0">
        <left/>
        <right/>
        <top/>
        <bottom/>
        <vertical/>
        <horizontal/>
      </border>
    </dxf>
    <dxf>
      <font>
        <b/>
        <color theme="1"/>
      </font>
      <border>
        <bottom style="thin">
          <color theme="8"/>
        </bottom>
        <vertical/>
        <horizontal/>
      </border>
    </dxf>
    <dxf>
      <font>
        <sz val="8"/>
        <color theme="1"/>
      </font>
      <fill>
        <patternFill patternType="none">
          <fgColor auto="1"/>
          <bgColor auto="1"/>
        </patternFill>
      </fill>
      <border diagonalUp="0" diagonalDown="0">
        <left/>
        <right/>
        <top/>
        <bottom/>
        <vertical/>
        <horizontal/>
      </border>
    </dxf>
    <dxf>
      <font>
        <b/>
        <color theme="1"/>
      </font>
      <border>
        <bottom style="thin">
          <color theme="9"/>
        </bottom>
        <vertical/>
        <horizontal/>
      </border>
    </dxf>
    <dxf>
      <font>
        <sz val="8"/>
        <color theme="1"/>
      </font>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ont>
        <b/>
        <color theme="1"/>
      </font>
      <border>
        <bottom style="thin">
          <color theme="9"/>
        </bottom>
        <vertical/>
        <horizontal/>
      </border>
    </dxf>
    <dxf>
      <font>
        <color theme="1"/>
        <name val="Arial"/>
        <family val="2"/>
        <scheme val="none"/>
      </font>
      <fill>
        <patternFill patternType="solid">
          <bgColor rgb="FF00B0F0"/>
        </patternFill>
      </fill>
      <border diagonalUp="0" diagonalDown="0">
        <left/>
        <right/>
        <top/>
        <bottom/>
        <vertical/>
        <horizontal/>
      </border>
    </dxf>
  </dxfs>
  <tableStyles count="5" defaultTableStyle="TableStyleMedium9" defaultPivotStyle="PivotStyleLight16">
    <tableStyle name="mystyle" pivot="0" table="0" count="10" xr9:uid="{68508CFE-B499-471D-907E-B4A055C24278}">
      <tableStyleElement type="wholeTable" dxfId="8"/>
      <tableStyleElement type="headerRow" dxfId="7"/>
    </tableStyle>
    <tableStyle name="Slicer Style 1" pivot="0" table="0" count="1" xr9:uid="{795322EE-7B03-4145-8121-F6E9FECB0DB7}">
      <tableStyleElement type="wholeTable" dxfId="6"/>
    </tableStyle>
    <tableStyle name="SlicerStyleDark6 2" pivot="0" table="0" count="10" xr9:uid="{047CEC74-BAE9-4F57-92B4-7C735392189C}">
      <tableStyleElement type="wholeTable" dxfId="5"/>
      <tableStyleElement type="headerRow" dxfId="4"/>
    </tableStyle>
    <tableStyle name="SlicerStyleLight5 2" pivot="0" table="0" count="10" xr9:uid="{3585A245-23C7-4559-9595-7C2F8032E2BE}">
      <tableStyleElement type="wholeTable" dxfId="3"/>
      <tableStyleElement type="headerRow" dxfId="2"/>
    </tableStyle>
    <tableStyle name="TimeSlicerStyleLight5 2" pivot="0" table="0" count="9" xr9:uid="{66D15AA3-5344-4F61-89E9-D49CBA9C33AB}">
      <tableStyleElement type="wholeTable" dxfId="1"/>
      <tableStyleElement type="headerRow" dxfId="0"/>
    </tableStyle>
  </tableStyles>
  <colors>
    <mruColors>
      <color rgb="FF10F0E5"/>
      <color rgb="FFFFFFFF"/>
      <color rgb="FF000000"/>
      <color rgb="FFFF9933"/>
      <color rgb="FF60706A"/>
      <color rgb="FFFFCC66"/>
      <color rgb="FF3B8575"/>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Style 1"/>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8" tint="0.39997558519241921"/>
              <bgColor theme="8"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5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[Pivot_Dashboard_Map_Practice_New.xlsx]KPI!sale-by-product</c:name>
    <c:fmtId val="5"/>
  </c:pivotSource>
  <c:chart>
    <c:autoTitleDeleted val="1"/>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47684501667020401"/>
                  <c:h val="0.18943209536148287"/>
                </c:manualLayout>
              </c15:layout>
            </c:ext>
          </c:extLst>
        </c:dLbl>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1.0194039938161509E-2"/>
              <c:y val="3.9164787409617462E-7"/>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43051442433404014"/>
                  <c:h val="0.27829144532051653"/>
                </c:manualLayout>
              </c15:layout>
            </c:ext>
          </c:extLst>
        </c:dLbl>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6.9548161056344288E-2"/>
              <c:y val="4.451769091566523E-2"/>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96205353032654206"/>
                  <c:h val="0.31758803285903137"/>
                </c:manualLayout>
              </c15:layout>
            </c:ext>
          </c:extLst>
        </c:dLbl>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40225857811908466"/>
                  <c:h val="0.18943209536148287"/>
                </c:manualLayout>
              </c15:layout>
            </c:ext>
          </c:extLst>
        </c:dLbl>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2.1056311234474132E-2"/>
              <c:y val="0"/>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48567667322834657"/>
                  <c:h val="0.24844809529889392"/>
                </c:manualLayout>
              </c15:layout>
            </c:ext>
          </c:extLst>
        </c:dLbl>
      </c:pivotFmt>
    </c:pivotFmts>
    <c:plotArea>
      <c:layout>
        <c:manualLayout>
          <c:layoutTarget val="inner"/>
          <c:xMode val="edge"/>
          <c:yMode val="edge"/>
          <c:x val="2.8537901272387305E-2"/>
          <c:y val="6.1863297811485633E-3"/>
          <c:w val="1"/>
          <c:h val="0.94078519132390293"/>
        </c:manualLayout>
      </c:layout>
      <c:doughnutChart>
        <c:varyColors val="1"/>
        <c:ser>
          <c:idx val="0"/>
          <c:order val="0"/>
          <c:tx>
            <c:strRef>
              <c:f>KPI!$D$13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618-42A7-96B9-4FD9E4BCBB6E}"/>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618-42A7-96B9-4FD9E4BCBB6E}"/>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618-42A7-96B9-4FD9E4BCBB6E}"/>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618-42A7-96B9-4FD9E4BCBB6E}"/>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618-42A7-96B9-4FD9E4BCBB6E}"/>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47684501667020401"/>
                      <c:h val="0.18943209536148287"/>
                    </c:manualLayout>
                  </c15:layout>
                </c:ext>
                <c:ext xmlns:c16="http://schemas.microsoft.com/office/drawing/2014/chart" uri="{C3380CC4-5D6E-409C-BE32-E72D297353CC}">
                  <c16:uniqueId val="{00000001-D618-42A7-96B9-4FD9E4BCBB6E}"/>
                </c:ext>
              </c:extLst>
            </c:dLbl>
            <c:dLbl>
              <c:idx val="1"/>
              <c:layout>
                <c:manualLayout>
                  <c:x val="-1.0194039938161509E-2"/>
                  <c:y val="3.9164787409617462E-7"/>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43051442433404014"/>
                      <c:h val="0.27829144532051653"/>
                    </c:manualLayout>
                  </c15:layout>
                </c:ext>
                <c:ext xmlns:c16="http://schemas.microsoft.com/office/drawing/2014/chart" uri="{C3380CC4-5D6E-409C-BE32-E72D297353CC}">
                  <c16:uniqueId val="{00000003-D618-42A7-96B9-4FD9E4BCBB6E}"/>
                </c:ext>
              </c:extLst>
            </c:dLbl>
            <c:dLbl>
              <c:idx val="2"/>
              <c:layout>
                <c:manualLayout>
                  <c:x val="6.9548161056344288E-2"/>
                  <c:y val="4.451769091566523E-2"/>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96205353032654206"/>
                      <c:h val="0.31758803285903137"/>
                    </c:manualLayout>
                  </c15:layout>
                </c:ext>
                <c:ext xmlns:c16="http://schemas.microsoft.com/office/drawing/2014/chart" uri="{C3380CC4-5D6E-409C-BE32-E72D297353CC}">
                  <c16:uniqueId val="{00000005-D618-42A7-96B9-4FD9E4BCBB6E}"/>
                </c:ext>
              </c:extLst>
            </c:dLbl>
            <c:dLbl>
              <c:idx val="3"/>
              <c:showLegendKey val="0"/>
              <c:showVal val="0"/>
              <c:showCatName val="1"/>
              <c:showSerName val="0"/>
              <c:showPercent val="1"/>
              <c:showBubbleSize val="0"/>
              <c:extLst>
                <c:ext xmlns:c15="http://schemas.microsoft.com/office/drawing/2012/chart" uri="{CE6537A1-D6FC-4f65-9D91-7224C49458BB}">
                  <c15:layout>
                    <c:manualLayout>
                      <c:w val="0.40225857811908466"/>
                      <c:h val="0.18943209536148287"/>
                    </c:manualLayout>
                  </c15:layout>
                </c:ext>
                <c:ext xmlns:c16="http://schemas.microsoft.com/office/drawing/2014/chart" uri="{C3380CC4-5D6E-409C-BE32-E72D297353CC}">
                  <c16:uniqueId val="{00000007-D618-42A7-96B9-4FD9E4BCBB6E}"/>
                </c:ext>
              </c:extLst>
            </c:dLbl>
            <c:dLbl>
              <c:idx val="4"/>
              <c:layout>
                <c:manualLayout>
                  <c:x val="2.1056311234474132E-2"/>
                  <c:y val="0"/>
                </c:manualLayout>
              </c:layout>
              <c:showLegendKey val="0"/>
              <c:showVal val="0"/>
              <c:showCatName val="1"/>
              <c:showSerName val="0"/>
              <c:showPercent val="1"/>
              <c:showBubbleSize val="0"/>
              <c:extLst>
                <c:ext xmlns:c15="http://schemas.microsoft.com/office/drawing/2012/chart" uri="{CE6537A1-D6FC-4f65-9D91-7224C49458BB}">
                  <c15:layout>
                    <c:manualLayout>
                      <c:w val="0.48567667322834657"/>
                      <c:h val="0.24844809529889392"/>
                    </c:manualLayout>
                  </c15:layout>
                </c:ext>
                <c:ext xmlns:c16="http://schemas.microsoft.com/office/drawing/2014/chart" uri="{C3380CC4-5D6E-409C-BE32-E72D297353CC}">
                  <c16:uniqueId val="{00000009-D618-42A7-96B9-4FD9E4BCBB6E}"/>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KPI!$C$14:$C$19</c:f>
              <c:strCache>
                <c:ptCount val="5"/>
                <c:pt idx="0">
                  <c:v>Headphones</c:v>
                </c:pt>
                <c:pt idx="1">
                  <c:v>Laptop</c:v>
                </c:pt>
                <c:pt idx="2">
                  <c:v>Mobile</c:v>
                </c:pt>
                <c:pt idx="3">
                  <c:v>Smartwatch</c:v>
                </c:pt>
                <c:pt idx="4">
                  <c:v>Tablet</c:v>
                </c:pt>
              </c:strCache>
            </c:strRef>
          </c:cat>
          <c:val>
            <c:numRef>
              <c:f>KPI!$D$14:$D$19</c:f>
              <c:numCache>
                <c:formatCode>General</c:formatCode>
                <c:ptCount val="5"/>
                <c:pt idx="0">
                  <c:v>62522471</c:v>
                </c:pt>
                <c:pt idx="1">
                  <c:v>79503290</c:v>
                </c:pt>
                <c:pt idx="2">
                  <c:v>70584635</c:v>
                </c:pt>
                <c:pt idx="3">
                  <c:v>62833945</c:v>
                </c:pt>
                <c:pt idx="4">
                  <c:v>61380322</c:v>
                </c:pt>
              </c:numCache>
            </c:numRef>
          </c:val>
          <c:extLst>
            <c:ext xmlns:c16="http://schemas.microsoft.com/office/drawing/2014/chart" uri="{C3380CC4-5D6E-409C-BE32-E72D297353CC}">
              <c16:uniqueId val="{0000000A-D618-42A7-96B9-4FD9E4BCBB6E}"/>
            </c:ext>
          </c:extLst>
        </c:ser>
        <c:dLbls>
          <c:showLegendKey val="0"/>
          <c:showVal val="0"/>
          <c:showCatName val="0"/>
          <c:showSerName val="0"/>
          <c:showPercent val="1"/>
          <c:showBubbleSize val="0"/>
          <c:showLeaderLines val="0"/>
        </c:dLbls>
        <c:firstSliceAng val="0"/>
        <c:holeSize val="2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25400" cap="flat" cmpd="sng" algn="ctr">
      <a:no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[Pivot_Dashboard_Map_Practice_New.xlsx]KPI!PivotTable7</c:name>
    <c:fmtId val="32"/>
  </c:pivotSource>
  <c:chart>
    <c:autoTitleDeleted val="1"/>
    <c:pivotFmts>
      <c:pivotFmt>
        <c:idx val="0"/>
        <c:spPr>
          <a:gradFill rotWithShape="1">
            <a:gsLst>
              <a:gs pos="73828">
                <a:srgbClr val="FCFE02"/>
              </a:gs>
              <a:gs pos="72656">
                <a:srgbClr val="F8FD03"/>
              </a:gs>
              <a:gs pos="81000">
                <a:srgbClr val="F0FB05"/>
              </a:gs>
              <a:gs pos="65625">
                <a:srgbClr val="E0F60A"/>
              </a:gs>
              <a:gs pos="56250">
                <a:srgbClr val="C0EC14"/>
              </a:gs>
              <a:gs pos="37500">
                <a:srgbClr val="80D828"/>
              </a:gs>
              <a:gs pos="91000">
                <a:srgbClr val="FFFF00"/>
              </a:gs>
              <a:gs pos="0">
                <a:srgbClr val="00B050">
                  <a:alpha val="64000"/>
                </a:srgbClr>
              </a:gs>
            </a:gsLst>
            <a:lin ang="5400000" scaled="1"/>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73828">
                <a:srgbClr val="FCFE02"/>
              </a:gs>
              <a:gs pos="72656">
                <a:srgbClr val="F8FD03"/>
              </a:gs>
              <a:gs pos="81000">
                <a:srgbClr val="F0FB05"/>
              </a:gs>
              <a:gs pos="65625">
                <a:srgbClr val="E0F60A"/>
              </a:gs>
              <a:gs pos="56250">
                <a:srgbClr val="C0EC14"/>
              </a:gs>
              <a:gs pos="37500">
                <a:srgbClr val="80D828"/>
              </a:gs>
              <a:gs pos="91000">
                <a:srgbClr val="FFFF00"/>
              </a:gs>
              <a:gs pos="0">
                <a:srgbClr val="00B050">
                  <a:alpha val="64000"/>
                </a:srgbClr>
              </a:gs>
            </a:gsLst>
            <a:lin ang="5400000" scaled="1"/>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73828">
                <a:srgbClr val="FCFE02"/>
              </a:gs>
              <a:gs pos="72656">
                <a:srgbClr val="F8FD03"/>
              </a:gs>
              <a:gs pos="81000">
                <a:srgbClr val="F0FB05"/>
              </a:gs>
              <a:gs pos="65625">
                <a:srgbClr val="E0F60A"/>
              </a:gs>
              <a:gs pos="56250">
                <a:srgbClr val="C0EC14"/>
              </a:gs>
              <a:gs pos="37500">
                <a:srgbClr val="80D828"/>
              </a:gs>
              <a:gs pos="91000">
                <a:srgbClr val="FFFF00"/>
              </a:gs>
              <a:gs pos="0">
                <a:srgbClr val="00B050">
                  <a:alpha val="64000"/>
                </a:srgbClr>
              </a:gs>
            </a:gsLst>
            <a:lin ang="5400000" scaled="1"/>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83828696009456E-2"/>
          <c:y val="0.13241123392861096"/>
          <c:w val="0.91421688494965148"/>
          <c:h val="0.49056445671446036"/>
        </c:manualLayout>
      </c:layout>
      <c:barChart>
        <c:barDir val="col"/>
        <c:grouping val="stacked"/>
        <c:varyColors val="0"/>
        <c:ser>
          <c:idx val="0"/>
          <c:order val="0"/>
          <c:tx>
            <c:strRef>
              <c:f>KPI!$M$2</c:f>
              <c:strCache>
                <c:ptCount val="1"/>
                <c:pt idx="0">
                  <c:v>Total</c:v>
                </c:pt>
              </c:strCache>
            </c:strRef>
          </c:tx>
          <c:spPr>
            <a:gradFill rotWithShape="1">
              <a:gsLst>
                <a:gs pos="73828">
                  <a:srgbClr val="FCFE02"/>
                </a:gs>
                <a:gs pos="72656">
                  <a:srgbClr val="F8FD03"/>
                </a:gs>
                <a:gs pos="81000">
                  <a:srgbClr val="F0FB05"/>
                </a:gs>
                <a:gs pos="65625">
                  <a:srgbClr val="E0F60A"/>
                </a:gs>
                <a:gs pos="56250">
                  <a:srgbClr val="C0EC14"/>
                </a:gs>
                <a:gs pos="37500">
                  <a:srgbClr val="80D828"/>
                </a:gs>
                <a:gs pos="91000">
                  <a:srgbClr val="FFFF00"/>
                </a:gs>
                <a:gs pos="0">
                  <a:srgbClr val="00B050">
                    <a:alpha val="64000"/>
                  </a:srgbClr>
                </a:gs>
              </a:gsLst>
              <a:lin ang="5400000" scaled="1"/>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KPI!$L$3:$L$15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KPI!$M$3:$M$15</c:f>
              <c:numCache>
                <c:formatCode>General</c:formatCode>
                <c:ptCount val="12"/>
                <c:pt idx="0">
                  <c:v>24619816</c:v>
                </c:pt>
                <c:pt idx="1">
                  <c:v>25693448</c:v>
                </c:pt>
                <c:pt idx="2">
                  <c:v>31796900</c:v>
                </c:pt>
                <c:pt idx="3">
                  <c:v>36434121</c:v>
                </c:pt>
                <c:pt idx="4">
                  <c:v>20707901</c:v>
                </c:pt>
                <c:pt idx="5">
                  <c:v>18553509</c:v>
                </c:pt>
                <c:pt idx="6">
                  <c:v>33838599</c:v>
                </c:pt>
                <c:pt idx="7">
                  <c:v>30475787</c:v>
                </c:pt>
                <c:pt idx="8">
                  <c:v>26971533</c:v>
                </c:pt>
                <c:pt idx="9">
                  <c:v>27939101</c:v>
                </c:pt>
                <c:pt idx="10">
                  <c:v>27860289</c:v>
                </c:pt>
                <c:pt idx="11">
                  <c:v>31933659</c:v>
                </c:pt>
              </c:numCache>
            </c:numRef>
          </c:val>
          <c:extLst>
            <c:ext xmlns:c16="http://schemas.microsoft.com/office/drawing/2014/chart" uri="{C3380CC4-5D6E-409C-BE32-E72D297353CC}">
              <c16:uniqueId val="{00000000-3563-4A9C-97B8-98B4A54BE944}"/>
            </c:ext>
          </c:extLst>
        </c:ser>
        <c:dLbls>
          <c:showLegendKey val="0"/>
          <c:showVal val="0"/>
          <c:showCatName val="0"/>
          <c:showSerName val="0"/>
          <c:showPercent val="0"/>
          <c:showBubbleSize val="0"/>
        </c:dLbls>
        <c:gapWidth val="150"/>
        <c:overlap val="100"/>
        <c:axId val="1589435007"/>
        <c:axId val="1589433087"/>
      </c:barChart>
      <c:catAx>
        <c:axId val="158943500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89433087"/>
        <c:crosses val="autoZero"/>
        <c:auto val="1"/>
        <c:lblAlgn val="ctr"/>
        <c:lblOffset val="100"/>
        <c:noMultiLvlLbl val="0"/>
      </c:catAx>
      <c:valAx>
        <c:axId val="1589433087"/>
        <c:scaling>
          <c:orientation val="minMax"/>
        </c:scaling>
        <c:delete val="1"/>
        <c:axPos val="l"/>
        <c:numFmt formatCode="General" sourceLinked="1"/>
        <c:majorTickMark val="out"/>
        <c:minorTickMark val="none"/>
        <c:tickLblPos val="nextTo"/>
        <c:crossAx val="158943500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25400" cap="flat" cmpd="sng" algn="ctr">
      <a:no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r>
              <a:rPr lang="en-US" sz="800"/>
              <a:t>product sale by salesperson</a:t>
            </a:r>
          </a:p>
        </c:rich>
      </c:tx>
      <c:layout>
        <c:manualLayout>
          <c:xMode val="edge"/>
          <c:yMode val="edge"/>
          <c:x val="0.28112354987108767"/>
          <c:y val="3.9455789709961109E-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title>
    <c:autoTitleDeleted val="0"/>
    <c:plotArea>
      <c:layout>
        <c:manualLayout>
          <c:layoutTarget val="inner"/>
          <c:xMode val="edge"/>
          <c:yMode val="edge"/>
          <c:x val="0.11939475438492002"/>
          <c:y val="0.20482525667622248"/>
          <c:w val="0.81635718862816209"/>
          <c:h val="0.65781888705158853"/>
        </c:manualLayout>
      </c:layout>
      <c:barChart>
        <c:barDir val="bar"/>
        <c:grouping val="clustered"/>
        <c:varyColors val="0"/>
        <c:ser>
          <c:idx val="0"/>
          <c:order val="0"/>
          <c:tx>
            <c:strRef>
              <c:f>KPI!$G$11</c:f>
              <c:strCache>
                <c:ptCount val="1"/>
                <c:pt idx="0">
                  <c:v>Sum of TotalSales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1"/>
          <c:cat>
            <c:strRef>
              <c:f>KPI!$F$12:$F$17</c:f>
              <c:strCache>
                <c:ptCount val="6"/>
                <c:pt idx="0">
                  <c:v>Amit</c:v>
                </c:pt>
                <c:pt idx="1">
                  <c:v>Anita</c:v>
                </c:pt>
                <c:pt idx="2">
                  <c:v>Neha</c:v>
                </c:pt>
                <c:pt idx="3">
                  <c:v>Priya</c:v>
                </c:pt>
                <c:pt idx="4">
                  <c:v>Ravi</c:v>
                </c:pt>
                <c:pt idx="5">
                  <c:v>Suresh</c:v>
                </c:pt>
              </c:strCache>
            </c:strRef>
          </c:cat>
          <c:val>
            <c:numRef>
              <c:f>KPI!$G$12:$G$17</c:f>
              <c:numCache>
                <c:formatCode>General</c:formatCode>
                <c:ptCount val="6"/>
                <c:pt idx="0">
                  <c:v>62609045</c:v>
                </c:pt>
                <c:pt idx="1">
                  <c:v>45514448</c:v>
                </c:pt>
                <c:pt idx="2">
                  <c:v>65819764</c:v>
                </c:pt>
                <c:pt idx="3">
                  <c:v>51632588</c:v>
                </c:pt>
                <c:pt idx="4">
                  <c:v>56652217</c:v>
                </c:pt>
                <c:pt idx="5">
                  <c:v>54596601</c:v>
                </c:pt>
              </c:numCache>
            </c:numRef>
          </c:val>
          <c:extLst>
            <c:ext xmlns:c16="http://schemas.microsoft.com/office/drawing/2014/chart" uri="{C3380CC4-5D6E-409C-BE32-E72D297353CC}">
              <c16:uniqueId val="{00000000-CFA3-4F98-935F-42E61E8A121A}"/>
            </c:ext>
          </c:extLst>
        </c:ser>
        <c:dLbls>
          <c:showLegendKey val="0"/>
          <c:showVal val="0"/>
          <c:showCatName val="0"/>
          <c:showSerName val="0"/>
          <c:showPercent val="0"/>
          <c:showBubbleSize val="0"/>
        </c:dLbls>
        <c:gapWidth val="150"/>
        <c:axId val="1638089791"/>
        <c:axId val="1638092191"/>
      </c:barChart>
      <c:catAx>
        <c:axId val="16380897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dk1"/>
                </a:solidFill>
                <a:latin typeface="+mn-lt"/>
                <a:ea typeface="+mn-ea"/>
                <a:cs typeface="+mn-cs"/>
              </a:defRPr>
            </a:pPr>
            <a:endParaRPr lang="en-US"/>
          </a:p>
        </c:txPr>
        <c:crossAx val="1638092191"/>
        <c:crosses val="autoZero"/>
        <c:auto val="1"/>
        <c:lblAlgn val="ctr"/>
        <c:lblOffset val="100"/>
        <c:noMultiLvlLbl val="0"/>
      </c:catAx>
      <c:valAx>
        <c:axId val="1638092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00" b="0" i="0" u="none" strike="noStrike" kern="1200" baseline="0">
                <a:solidFill>
                  <a:schemeClr val="dk1"/>
                </a:solidFill>
                <a:latin typeface="+mn-lt"/>
                <a:ea typeface="+mn-ea"/>
                <a:cs typeface="+mn-cs"/>
              </a:defRPr>
            </a:pPr>
            <a:endParaRPr lang="en-US"/>
          </a:p>
        </c:txPr>
        <c:crossAx val="1638089791"/>
        <c:crosses val="autoZero"/>
        <c:crossBetween val="between"/>
      </c:valAx>
      <c:spPr>
        <a:noFill/>
        <a:ln>
          <a:noFill/>
        </a:ln>
        <a:effectLst/>
      </c:spPr>
    </c:plotArea>
    <c:plotVisOnly val="1"/>
    <c:dispBlanksAs val="gap"/>
    <c:showDLblsOverMax val="0"/>
  </c:chart>
  <c:spPr>
    <a:noFill/>
    <a:ln w="25400" cap="flat" cmpd="sng" algn="ctr">
      <a:no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1">
      <cx:tx>
        <cx:txData>
          <cx:v>State wise Sale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State wise Sale</a:t>
          </a:r>
        </a:p>
      </cx:txPr>
    </cx:title>
    <cx:plotArea>
      <cx:plotAreaRegion>
        <cx:plotSurface>
          <cx:spPr>
            <a:solidFill>
              <a:schemeClr val="lt1"/>
            </a:solidFill>
            <a:ln w="25400" cap="flat" cmpd="sng" algn="ctr">
              <a:noFill/>
              <a:prstDash val="solid"/>
            </a:ln>
            <a:effectLst/>
          </cx:spPr>
        </cx:plotSurface>
        <cx:series layoutId="regionMap" uniqueId="{DC9D1287-998B-4AAA-A8DE-43F867F4084C}">
          <cx:dataId val="0"/>
          <cx:layoutPr>
            <cx:regionLabelLayout val="showAll"/>
            <cx:geography cultureLanguage="en-US" cultureRegion="IN" attribution="Powered by Bing">
              <cx:geoCache provider="{E9337A44-BEBE-4D9F-B70C-5C5E7DAFC167}">
                <cx:binary>1H1Zc9w4svVfcfj5Uo0d4MT0jbisKlGSN3npdrtfGLItk+BOgOD2678sLx0SWrJ6cP1FXPtlYrpU
YDITJzOReZD17w/Lvz7U11fm0dLUrf3Xh+XXx8U49v/65Rf7obhuruxJoz+YznafxpMPXfNL9+mT
/nD9y0dzNes2/4UgzH75UFyZ8Xp5/N//htXy6+5p9+Fq1F370l2b9dW1dfVov/PZnR89uvrY6Hav
7Wj0hxH/+vh/2o+FuXp0aa4+Xtvi8aPrdtTj+mbtr399fOtvHz/6xV/xb09/VIOAo/sI38X8RHLO
sYpR/OXf40d11+ZfP5bxSSw4wzxmXz6l3x79/KqBr/9zsT4LdfXxo7m2Ft7u8//+/fu3XgU+vnz8
6EPn2vGoyBx0+uvj8/ajvnr8SNtu9+WDXXd8j/Pnn1/8l9sm+O9/e/8BVOH9lxtW8vX20Ed/N5K1
V803Bf3vbUPECeWMqhisc4dtYnKiiORgOHq3bR6S5h6TfPmab4nXP5UlEg2g/IGW4CdCxopjTtHn
f/gWShR8jGIhWEy+PfMLPB4U424TfP2aZ4Lk1U9lgv11Xehv6vgBYFAnglEaIyHuMoGUJxhzJsFG
X8Agvj36iyUelOZuS3z9mmeJ/dOfyhJpBw7zBwYMKiihMbnTKUl2gjgRsSDkix34t0d/scMDstxt
hc9f8myQ/s9PZYOzK7NetT/QDiQ+wbHCMQMF3wzYEDMYIgwx9QUmHg7+gRx32+CvL3p2OPu5vFLq
yitzNX7blD/AL5ETERMh+Lf8Kb5tD3zCY4k45V/xIL89+iseHpbnbnv89SKePdKLnwoXT65MezVe
VT8QGZidSIwYYYzcGSnECYZgDqH87rTpH0l0t01ufNWzypOfy1s9uTZX9Y80CTphLFZSSnYbHeKE
IUUEw1+Dupc/PSzHPYb4Kr9vhZ8rbj+7giT2yhaj+ZGmiE8YJ0hRODh8/od9i2CkYkq+nvdiL37/
Q5nuNsutL3u2eXb2U/mtFx+1LX6gWQg64ZgixsAuX/7dMotiJ4woOAyir1bzzPKwOHdb5Nv3PGO8
+LmC+qVry6v33wLr/z6mU3SiGIGiB4FofTO54ifgqRTYQH6xkVcNeViOu63w7XueFS6TnwoSr67K
KzsWV+2PMwRUQLhicNpQXxXuJVf0RHGEicLyiy/zUPGPJLrbJDe+6lnl1c+VYL25anT96PnVR/fj
zILxCcICI6TUbXwoCOcSEcS9LPefCXG3JW5+1zPFGyj6/UTlwd/GESrNP7yECyCJCeUCg0HuiOgK
IosQcP5Qd+e7/1iqu83jfd2z0G8/VwH37bUdHyXXbX5V/zi0kKOXghI6krejiZInsYRSCftqFz/V
+ofC3G2WW1/2jPL2/3ZcuRvRN+tXt/7iP2x4EAJFdcIRUV9Ph+S2C4tPoLwlJKL8C5g8T/a1/XC/
NHeb4+vXbgn+/7mXcX+f469+0B5O3ofPjaQbrY7vf/r59aDJ5X31Vnnx1lt+w9H5R2g2YUiY/mpP
HZf4+r0vtZBbuv3r768hqfj1cSwh9cKSck6ZgOO7gExgBrT++lgoKIRB1VchONGAUSkcaNrOjMWv
j6k8AdAJHgskYgqZNZw+beeOH4kTKRAgT0kiIaeLoXL/7dUuu3rNu/YvPXz9/49a11x2uh3tr49h
nf7LXx3FjAhmkkEb7Yjg/sPVK2gNwh/h/7LZknWVjsVZgfcxf2EnyB3+ev//YN3j826sGxM9CVsv
8jDyoi6SbVvXtwURy5cm2Jce2H+wPFjl5vKljKp1Xlp5KMxgzKtZbCh/ky9b9+n74kOt8U61AMRu
rh83W6VclYlDTLjdXva4iVFS0JLjBDHUkITRYcxOv/+w+2wA5r/5MAu2L+e8FYfFUkUThWhukm4V
6s/vrw/Av/Nl0O31ZTygvoxXcXC4Z88wnlnzekYlEk9XNbZLGslNmKRZh/7V9x94zwsp2Ok3X6hX
qJ/k8YFTHcvloitc5nbMukIfvv+A40J37NpjEnfzAUpvMxod5Ye5snK+ECvNyK6vLCme8qooyTPs
KlftBju0q0xQzfBwitpiMnCE/97uxkfV3SXAUdU3tncvG1txu/KDy/Np2CmiUknxp76iw1wlQz5P
TeJWGT3t5hxXB0e6TrVJlCvSQIXneyLcp+Pjzr0hQZ2vzVTzGVSgCN9R032SfNYPvN99i3teoQOk
zmod+WFdrfwDdWuXZJMrX4SJfnzqTdFVqYWlhh8qqvU1Au7C0zbSlduFLe/5hi6aeT8UnB/qUU6/
43lgyZJtMszzKM8zmHou+54M/DB20bYd0BJNZi/6rpOB4nvegCw5VmtdgjfomCt3qxALS4YBoLT/
vn7u8W3CA08TTzMvXS7TprZD9ko2zeB+p8MWo4sxKmL5EmILFefff9h9O8nzPaRco7azfZS23SrF
pYWa1Ph7M47Rp6D1pedqrEIOzQtX6dbh5rDmLDLJoitrHrDGccffAXTpKSvuKlY7smZpF6mtOZ0N
7qdDPa9Y7wddsDjwMZ4/oazL1NxHMh1HR8azVnQtOmwtrpdDr8d5CcO19JzG0E1DRpdGpT2ptjeV
WYsXrRTxm+/b4j5deV5jrhaFZ8hxUhIt+lBbI+nTnK3d8LbiqloeUNU9O+pYj7/pPQqV95WSvUpN
zdbzqNnQizjHpk6+/xL3LU9vL99lekWgHJE6OZAlQeXC3omt6w9hy3vuw02ykwoYAulUgwXGOm8O
zEWyD5Tecx5O03at11KlzE4V2GBVS5RYtOot8AEenqs44kO8gPZj3AzteY95Ox9MKbf5MkhBxyz5
pnklWanF0SLS2Bb6d6msvVx0Pqxh8gsPaHI1QNCA6k/aUzbqs3GjS5wUVTOjMIgJD2KLXgcxEiPT
yuY9O7cNmVRSOmYeis1Hz3OHRxIeyta8zFEzg4mHbO3NvsyplJdNtE3iIh+zpjosOVnbP+pG0T9d
m8/tA578vpxHeMCrlzyT3TaDK6xV3V8Ukc0kZPZVDGmdGueSjUk7ltu004Xom9Nq2XK5F2ym3esJ
jcIFKtgD6JqJSKoqytJGRm5P9SxTJWv6wP7AR6TcpV5ye//xaVz0QIY4pWgz3WHD2TQeeLZt9Vkf
U7m+yG3TfeojNjdnbFMtf75QStpnRCpV/qEqwvkDotzjiYSHZdWWvO9mzdJeZpbuxBZf98syD2F+
VHhIrg0VeF1KmZqon9N8xKxOcqryj0E45h6OHTZClWXO0rxf1DsO0e25RVET5kb5ERw3UsiB5m0Z
RTJOeQ0nmZ3DqtkSp81qH9hl96DsWA6++QCrh5WTxah0XOeMnCtmDHq/9BgQV5ACdUmrXd8kZBN9
/qFvNkvCzMI9/0HntoZNZEQqVNa4pB+IbZLVsSjQg3PPf2xsqwYnjDy4geODWKd8v4ku2oeZ3XMS
IotRWw7LllqXj+nWyjIRpi8f8EH3QIJ72IeCfhEtkKqmJdHNjoy43GdrRwI3lQd9OPV0CutuSwmc
GxNU4Ldtzh5KJO8T3UMzFn3Lljrf0lyu4zO3tgjC81DgMnDfeHAuSjf21KxbGmVNfE6mpdpnVLE0
yKzMQzPtJ96PFaw+ZoTtZiptYhusw2RnHppVSzY1STBrNJJiV1E3JaKSLMyPMg/KJYoMmjO7pQPW
9amN23w3cbadfl8zR9jcES+Yh9c248W24WhO54hfw7Gzmk7ZWPVtOs5SBL6BB1k6yaktq2xOKQD3
VTx25QGzrgo7jjMPsmMLqdC8iTntGBfnKuZuX65toLthHmTx2NSZ2kqX5rZmT3TdyGf9UgeK7iEW
AnVWVZiO6dCVGd4ZTuxOFktV7L9v3HtAyzzQ8iy3VbRBmadv9XJRjfn41GVZHQgqD7JQH40m7Mrx
1Lh8tq/pjFT9ghslirB9Qz3UVlhPQz6RBVJCt+2qnr9b47V9YOPfoxvqgZaXUcWUyqbDUBc4odaR
ZIhjFyi6B1ral4xkpZpA89E7QyC/a+MlCzMr9TBb9ZuJIiu+is7IQBI+iVDRfbRylTlV4OkQz1A0
JsfVbbhijua4kflUaOqz2sLqSxkXO6cqlwhBykC1e2gtGFcddMdhdUauB83q01zngZUt6qG1ghtM
SueweLy5Jq1lbODkJZaw3ODYRLmpmGWkMqvXajrwMZuTBU8kwX02hoUo6mG1KXrSdhS5QzttbTIX
+tqVGw7TOvFwajcz9l0xu0NTFSwRjL+LJksCF/dwijJu6FpE40EOqN3bRV9Zt9nAxT2YDjZeSsiE
3aEUcZGIUteJM0QGru7hVNIyynUUg+ixw88stEcuM5nXYS0q4uF0cYy0DFZONwz355KtVYLvozFS
NmzPEA+qZFjixvX5lK6saU0S0Z6n/UzGD0HBiXhYxTojplsaiKyZrS/i0uK9rcr1ELY6uQ0nZ7Ke
5it36RjTP3FJXlpGX4Yt7SPVrmWzrtGY6iJ6Du7x3UpkYPmOeDiNtW4kbuWYlnOh9q7gb7oq68IM
ij2ctpWNTKycSyM96l1dyqeSDChss2MPp9AWnnu7qOjQ1stHveK3hDdPghSOPZQqPecRxOs1hWXt
mGzEFiJZLc3DXC/2cDrl3BUVM2MKnEP0BxvBDyRWbzgs08AeUN1QE1RnnUubzmz7bpHvC91ngWr3
QJopPchJG5fy1ay7pulB9OqhzutxkTsOB0fywM2YFLeC6T5qxhS6/fEzZXP8rI6y/m2YWT2IkpGM
Bm7fwnYssiKhzfyHVDrQpB5GN9bFZVZULjV8oglWy7t6UJdhcnsYZTNbZk1h7ai0b5hbn3FmnwUt
jTyEdnOW5SPNxwPKomgXldlTvaHA+gDyEIpx38stItEBrlK+aFb5Tpm1DnMtyINoVECebjrQSV20
L7u8O82aIsyTIw+drJ9XukBN/dBt05mZyRPGwyIo8oDZr3wUXQ9nO9HkT1W3pK3JwtqsyIOlrsel
cA6E7pvftsntSvl72A7xIFnHpem3CozIiuq9WeKXahNhfgp5eHTDVC3rLMZ0tSV+s60jSUtH7T5M
cA+RtM2WttTxmNoIqASkrc7iLP4jbG0PkVWtLYcbSdGBa8huIySuWEzDAhvcyrjtBGFjD0ONICQX
WiwJtyzax7GcgoADV3Rur67sJEfGp+gwiNem2yuoYofohMUeIou8GNhQrGPqFJA5Zmr7BA/iTdji
HiZn6L+va5vZAy76s7mG3v5AyzFopzCf02WcQ1VUw+Kq5pfU9R80W02gVjxcwmXOFQ0qtgfT0EsO
ay9uCl3bgyaetaR0wVA2JhQ9dSovLwa2iECteOgsLJtqyGdho/BNJBsqf6tFEZRgsdjD5hI7Nlcx
IH+h61juEMtEtyeQAekg18JiD6D93LAMejVjmrP+Kpqnt9B8+C1oK/pkrYlSZAQFvTiX8/3gKp1Q
mNoQlEdAQeg2PE0xSahHLyD4sly6Dl0s0xCIUOUhtGwkYrKgNlUVfVYD4fAA9/dImMaVh1CXG+Bc
umlMUV+/ZFG9K00RlKQw5YVNw6N2zWljU0I42c0NNjvMyk9h5vQAukJHwapmtEAwEO9yu1xoyV+H
Le3hczFjVikSmXTF9ZzUnRxO26YMY0Ywn1jV8bmNJ6DvpNBC2vbt1j2X1Ia1/ZnyAOp6YqsCzybt
gP5SJ9aZ6Ek0ofVVmGY8eM4RBa/IHFh0Wj9ayOAWq94HLe0TnEYIPEUvOptWIn+19P05apqwfehz
m6ZMVaKsmUm3aSgO05yTfVS3H8Lk9sCpN5ZZs1Q2jYt+V7H1eaMeSjuPOPn7qYr5LKY5gnrw1EuT
Fs3EXWKkKJ8Nol+SuSRu3YXJ74GUV+3SVh03aa3pn3XB3kZ99SZsaQ+iCzAeayEzA/if7NlkDU7w
xMJadUx6KM1JwbWhBARn+G0zRW3Cov73MMn9GLoMfWVQYVNONJsPG3UrS1pVF1VYkJYeTlmR58qp
GrbkEr3UDXmjh7CzOJMeRmvNBzgww9LZGr8ckX6RURHUhmI+Z6lWa9YM02pSmjUkjRQZX+J81kFM
X+bzNYmcEJ807MQMbWuymiGlLJAwxnw+VLNk0bjYwqTt1KMETfJ0mPOw6jDcergd/EfDnGMxqBzc
45NpJU9qvoRhyGdBxXNeu3LITSqzvE3ktj6JjQ7rmzGf6RTDLkELqUyKu+mS4uGpQWOg3B46jYbu
hJijIbVCvdXYvKyrIegQx4QHzmxhTZX3pUkFaCaJgYSeDGujwvyhz0YaaTlEZRcP0Lcphp0h1UsX
xWEpqE9FQgjOWS1HQ5pr2pTJDIWKg0ORCFOMT0UqyxhYaeUKuInXZqecEK9qjbYwi/pUpKnkIgOu
3ZBusSE7bNlziKRh3XPm05Bc1KqOLx1sly5mqAJfu1a2SFQ8VUE1HOjw38Yo0HNRnC8t6D4vZrlr
oXiWZhkbwvoIzKcbrZVzyjRZn6rIVsNumvvmk4vlHHho5Oy2/LghiM1x1KemWO2+yUWZgIb4aVDA
8wlHUi6LQhPqU1cLskMCeOUw7S7QP3IPsWMNDDxL2z61TOZjgjdSXVXr0uZJmPReNF20EWZeQDdd
UXaJHpvflhqHxTzuh1PSzU0kHei9Vf3ZapE9neuuOAuS3OcbTXSia1/PfVpmfHuLuiw/g8lpfRWm
GJ9wRMFPcrKCWeM2G+ypdIqyhGedGAIf4GW/0IyrurafQPPUzufGqN+KoQ6rzTOfciSrhgDH2PSp
ZONrnduXczW+DtO7l/Xm2TrTus6HVLbxn20346SAgR+BSvGgOkDJXEWu6VNqSvWnhKbCmauaKXDL
eJF1RNGybpR3KSA1TgRQX5JojeQhTDHktpsxawQ9+hpW59PqEo77i6p9iMX0OQW940Dj04wGvQC9
TpEunUSVZwl0i0twNlIv1S5v4rw6a/p1fu0aW59TSyORjkUx8DdwxU0Ol1D/s+Z1LBtxVkFfsjsr
q5aJRNYaivH5Mig0JxsrB/PbPJDI7dA6tNVVVxTRsBOQWJI95lBrP8jeLW5fY6iS7QR0qZdzN0Sq
TIlcCnaedeW87jCCasIfETB711NMSyv3VC6w5lzrcTvNh7iwcNuObO60IWTZ9nZqaPvnIhnLLkcm
ovK9xXwYUrWReErNAu+778eNH0o0cbVrJcHVTqwyd2c57vL4qVAt3AtDw0ZewzS/OZmIMOe9tmZL
URer9XRu6ontJ8NyfpjkzKCEXRcT2+V133SQz8bxulNGU5k0nTb4ydxmZXxeUzyydANtzztOq+l8
26LmuWknxPYMTdOWlJnJttc1LjsZloUwz2E2C3OicrRLBS86qPpECclpHAYtn+lFWbZCIln3aSGa
64xVrzOpw+T2eV4TdGKWmoDc3GWpjeuLjOOw4iD1vCSfgJmCoYKUwuS5JcmiuEriGneBOvEyG4Ny
Kipo2qU5KctkqYZPojRhSR/1/GQJ11unVqIudavrn8MFLX3W0bEJc2XUc5SF0Mi1RNg0NxV7yiB/
Bea/G98FuTLqOUrT5NM09VOXVip3vxs1bFDMb9UYqHbPUw6tHuGaSNylMRSVE07Kp8WWh13+Yj7J
CwGEOVN9l65dnzX7Ds1lugxIB55yfJoXbjXeIgo7UuQNXw7Etm5LZMSrYR+kfJ/qNTbDnEXF2KXQ
qPo09+yCRzbsRgdM27odo3o3m2lYZZcWKAYe2WjlUu9oXJJPYbJ7cJ34sNHJkT6th3hTiewGCj12
RUgYF4MRD7Fz39YYLTkkCDC1PHFyLg9a68AEwed79XLOyi2HEA49GrMDRpnY9dGM0jDleJidEVyV
5rrt4KJrXV8IOvExEYMRYfx+5rO9bNnmQGTqwA23Tl4ULUV/wpl2DSsFEw+0cmmGrbGQr0IpaznP
WOZSiUYZuOm9cwihtYv1MTqVusl3dh7yxI1NE+ZwfMoXNnhxC5yT02ht6XUBbPPrrXFNGPOT+aQv
TmhbFmXVp1zIKTqv4hbvUDbP/IHe4T336phP/ILrplkmatWmW42pedNXeup2mWxJv59tF72BC2fP
oyiuyz1kcVW8y2M4jJ4WEeddmPV9fhjc0xXIlZB/zutQqF3UlDCAoinavg47RvsEMYHoBmeWo2fK
Rpw9aXQO987WYR1RWHXKp4htyBm48UralFKsq2SZy5klZcWmwAQLe/AWdmtMS+ABqyNAW97cW2Dv
fwhyHT5LrB6bdYzd1qa9ae1uyemnbeShgnvIzocNW1vJJoXc9rQm1QUhNqwE8PkK5Q0qehNFKJ9h
gkg6ssnuqohBq2HeXoUpxUuXx6I2OZ6nNs2cUQdXkDxpuA4MlT5PbJbwSw0tWDTVZoneN+VMP5gI
wk2Q7D5RzJas7ViLmxRyredy2p7UQ/7ALJfjfrvjqOjzxPIF+ozCdG1qF1Jc4NqoBH51Yg4LYj5V
bK6EVlNFm5RWqsuTUqnhopCuLcJg6hPGWLx0VLSoSSVvy90Qq7OK4TUsDviUMdO3eZ7Fuk1jVsxP
rWnYTo7l9PL7Nj1m9ncp3sua47lapxlDfK83NkDKj2weH2qEu+4g4FTXBuVY1OfuwPSPLOtHU6eb
ke/hoP6skcXb77/B3VuHHkdJ3SSjsglBaxCuY8ENwS4rk8G66XqmQ9joARp7CtKQK7dF1tZp3KsM
qjtWnTeCuyBIwez+28J3pHTLZkD4LC/gjI9Jn8BIiTB3QH3+Tiw2uXILxQ48j3jdtxqav7uybcsp
7KTrUwPVKjIlaN6lyNGxT8AO5dFjorjbhxiXIS/FaiJthynW4HI4ee1G9CrHWZDqGfI8McwMGRUy
IDsUTfleG+jQbA63QaiFQYK3DduCj4kqIHsesDTZq2mN+tdtwcMuqcGwtNur17rFDhFbH0Oretk3
lKej5ipI6dSnCPZQNEJZc9zyBRSbukG9jFiuAxXjHYbcOrarW3UNxA+YzLWDO6XDu62Ouylwfc+s
apqzHjLbOsWFWPcqR+iyg/t8r0L2I/REbit+FRoqXPMQ7XOcL91FiTB6TkjP3QOA+lxp+bs/pj6x
DH5phSxCOPBmwvHmxYBx6850NQ3mFA5ijpzCLD1h9wOvl+5ptMKp4Gkvy6F5RzBlp06Q7VyyaOVJ
vGUOpiusUVW9aFq+kF0zDKvebXmRbe+7bNXutO0h5u4cL5cPtGHsydSX48Wqi+mUZm6GJWAGRpGg
RrPtTYHhfsvL6jin4k2rVW/3cGBjG3xq5l2BgPn5vOyLaNvDX1v9jJKsm4ISSRg5fFvpwGscyPFC
8iHPcPl8iqv4KdEkDwuw1KfEdVHFO6iOVilZ0LUgw8sY55dh2+UYdW+kknDWXJtIzFVKN+DZ1oSd
k84+NEjjiJi7tooX+JyLmnyzS5UOPczqODd2q+d9vALrYT/DCSE/hx+DqYt3YW/ihUE8xFywiVdp
1EfiwKq5Pt36Ov8tbHVyW0/Fmjk4I9IqnTpW7KNsezuW5CE9HZV9l568GIJRrl1lXJWK2unXwKpm
L1SRL1dLiaMHKpv3PcJzOiiLZU76oTrYhVZiX4yDGXQyGSi2n+sZbrQ9cKi+x+Q+aw7oCbmbRJ0f
4GfiqurU8QUDOyyqD7rZFNkBozusqkR9El1eQO0kMzUorSUREN3EW3BEgTnVcfzuTVhEMHAECgFt
lWJox410Ph0pfsBB32MJn0QnKXA5N7iDu6/yQY7ncW35aadi6PuLfKpRELuAyuPTb+Caw9pCaxnB
mA4YJAh33fM/4kGGXW2l/igwu8aD1qspUyn5eAqca5VkBQ47rFCfSDdpKEVSh4tUM8VO+2lt9irW
Qec4Kj0gI9HjupZ1tseTvkAZTVgnAnXuwXilqLbdCEtvGztk8XDaaBJ0PqQ+h26FQWjaxlW2rzR5
Inn0ZBBhVTzqc+iAVngchKuzfV/Ow0Vp7ZhGnL4Ocps+hS7jsphWGsFmx7k99L1hyRrX7DRsdQ+l
KK5MxlGkU6lt/wRYr2+HfA0bDkt9Dl0uZB5NxOm0Xkl96uKxPUNDHUZFpT6NLloX6Kc0Rqe6LId9
X6inkTT2EKYXL+4uJRqcpV28Hxuml1NC5t96U1VhRUWYeX3btxRdPA41a+N9Ow3Pq7pLS9OFBXGf
SrcWy5I3OSRS9eh00roW7baaP+B5j69/R5j1mXQTsPM3uOEHILJTlwBrbNcLmCgcpnMvwG4wpMdO
Y6/h1lKz7tq874YkM20cRkiDgdS3lR43K9y5qHgMF626jSSqzsyTbql02D1I6rPpnGizVg403jfz
Bj3bl8ACeEAzn0u1d+jd59IxsWEYTpUXKV4jOj1BuuFwwSiHWZ5vYFJSl2oebzSRw9Twg4Dq2rwb
xopPMCGzF+vp4GI0HLYe5+SqkZxMaaaolkEVeHr8SbybcbKOR7pRxe1By8Wc8myEmcJRFdZXo/6E
HzoTutXVaA90bgpgWYxv4Erl8oBe79nOPoFwiQYMI0PG40nPjPm5pki5Q2Er2+6DtrTPIGy1HoXC
hdwvphDgW9fStbsCfk2Chh2bfAqhGSu3TVnvDq4r+kOj2LzvYxZUJKc+gxCyTU572rgDPo4sm/kA
l8yZDKKGw68C3N42vZyYzUZYfHIwdrq2bEi6moTREyn3EglWOLjI71p3ICXud7TCZQL1vfdhVvUc
VVcp+PlHmo2HiRRNoqII7p4tDIWFZJ8/mANNFrGIjocOSEFJV5n8eS3p+HuQ7D59kM19T7EYxkMU
Q8OGVVt+0CsPU4w/rkybGXfQQx4PMF6TXLbNUr0XaJNhGZzPHdx4MQ+jm+yhbUW9g6HbMMyGZWED
W6g/7MvNA4zMkqs9rBJvSYUqs5NVYK7CvM3OKyciOoDoWwPjWuZx/YRMEXaXkPoUvGjrmyGrqTvk
cHtmH89FsQOnFta8h583vY3TDa5BZHqCxEr25L1t6OumIGHXq+EnIW+vXTRQe+x65g4aGZQsPckO
WQY0uu9v9XuOiT77q8bVQKqOqlOR1Xy6LFyjm9NVkNqcMtNDFPz+Y+4JIj4TLJtoxnAJLwE/AhTt
J8LzXbu4MCYY9ed99UUmx1HA6nne6r0CGtgu7taPYaJ7obsqAVPAZzSHfunXnW6Gcm+bLCx6+Eyw
uGdobDg3h6ly02lTKJLAAOMtLHz4TLC1gePGZmZzGIut/n+cfVmTpDia7V9p6+ehh03b2HSbXcA9
3GPPyMjI5QXLJQoQCIQkEOLX3+M1fe9UxXR1j6VVvWRGBo6D9OlbznJMbP9hTyT5yVf6Zrvurcr3
Cb2eg+YtK9WwyRKQ1J+D/WOq//tVP7LAHOO1PkQqMqXc9VhkOvycchMY0L+/ep3ng0kk1YfOzW25
EzWUHMr1P5fQvMWALUlAy9k0/CjluD/vsd5eZDz+Kyn5P9hKb1FgdeZ9sgCsfCAmAR/lcmprOAUW
P7XaL/aCv01U4XCDdnUQ4phHaJ2v0fdpGJ9/7tKXXt5vekV9kiY1/DPYETpf9VCsO9CJrt3sp5+7
/Jt9mgxTNu2xEUei1QgArtxoe0uTYeQ/t1ffyn1pyxekwlochU0KKdLrIf7JdOYt+AtCXLMLKS6t
chx/FzzE+HOAxOwt8gv+DF3dslkc94v0Ue+TvMxb7n9yubzZpjIeWreHKa+gwnUajX6M6c+pCWZv
YV8xAagoUyqvKOAPcoxu87F791NL5X9AviAj1JpszKuULiq5yvUA3nXr1fLh567/Zio56mSWwzKx
Yz4lGyTUc5tfX6h6/0pP8LIZ/0Gl+xbP1UW9zrmv6VHpyJ5cva7q3rK4aQ7gqbL63Kjdt3dur/8X
xfWv9d4/+tA325eFtB5XOQ+o/TY/bmUydEOqD32PXTcc23rrh2KeFOxqijGbcbZvMpiRnadB01Yd
UVjLXhXD3q/h3NYhqr9mmQfsbowBae2LTIbd+wJJjp5ve5pwfbfa2if0vEU5m/vC7EMTdUWciS5r
CuOYRiI0Uby6goh5ar5q06olKfKedeqc7T3knquAgp41VZhXb8o+ZHJ7Dwk5v3YF6WHxA5nv0G12
LBKxRDQvRIA0fH9KdE8hfa/Qs3SqAK9gWHCDlk3jB50qVAOSSf6L0gp/bZY5XysKuG9WLHhCfbmu
Pu2u9rBs1CBHzuz4dULTli3FZpI48QXhtGk/j13ei++qWWD0AyLnPhlVQO1Lhk8XkN5J7ypsxQjR
KFt639mkrxiIk/Vhx8gmPURpvdmy5lhpolypD0RV6bqT+CbhKxXHjiy7Ai9snsIJLgFjyahe6Z2M
l45XcZf5rGwZnZGFccUrriCAW2xzQ+cR+E05tU3lBIpmVqJDsjUT7mweDSvglM3AG1m7qzpnSBsR
S6harvG2prYrDEdmV4gkGlS1qDH9MjtFKx/2jX1fuj1kR20m0t/vJuX0pZ1Txu4zV2fZ7V63fGmq
YQdHJT8KvyRQRNgpW4Y7MDQ43pfuOo2ba+JdNMsxhqoxsjEVT3t/CjTb/LeZq25qymlFM/jMwEAS
z8nGNhvKYczhJNbw6CIDOSzD6COwWHaAtqCgw5Z1OQS8y2k6pwSNtPRM+5G3RU97caR9O5YT3bwy
aEmEyK6XzHK1N/Fi+4M3iFH3dGoW+bxtaTNyLIcpXY4yI3Yrp6bNU6jEtmGoUNe0/DN32TjdiG1H
E6gl8bKZwmuHZn4hOGEpMijnsiwrBazh5buk54YeIbDSbzdj6hN0tWMHbbUdY2a3NuBuxcFSByQn
hchaPCzf0iECZ8asLNfvGVEJr9raEvkNtQ8fsGlUPq2VlWSy9/0SN/QZ8KxZHWVgoAmJKZ7I9U6i
tL9NWt/vP7pxmBYwZkw05fczNm17GHUb0rNWiZw/tpHicYrw1jeUFEzlQt/HzvXJt1zWNQ9F3QjV
XHm/ruQ6Nl0+fZKeBlJC8z4GG73xWSIg7Uzo8L12vumbop97/o1kdNYfwS7f2xLTJZxd4HlM4Q6o
Psvxy1OUf5+kWfezSnUIz/0eJ0mpW+yk7zLHMj81fbrfOxE3xziduXzgZmH0EPNOt09z3277owfB
I40wiYZuAK8uSsT0bL0bx196TG7aG0nnLFxNkxzqqzkViblZZnhlljLP8vQzp3An/5H4vr4HhTy6
xhhp/w5qiyqkJ03VQCAoqrZu5/4aHhLrfoJ4UPZpEF0uKj2A6fiOhXYY75Om7pKzn7olHKK5ldtJ
BBPTK0a3Pv4Y07qvn9pZNLrUwUXQRJSxsCDRKAojv3W3xNzZeHfxOdNUDx9g3FFPDwsRrD3GbT+x
ym1yRez0hJv2CPx0Yu5msdLvAzQBxrJG380/tFtsEEraafMHSiZnmirGtGq96SUEjo91s2jQayK2
Ns8ttyI/K601LVwdGfqtbYXUZTPa3smCj0kdw3soz7azHZR1lfNpHFXOjmlSjMPu9efMCdxBReIm
gZzhhrvoosaaQm6RHQ/jRZKngKDd3t/PHsS0A9HGf0nj4Cns1RpYRZawgqB3SJea1xpbmJVyaFNV
UuXJ9DHM8GeEwJFSkDwrsn7fu7N3YMk+B/jTmbpoZ8c2xPtd+2kqpMMx7Qt0vFf73S9rRl5gwWFw
IPRQqxFPA65yeZHaLeYAE0dMOg+jTxUpwP0cydUgEtEf1rXJhlA0ieP7jd9sg67FBmcpcYrrgBwR
TLa2PVu4rEXFbrouek9Jb9KqzekSVTZeE1GxsO/yxcR7Jk+r2724WtQU1dXs0zrcZjDveowTK7v3
6CKnoS+6YXDiCNX4xl2LHhXMfUBfiR/zvsN55+qazMB55+12q5pY9uW0m8SVuTYsAm/B2LrzYM/t
Nnlyca9Axhhz5x67LWbpacLIWN5PULrr5mINOQx0oCtezN6I5JxkwroHYudo/Jp2Gx9u6ZBZrLGx
VUP7Ixv4jpWgINlmD1PDu/WIb7bJA1F9bj/Qfm3ra9t0MjuDREuHu8Wk8Nw6IBwNtIJVUla/7pBK
hqa5bSU52alrGmCbwcDCGuHQUbpupQv6pKXKgBlOgSGOD1bD9bBYXRjT9/hM/rImrdu+DBCNBydd
pO2UlzPkF5syQnyqy63W23uZUpeduNDgupBxBFhVrYZHZdCLg6WcmfwGAsnKkhIDBd4+4nYJedh8
aLpTNKY5Jkdd3UfLs1L7NF4DutvuyIrGffuOU8OOPTRS4zh5d5nUZHGZtTPb7/ZY5MoiEu+hPnOJ
Vw+hWQrDsVuPgDw/wP3CmnPsWuFOm6OCXE7urYUmQIPHaG3hBHZ5DL26Zl+acu58CO8ysQ2igJEZ
p0eWK8S3os+8NA+xS/j8dTdW57IY3LqRc8izeLvPsfrbT9JusKDBl8ym+qFHO8w/8R4P8XpPpdmq
MVuIO+H8j3SDh5uq9eB3xnyD5MlNO16madbj6vtIfWBJcOpxxTNbr2cJ/OCDXLu2K3PZTvbTpllK
PquUBa4KKITFo8aTyobmxwjN1PgRqvW5+DpBeaX/Mg9zn6K+giBiViqZSnZSzNmA/K2NOZ2KOVoC
jsJhw/GBbA+SsTQiK6ssRBqmANgoi75BVT7kZYxDXZ73Ze6f2YL1fehjP9Cy23bMXxQb848kBS6i
zAKvZYlaNGdwRJzYcpUOjNC1yLZYzfe6nVtQjhPIdx61kMN0lynto6GgYGB9ldPstiNJunx9SMbY
QH8Xc1bxnPPRt8d1gFPO45y22Sdu4fJS2bxGK4B3kaP3YdQ1O8ZG+vQB86dsfBp6ZvebRI7zhICZ
Y28AFg+gGr/qIaJq7mo1CL2VPM+bxwDkS1RutFPrk939DEI0eK+pLyFjWPclE0mnH3qLHlPRqmaY
D1kAr3Y4gqKWHHidjWNl4jrFm+jaIbnLF31xcqX2kvxwoH3bphR8JWmlljlOlqLft/BR8gGqScWu
wFp81iC3ZS+NpdOtGRdkXGXbyKhMJFThQonovhbM08x9TBfIHpwa6jXOe7bFSNMzEHi1K0KWR+7c
4Rbid8s0OlamhM5VH9plvOo3bPXPJDZ+PaasHxI4kxhIniV5l/EqG4AjLWyW7EeBw8i7wpBa2vsF
0CkxlooqNtz2tg4PPFwMUHezZzeW8z4+cDjYbDhGkXJUZs8R9v2wRs25pyNxz8tQJ+vTaJakxKBh
Tr+EofZrWfs2PyFdg2tmDxbNhKlbYTbZnlqnIayRg1eNwzYr990JXUwwQ6KVM3F6apAPfPSKZTcN
pJRUQYWcbdkmKW2g2arTYppySa+5b8KPHOwfeZdi66irXdpd3M1Rah5jD4lXlECZu20oT3fkTklu
HtdIA0nuNlZS0MjvMBQBWRvmpRnUyEFDvguGpx8mHzWHPpW0L5Ta3M3aD+Kh8VDQr3os45Jsiy/T
tu5OeZ6L24U24bpJtuFLaFb5XmSDKbuYvhuIUR+IFKMomlhbwE6Woe/nYos74W3RINsNxwD3uHCi
a9q80GTT104GLiosZ1qqfdm342gkuQ6AL+YffMTZ+2bwQC1UqRtZdKoVW/1Q1Fi5HDT50MY/OlcH
94EQSkOxdmrjgHImqw9Vd9EDOA9h2yGbwk0SNJx159mmqGO6bJJVQ9ckul6THGxs0Ep9fG3apBb3
NtqsO67g+ccvOx1SWoqQr+5myTVpviBzVfOBuDRKT7rTXX4rt3WA2WszrkPhE234S7YMOn6YsyXT
B8g0hBGSBJa25ylaxfA5auElLEsSOtJVsZWtKxbSIRUVbmFdaQbkKL6osyjLhiKQsHTfN06y+Xbd
pnX/BlMqj3SodZxgdQ/YW0QXEoQheYCKTp1eGT508t2WoPY/TGOeqaNjiDsVKpqGnecL/O4wM5Vm
DyDVSHID/GyWVInYiDgnoE1tv3TgB6iHxTqu4zKIZm2v7WyzmBYQFOGYMe4yHcI7lMYsRRUMyOZ+
Y+1gERfakfnkTitsyfc9ilX/uSe9OOcT5kyZVZ59TmzWR18UppQok7eJwAQRTei2xOpAslTUy4ro
bs2yVatqDP9Iwel3L9wjtn+ydhaprAibI5xX9Uii9T31u9yaIkpTlhXO1UaVos6G9N7ufAu/5KD7
Dz9MBzbbgUs4CT6Fod0EBAfIZB7h8Uz67TCuUHe9El2UTo8UuwwRMc7MzBGe2o2hWdiOoDWfZBa3
/pT1bR+rKt8NUoBioJQ2kIGfUH8g45NzGVZ9yUVg4+L8O+mMafyV6JvevAw2mtbjJCMnztaKheCN
7cKbak6Hbf3SCwIuEm17Yb8438/rUTexikrRL8lNNzc1LWdMk91tkDJv8EpYBzKgRZe9NHqdkZTO
FHIyL8sOlVwQpOf6dmrS+crXG3+aszQ4ZAdk3/VDGIahMLDrLEAKa5YM/mJcTsfgOQllA4fT5bxn
FgVaKxZWWOenSBducd6+Y4ln7S8rrE34Ye/juK2ov5yrRWPhMXGqkWbfdpDmwqrLEpVd1xKWqTe6
CdNHwfEQqsy5PBmKuANu4MUOu4yQpYY4utp2rOsr5AEJu3Y4AuRX77PuCiVAIj5PkDhnbUlEE3dP
eiVtC0noRNFuKbDISFZyRNWAai4CcW5nbdLdc+njvTTY8B/6hKjDUHd0xFarl+spRgfjDv2KjDzy
caP9tV+N+IZOzCekHi6lsFShgIBP8IhJn8a0qb9Az0J2VaMQFDtp+jvnYmRmOwRG/HlgvC31HmA4
Avx/fOqYyYa72WV2uDP1Ym8WrSf5FQbR7jWae2urbYnwGvONvfRLfhnu9Bxn+5b7F4pcwlXNPiNX
B67JbcXgmTqCrCxoIbVvkBtgVLnC7I5v6NciElr0d5y896AjwIGRXzo9IH6blx7JWJESINDPaKUL
e5vNfI4eMwYQH0BBbGzW80qbxg14KUuILRjdtewOW5xxyQ6S0+5dM8Mb/pCA5jD/sq1pv5ZRi87V
F2g1wKDWEG7zw9imIcXS7NL3pkM9chVGaYtUIoDqYl0MXOyadGm/c6Js+pL5pV3LoGyCaoflw7oV
cuVD9Lnrkvobv6QmJ76BZf4hUP3q+sHlSHfFnCCZVXm/nAQ8QXgpqFGvE8GWLTgsO0rYgsT5YRA5
/7X512c7HkLgB+hb1jlKGZiqH7eUefZJN5EA/7gTNTqDkVBQRrIaEgUVkhLlrwmdpu/DsGUJ4lze
yvEFSm1ClqlpfXaSLg8/UDo3+40Z0vpVtcMuCPy/w5reqtbn84eojil5TWCZQX6gtGzRGZENuRWT
6RE74jaUaZPM/tGImmlQjTBbyhvaxI9dRCm62Ug94hviISh6FKuhabW5Pc4OK13tWgxq2d5DEznJ
P2oj1ndRlNuPvGbJBwAo3H411WCLnKIJhfE2qG090JxD0HeXq/6IZ97fjEkPWBuVMOCGxkk+nadW
iLkkelS+0FHdfwJTdytmApaP1rmnN2bT0SOjfrujYm/5caohvXAYSNiuZthKXCV6iM85bJIR88bM
vrSiIeFBNxPYw+sKvZ+CzEvt3vsFEq9fICCC4swGn7ef0BrOWEHXgOeQeikRFkSWZBMyDgb+MY/d
h3ajSBIztBKaBlmGJBHkYdkeVQYweHIgvEHfxMNeHT4lzOzdVapj/QL5ddk/pXwCCXyDA8NThxsp
sm5N9FIibAfnC4PeWPag+5blZaZxOx+mqfbTUc61bMs0Z9p/u2Bdz9M4KHWzMbYP+Iw+sk99kvvh
IWuYR8IWuuzIuY6mEyCUzL9DK3o8IEyM49EQIm2VtuuQAC4HY9jD5GMEEehjXONdoB1RazJplNse
oOU1BPdko1au5UiWZLiOolXtV5Af239EBLZJxQBryJtmnzZsn5rjcfQ+PvQiX8p5dv46mxIknG03
3gTdkiegl2cwBKDviD4HhBqynNWfoh1w8iMHQyZ8QJ9pW3EQ2Tj54bhpUgYPnH5He8AOix7PIyYU
3Zd2n60q8aZAeOd9i8wcEXNYVdnOtYZ+OcSLxB0k0jgrhad6OW9TPvMrBltuWKPWK+VdERHIHh69
yC6bMJJr08BdcUbFhODTV3K3wp8dSBmiSKfNDdjGmHe9Ljg767M2Lm6qFYraMZCYKs2TlylHhlat
Xpi2ZPlKwfVxNPQvHYVMTRVDb777NKChkRdqXNr2Q7ztiB5NFNHkmrJEkVKJdEirCd2wtZzGFa2t
AiSorakkWGjxQ65nw9/BEKRbiwAVaH1YQk2mIqR7jgxG6MR9jwxcFQoCqod4By+blV21QXv2neJL
+Y8WCSq9JTYZWJkPrE8fh8bHEE3WKArazir1FEDg74+ptLEKBQHZfkUDsx33BoW6Q8sBi3pDUgjb
9HqG17Ww9V07xd1+TvJ4G++ERp+2oDrz0EvXrXmNSda19+lejwD31HE/nha+RukjCHaMYk+ZbPeY
/4xBH+Hf6M0RcDGtSkxVyPJt9MpGMEjcHT9HA9opn+JBXd4QReFTJUZoCdYiCjB1v6B/2JfgVzi7
FNBiSdKbmKYExSVx0XjqgLNYv/k0CFvVlNbuyiNe+8oQrfvDkGV8rlI40ri+mI0K7RHV4CBu6hzy
awBfDhd7MLilTZVsO7Fd1y5mvARPpBGkghJDjA3V1QrzbIxCp+aarlu2I2dxOj+hSTBhWj8jtyvQ
h036AszCXVYzlsFwzLclmV9ZR/ohQu2Q5C6D3y1ETH7RvRrA5+oxIXM4TBXyxLyMBiOuaKrTsJ37
hGf8BZrRyt16lPabxhfvcpkjB9my6YGwbtg+Rvg2IiraxGXTcryoWaMgXfm+5vfLpYK+qaOp35B8
AS8LgalQN81DUIlFsWKWjGKD5z16VqzErIWgWo2tEuP3LqC6BkAuMBW/GrdGM5IBRlAwTQ502xVu
NZO5tmJa+ANB8GiQKnK5/+hbTCO+SOmn/pg3+Rh5PF2djfBipqZ7lyPdx15OBcvJUSM1ml9bnRPP
C5cIqDV7li/8OUF/roP9C/r/7psw+dK/6GiZosepwcDn3XopVKFYEPiQlmydoWsM2pw2w7lVmHth
keQ6OxqGwoce4KO4zDdgADbElztmSBMq3c6wjlUxoY7feI1J0i2ya05vkRbl9v04yN5csybz0zla
4JX+JYvjOi7pJWc7LpOKlmJgqY9upxjqVO+ixS4dYhxk6EuBzHg8hEVxc99ZB6KLIjFbn/cBuMCS
xxZDni4bRkjMmCZy3zm1un7OvEXwH+FvINf9Otph342UFbqGw9nrJgvIp2BxXSZsc8spTKPITgZd
dn819HSPX9BVJOS66zEJLHWsAAA4gHgaG15hbe7obV06atFxNmm6lBlVMiqw5+6otiHHrJFAHuMY
J4BWz8cuSjDvoSNGPKEYYLHGizBvmlSmZSQ/uW0R+0nnWxSPkHRL/SLQ02vglTYtIpG3JDHWvhAL
VfVX1uSLukVi27HjQNpFvPceo5lqaLhswE4EIO2xG8eB3tTNMPbvPceDuQkp7+11vMBS527FvaZw
NA87eZQLU831Jo3oP6DQ6+q1jBdky3MlJ67Qts6h0dbF5YLNrKMS2h806ApzQMbFsQcc8CJhzD5D
wTC2SSkEBDDVQWEUZJczEjCDB+uY1OYR5/SIxjPAOBilIXcT4X2Gxw5ylSBtv3/A9KTejit28lHs
O7tFEU2jmzSqBRI7GkO9Lr2M8Xh6FUtK9VUv2Uxu92ECRTdJw+Q++24REK3oF0iHHF2jt9AWiaeE
YcaZAnQVz5avJUVjw35RKyTrHyfILtj0eJF6TdDT2AjM3bnZxSpLobzvq6DMxVHOWXpPTJ2P5xzk
cn+aR71kVbMGPd6mFjo1aJHGmLdOwbDl2KGJnxSRTZLoiBml66qBNwJlp56tRoaUqS77ujG4yN/U
eyO3J0gy5A6997Y2+49sJFnzTfdTPJzjDFTHc4yu73wHerlxzwMkqZHbjCTfbpM8suGXMBOpb0No
IosG35bychdIRwr0lxfMVjprAfabXX63xMr60gUYh54NbkFWy56mfQlsPMXMPM8vGNWVHwXgwffD
CmfgD7HvG3tn3J6M1wy2d/vlbbMaXAfhApzhLcvlN7T5oqyShEfaQqwV9UxpR6x2dUBm3eOARCC9
lPneaP8gIrNmZYiixGCz8NmALqHJ5QkKjXYVMglDxINl6xCBl96x7sdyOR9/sAU8e8gbkOY8TyIk
RYx4N7zPjEkd9l5D1OwKzS2I/mgxwSiKtXEXV1lKIsBrsmau79OWOX9EGIUW4jqM3frq5Ka322ln
inw020JzFC+zXK5DYPv2kTOl14eLhmN2smqpCwWxm7lANtpcmuV6W3HmYoD5yEMQ7Nq2YBrcY1Ci
oMGA3HhHa2vu0bUiMK7MifsK4urMCxCLUn/YqO7RtTNz+wSYRIKMaIUp85MEshHnIjw2oN0oVl6L
F6ZjAbj2GGOetV6NtZknV3Tg++XFxIEjyErMvs3yikZSg+YtGjax+4puxd5FBXVIX2VBEGUdeojD
BLZHAZF61J3HDfRQmAONW07bz2BYh8UUi4eJzXylVkc6WfoZ+uHIQ2O6kaQyWQsoR/Vv1jjI80aE
X2FSlbkyBiLIFhF3c11CKDn7kOG3o5vVt40+i/bS+21Qfm/6EjPz+mFKrTmgW7AvQCpHdXT+t3rZ
4i3YfDhBqHvbqpjKaSn20JIHDKzGpaI1yN8/h2B6qyxEQz6qabTDIRafZP5M159DqL8VFCJDtmJc
g+tm3RNH06IjP0mheSsnNEGtUdQdY0cckzGaSGKN7yyitf0XHN4/EKzCyOD3QD20wlIHRBomExH2
39xOnbtRPpqggWiNRsMpXSVsAZiY08fNonWLAktGcTlFG97TP4dQXVBF/wht9AZY1mBEs3WRYccJ
bqZD1YEZcgfw4FwiX8P4EbM4fv7nn/RHYKo3WFAzWyw1YIqPEASY2XsXpnqpdIM8t/I4maBOCkWS
AVnpFsZ/8YT/AML5Vp1IAh+G0yQlR8rhyeEgO3OY0Wv+F1/oj67+Bn2m4ehnWSsIkCPqW2+SF891
/S/g4n907TfwUKTps9JNTY4Bth9Fa8K5W4bsJy/+BmHmksSN00LJET3oAwapXVEn6Dz+89f8R3f+
Bh5ab2vniOjosYkjizN9rYukxen/c1e/fOpvsK1przOgg/Bc0l1Bm9cJuEzu0/t/fvE/WKFx9vuL
U5MorzeJ5dIykf6w6Cn5MqYhha8QT5Uu9AI09glMIaJ/yp4ve6tn0/LGM8gIkSPsUMnHfDb2XiZo
r/7zL/RrcP0Hu/utmg2TIUNbqMmPiosWHWgxBo/hCv57DYmjLzkyb/zNmCcjveq0fJZ795xgpZFT
bbulRa3StAe4M/7Y1gzWzYVjSMn+6+7+/fv2H83r9Phf92H/9p/48/dJo9hvWvfmj397nhT+/8/L
7/z/f/P73/jb1et0/1W92rf/6He/g+v+/XOrr+7r7/5wQF7uwrvl1YSnV7sM7tfr4w4v//J/+8M/
vf56leegX//6568/VDdWKHpM9939+e8/Ov/4658TcqFd//tvP+DvP718g7/++f+MP1rz9U+P5uuP
V9v+z998/WrdX//M878wCgwRESRNQI2/cEb86+UnjOIn6EPQRGQcvj0X7OgI69MWHy3+klDKGZBY
EP6+6ATYafn1B+lf0LZByY/L0TxFLPx/t/e7N/Tfb+xP46Iep250Fle9BOv/XlAsv3wEWuWJEDBz
5uQt35lCtG9NIENwNEvj7ft24fx5Z9GoKzIJ+gA7MW6rKEH9NcbbdAT7QoIDDF+03zy2v9/Xb+/j
Mnx6cye4DRQ8AiOGLKcZ//VOfxMRYOlCuyiI9DBBn++l52FBu0TU57WB6w1M2MQt5G2KHXtK1ej4
6Wk58UFEh0Ru5IS/6o5R0k9XU9+qL6QFWm5s0WHEPKrr4IJQk8fYAUECq9+0Alx/uW9lh9GynEl/
yFEZvWst8ukOejFnjmK9jOZoR7O0GepDZHpfZYSFw9hgTo6MzH9K0BBFiUTJiLlAEDcUg7NQiBRw
Vol/HwogcpKzqen2dQL2pVxkfo+KITqBbEOGYrcu+wrE9nBHMjCGi/9L3pksR8pk2/qFLmX0zZQm
gohQKNSnMieYsgMccHpwePrzRf3H7NQZ3MEdX6tJmWUq9UsB7nvv9a21MW6Tq0uW3UW5U1Qyevtp
WdP+26gG5y3gIThCxC7nqVrHpxKgQISiqEpEprX9ie1jPM3uMtwKezLOemuYsQsdenADe3piHpzF
tjS3RBfWuW67lDIB3gjV+h1Sqe6ZDGETsTmtPo05C4A3dfO9YIPEYabCPglpZeG+WOZDX+Tagb+i
H5WXuXG7FkM62nrwkGvWelr8e4m71QdWuW0xmyLnCwReyaTHzpNu7bvEm3FORXMvrcPmrU6SIR3g
LnOnN6fXuzgoWyv28r54hTd1Pr3dzziwKHUtqOK0G62dH61/2qttCxtXW695U4m3mXUO39YVbVDQ
Xqambevh0Jpl0rOHNbL2YfndN8JP3KaSzzZrSbgjXW2+snVjOJe5ZccG41IA7atd9KkvtYvfF9x5
SgMk1b0bK9eLLdSr3Ih2nWl6I02mt0zavUoGx4rk3HAc3Xs7v9WpW2ixzPYqGmndRnd8IjbGDeuC
nsebsf8CxZaptRBUQ6IdmExVTZ+lYL+IHKeWQVE+RZvUtJ/e3qvEXyQ7whzQv3vUHqqehsPsDtF2
6Mb3/+f+zukkjgzf8m878jt7So1lu+b2igxetMazjmbzNDeLuumdtkc946R43TE1MEa7wcMhmjfz
fuzyaXqua8c91rW9P9tThnK+a2XUWIxJF/qgp2or5Y26N08ss3QS0BX3BI1sR07RA4RI3YzYOtql
LUbQj1paFp+m1wMwVgCwQfPXopdJjDVo3qCgmbvRAsf8GyRIFb2bLgoDlwImOrXO5B+lzM3EkltA
gljj5VGjBUEy5LofKTC0eMitMh2QuJIq33RFcmKLUgf56xxmC6yJI8LlXRtJ09E6hQYum61JBXfh
eSu8LJwt5d6gFK2XRVEVyPFRdft+DJbWufqtvR1FLZeYKbpxzf3iFnDIJKZv3/S5ieoCxC3X5XxZ
DKv8tbVD8bfJ1RwFNUW9QXLWwwY4cds9q//MOfVT0Af3PBAvfpWrPZ12uTgHjVyP28h/dtSjvr7k
MAlfZueXZ1dMTjqt8/xrsOv+hZPZR0tthx9mPwtmbCJjiufiWO8Yf0lm7blbnXzbiah1hruCOc/b
0dn7Zo3hipiij10/H9havR6cMfC7R/L8VxljtRLXmfFdXAyaOIiceULR+ujlLIsuIgMdeIrNXrcw
ec2LxR4Wa3Xjpcw+YI+ymw02vkMdBa0ZQkDxOQf0P9Bqhj8/Qwy4dWjq4/Ax9t0eVUaW39jN0Zy5
/JZrZsG8cKZtx3Gb5XndmuJ7Z8hlifx84L0uFtQZZQUVGVGrzCMTDMN6KLrKOd93JtiJ1QV/Nkjz
/NRJ2SfrPMmzD5L2abMJON1FC5q5EAyE7uu5R4mis4OKB93fsq22Lsn2Yfrrjf4YZss+fTbYGFKW
Cd5koX3r1TqmUtMNgHzwbJ+qcQ+72giau+Yx8f7v9nekC5dlGkXefhITUsNkbnwDffVO2YoKuzWN
PBVmttbxP4YDmvr6CTh8MY5NBktycsW2BA9dA2j5BwxvnF8M0div5FJY6jB1Wvc18ip8ZZkpP9q6
0K54DGQRZi0XdGIMfLcm2MkNEUDmXFKZ/ZEvy2fVBNpl8x2VXXR220YuFIgbORNjx3+8CwTDWWcm
0dbLPwYGshyZU5eb+9fYTOeFq5B4ytUTtXiexrE9gciUrzO93mth4MuIUX9N53Fpgv5v3oC+JEXp
ud9kr6xfUBLbaWIGddxYOXpxt8X/EzQegeWZqYtU8w3nIRM2vh6tX/tXMjfdq1T8Vkk+8Y6L0duh
PWq9+1Jlbv+9sd3+hcVd8nVr+j7Fx7Qc8jGn90Oa9N0QQVtdrT2zUtsp88QbqV3+bdieltX7GAu9
9m8jIVHivFQvGhOgC0TkGNow94letVkXCXIr9G8t69G+r46YMZB2JQOYpmZRelK2s/PDRYyTN4Fw
0iZTKXcRjiCkSW1owxiyqcN4NqTVctxq+XOxOutnPXTGu6Wt1ms7Gc05MMiOMi3V3rJay9+lG8A6
4SZlCrvwT1BrrQLtZljiWpUrQL85XQzPZkYf+BoyG8HTBkkxkVz3FoFGmQeEK+2uk2fL+6AMKeJK
9EgdrqzU41Y15pTs4BZWuN9HaOxIaVUqjHWO1zw/ZWOrfhaetsbtsBXfcrMZr56VN5ALhRHJxrai
hV9whHslNRuAHS1QPoKF2m8zG5nioQ9G0g4gb6jF/KNS8OMcqlWD0kEC+6QuXSY1G6sSunPqjXAr
57EVxZlyBkORiZ5FK5K5bwDlBShmx/1+DIRnPLGgY4ddJzKp2lt3ZKOsNbzwVQdHbOUR5IkNK40j
Y5dt2Re28G1J0W55E8txGD+7zN3DTDgbkJZJ2BVsLdeRBePdO1rYGh7RqO2e35Z9cw6TzTNqF4P/
4GIbCMt8gEW2w87+U+gnNchPxuNfpCKFwiIQ2vscltUyI0a4KHpw9j+pL9vDZDgdc0u1Ld+0Yuuf
aniuxKqyuoprthQ+3lWd/bgx/MfxXAVHAkug6qqgvi9tslOR5+7RYTVDTJNGQg+gdhH5KNuhMTdd
ojLd2J5GpZvtuW13B7qgwV/uFNoQLlYtLmUVVG/LnBWhiY7C3h223wjMKk9Lwc7fRHTt9mcxGwTW
vF3FN38KslhqDpQO4LhnRQLhoYtWeIImaRvfhBiXoy6ykLUjXLX/tgEx/i0jUXYr/oasyVNHrfYJ
p1V3cPtBPkhU7Eexer1JfVt9qLawzPOSL1osVsPLWMCe9XUqfCEffNNHmDB2J+VHXqM7W5iyxcr4
OY+59WSv5khdPW76K6dNAR/LcvsuLhR5V2zVTZolW84V+26Gyj9YkKwJRQ+LSzKZP6yOA00z19rX
vmb3vb7upJ19Ib7YvhBAGXqFFm67Wf+ZpZffKk5Fbv+pwc3DpBbgacu2uLJ1eWUjENWbtugfHUjm
Exdcf2GBhn0JAg3ZycaXZCOz4LRos78O0HlSGZZ3U05pUkB7MzzUCuyO20H70NydM2RTWaaioJP6
seqaMfFqp3/ZV9fOQjWZ1uOQ6UFUBrv6cvDJPG+c4kcz13QG45gwGkPW0VyPf4a7Dg0B08fefbGS
67ADSXN2I3aM9TEbKArK1bpYfEKJ2CoPFEZvMdp5duJy0aCp9yJpysy74pkpPox5eOxB9w8Io+Ox
Znys+Kn36WFw8uoCk+5xkJj1nILsUbjlhXnSbWe7K6KQOLW81G397prNHy3zb9Pit0BWRRX1qtIP
ZSHXk1b63Ezk97aeN4auMe23uu+bXywAnW8t1RcSapaz9aQqUgZ469kzflbEs0yQb4fKqhgYqi21
NLugl9rXeCu25mBwIQHR51shIhwNKWTbFmUm2SXFSZXOudhcGOr8Uu2le8293LhIH8qwEngko71z
uvvmJmhv1fz22a9ghOOyvhEzShEt8zZy/a1jjVJVxsy0qud8o6LNhty++NNsP9tG458XvVuSyRB4
TTQf/x5v+2Xe7mYYqx0MSlCp3x9DJ/I2Hg1NDXXMasI0g4A8gnqecQYc4SNjwy+OCK0801u0SqeO
qTrKM5K9YGukUJfBdPR4c7mbwr1t55PhNcZBaAI13nZQd5pqsImuU6ld9mmvU0Ps9uJHjukiuLGv
+JTtDeffsvBRZ12rRUWzQbqCH16KvA8+daezj1DdxjfgZjtiD2Z97tQ+x4Zm5Ndac/AMrcGS7osw
f6DrW99cb+9eqIDFaSKl46OSWXtiK5/2Yiyz81LtfcVZ6UC32nIoHoZJFNeCfRmJTtH2yyB49uQb
nSVCe2p/WyzmCjV7elC9uJAD4cSbnv3UFXeftUU7EarRXGpviEZIldviht0ajKm21d5JmXNwXd01
eMVtMMUSk03UGhSwiyetBI7dh3ztHvSCBRRG2caujl3Jsuki9eZFLKqiTpDDF2M4O27wyUQYArTT
aJkpvIF21q2ySSQB1xjfpvHsBdWLAy7h+NINTXt4bM1vva6uM/g7UVQHc3K/V8V6k6tupFjiXoHg
DrkGt9IMaVYZ92vJzZnAgtBQGn4b8uCzaQJMpuXXwGAjqgeW5uS+RLBSc5MGuKxCrhn5QCaqyXM8
tKfAry6+UzR4Y+z94g4ke3uOX6dN5R/trWqjCjYkzXR5N2nV+ZHtM6+6xdzX3+QSsQRaxTtARMXD
0bon3aG5YtBZ/bJM0YIQeCj15SrdWMyckRjN0qIVVuxMtX7EeZgd2srLLqoGDgUJHNMAP2gWyl54
D2XOUhtfefGOAnwi3rM+lt7JmIsLCydTfOfEWhil89513vSgs4T5vRQ2LphhmQIyTAhKPFZNw6i3
yjZ/jnwxO4d9LLsPbQ3q2LdoUXaXOXOzB90FrGd5hcp/qhwdLsTh78NLIIGep6b/IxUuvqbatCbM
fR2kgT3aeufHPWPfAyOm7iR8LEu9paqYnbXbdTeBVF3P1H9Z/HyA93M1RR663ees+f1pAQh6UrN0
DhnOMvS/IBzZlpYsvdIP7jJFs5XpnHntp+Vq+suCZYIORwXbc6PjQSWqyR0Ok4OsvrLuJlxXnV89
uj4AyBokq4YLL0RjeGhQ72K3c9cHj/Tlh8Vqr3lJQM1u/MEjWTD/9s5B8Kr0CvXGeiLp+tRM5c81
n/9s+eBaod61FOJmr+rQcfM+HY2hPXBtaqRo1SoWpqYnrdasj3O14O7ytDLl5kqBfVPDGxFnlnjV
fcyNQZP6fssL5TUJt+0fdzUfNekEx9HbU0czLg4WzJBa69Avy/fZXPMhIii4OvVcB6+DoW+PVlZ8
ny0TnrjVPqwycG6NUNMXCZVdyp+HsqJs8WggTlZPN0aJor2qwLq2FqmKQumR13buQ2/iMBSO+ckB
noMo9M6HZTVGrAGfxf5mfDSeixvC9Ydox49JDQ3ZXUWgCn9mfTTDhas5DDw8PxVLVcOtcf9WHn7k
ojw1lYqKtXnrsfuEFYRN2S9oc1zgB5avYpSyjrXcPrXOt3l7tCop1wygroY1e6XJHg+1XV5FhnE7
MKandagp9eDJnorRehfo55GnLECwWqdeJDD84BnmDNFfHhQRrJFdmjWjPMN+VIrQbb9eZFwNIosd
6SaYeRPis9shcozlbFcPWqBfurUseR3lK6h4OC/ynAVjkJbj/OjugRricZ6DeG6N5i3vW/UZyOkM
J0jGGQ1H2HQqdftaHQk6NGVSq609leBoB41ggJNmFGZajcby1O9L/iOvjCHiDf2i5X+zhjpan8wu
hAX77THneoN3aE8Gpe+pYDKUSLU8aPjtQokr4aArz09tsxb0JvMtbxi3zHPbfViGwLMrtjkPS823
EqPDAiunBZS/27oH02NiRtuQIbHt7it+xTJiebe6trutmGWabn9yXTHHg6bKWAaK1M1GhgGZJHxQ
eo5FNisTDztcEPadVb4vjrIfec4S9ts/sEtgfIDd3cNW6Ey9Ttgx/ISvHTFI2NrJpFNMWkvfYr6n
96vbM5bMB+trkInXxmyLo9ey4Aykr/rQJJPv3hmeZtC6UJR6mVQQ2GCjGmFJ3PPUyZCzorDBAOru
BUhtCXfqhG33bNALrZenvau6qF/X704Ly71xip/cMrevtW5WEC+Fxoi4rro+ZHxDtbwqy3/wWCUA
7UfmgBc7gr+H22yJC0nmIi/Fb49RF1zbRvyZK9SzGPPeiKv7PDzQPSBG/HSVaebf8LVWD6OPuVJa
AAPJWIoM2jS7eyuzTYnjCk32A/vcdJwqi3xjKk0KqmqOG5sbuSQORoQDmVwa58KGxy1wvCV/WNzt
gpVD+8D8BqjX3a2qo2YYb4HjsK0ELqoiJ6BtxAPREPnFyzojZTeIDiScS55O2exFqDbXe/QstwSq
GvuUL7ES3Swnogws86MMaueEktX/HYuO0jGzx4d1oGGSmqU/m9LJb5rbWse+IN0YawcFEIFzBnHW
Mzfv0jXOg75M8UDxZxmBifWVKcVDMNyXPzRmfiYs1nzj4Je32bWK45L3k4SUYfUmmI3VA3M0JDHU
BKLDY/QdV5+3R5vdL4zZ+plJWLuZxZfvcl5AJqzVu2n41xm3KcPMVT6JvnUjQ9l/skC3fuqW0RZA
nVb2O6vL5o0y5LsIHADPang25/HNDKqFHZ0MvGZYKAJhOkAwb7wopfO4Ogy+fFcuqdJ2+dU5pZf6
+FEjdGQ9WVoI4ZzxYJxv1f6kz4uK0BFIRGCZLGMzXKm8WjYDOhe/bUOmSluK7tGvLIxuvfJYlTq9
L1sBW2QOLFyHEMAMhHXQdNzHfcpLONyx/2GT/kCAf+atR8uZ7T6abasIO4fGJs/eMLEHJz+4lzvk
lrj+fFHA3hx4Spw30/tbUv4TUNJMccUIipMA22y0zPeEiRoTUzTulYrnyZAP7p49zd7+5OZu8Fzg
gIzYt9od2sn8JQufh9EpratqqI0HcXcjEs/zdfdokGQS/Ahw66ZuV2BLcnwboxExGhCInYZEVIsT
/gwj5dalNTbPJVXTu6gN5xFQrU9xz+XnWflaSmMHTTTUz1PpaqFCmDp4/fRgUKiP/rQQwM9UMlnM
fTwR4ak9Lpu6W07st4KU2lhWDfLKACNUaO4SzyCKmySYBLdmNBnWTdt7/cHw9D30M9JVDT+nKa6q
gMmQW10mqV4Mc+DlHKSH9XM1zmYWvEJs2JdCyledlyjUnfWeUBEkkOBvbS0eN/wPUeFiylJ4cIxw
rwzPi8gv0VNXDtPBpMLhLGQ0aidTsHAmr15FigYLOQumAIPNw7yScGK4HMhGMOAsCTT3d+t4TC2x
P0QUFjsfrzOeWh7DeLuHldBSV90BXlZcp2LMnoZ9388bQaRXP5jqqOrEu5O7z+4ogsOMN9kVxqUG
X/WZdh9tZ6QU3KzngLroUuJVIuU+LpvhY5vFp7O0DFrxnER964EoP2fjUsQ7Asvr4FhNZGpt/WLp
7XDpxxbOPXeLDwd7Zlrhc43JD2ixjfp4hAwv7ovOTliMrR2bCd/l/KzQmq75Woiz4F37alRWZlHt
dZTdE4ZV/E+8Abl0HozZRBfr7Qa3azedc/DGWBnDyXA5T0PbwUuBLZZqsKRaCIW3cZ00dQZs6tg6
I0eXXWt9E/Ax+o35ofeFfS+AIAV9VcufhP9MvD8w7A/8o+KMLel98hlR1Zp5aDnfrsFWCy/SMI//
2llPlnAfrs/lui+nvJNVEQZw/59kMWpv9P0EwPAofyhZL5Fixl7E1VyMN86FseentusfrgqWX/B6
9HUMDYIFUaiqHHyJ0ikrprf2/OFMY3lbNMVrvFV8CGhMa/GYgSJv4T6VlJl1ZwVvteGOp0K1O8fV
oC/fV91z3mdi5bFxesypZO60kkmmbeO7a836lgMygjjVKsBDnN9ziz3g8C6yTa98n+t1OCFHUcbJ
2SwPdNR26pGiuIdu22HU9bDNY/Fbl0/hyV9Fg1Nj2qZftOUasT8lRlW9N3/VFHwIbjsDq1ATjETG
WfcvizmVnBQt/4txbIzXzW0LSkrd+ST5gXeJP9bHq2a5408skSVcK9tGDt28OL8FBfkBNt09+Vnu
XlFZ1eM8wGQ7rNE7De46Hbqydp5n1+ZEK7ycB6X3+PTmwrVSTcsG9CfMTGQuBPdJlwwpFZc//HZY
lzKxRcUzRJnqanhxlY0MiWealUq2o0UiE/V10lz1ymStOJAJhSV6CXQSj/tmCnEwuSWvn1jy2CPa
IPaMzPnZ4qJfErvW+/NIfNC7OQVGbDKVTfG6Wbd61aox8jJ/RYo2rcjqXapKm02N2HS4+FR5QFE8
snyViKDd/5IFhlsfq88TDz6xzlown1qzNW/6UnwFbIKSYUlNC+C4fLdJ94hGO++Tyt6fcK8Be3VN
AC8LkphhfovcqdnjfvvsSjK99T60zPYRRbDl63vjPe/6eNmqAYOpv3/gNtFjEpOGZBbzGitleGFW
D2coXroObx9SusDiMFpa9jJ3mAK82f2hsqnYEiH9HgxxGa7CZ/hF1Kf3YlcZuVoCvJcQ62I/FIXI
nle5lodJaeo76xb/EKnlRFWQ2Tc5DM0HO2k4ESsyIrwgKJ9nbDnHhYidJhqCnpAmVBR3J1ExCy4l
Y0m6jkqIt2LWpxfPRPBJTNY3LlFj6uXFCTZKgty3jTi3uJOdyouy3VKvaquMlIyp5WirgAYNBBUF
kXCJFunUWrzkflN7NB6JFzSw8gABIdSb/qHmbgjVPG5MU5b6LswasSCQK8Hm/EZnRpUy2cPRbzvr
KlZBJuZWl/FWmT/Q37ILhYh4qKkmo6anodnKxr1gPMFdJUSdbGh/11oUzjdP2xOCT9aDKK0tHafJ
S6uuGy7dbpQHeHD9pYBiJKSLezCcupUsKaqW/jjJNXstFuU+Mq7kRxGIgl4v7QvStPHEbxWM37W3
7mpksxOhrkkVggubYBQdG4jI/vD+bptkjxnqCz0gqps6k5tSEtmw8/QwS33Ld3u+WXP3pOV7LJnm
XXuSPk7YiEQQ4i1sLzmBXXrY65h5Y2QV8qQ6Al+Dvf3bry6buVYXSYX4rfl3DTpwmLQ6S6285vu1
Y2ceDQqFC5B0WrN48qsiwsFIiHJcvTB3ZPnB5/tjM3sWKzNE4OpCVw8xvtK2qSx2xfipE9pxLOwS
YyHGNWcIbcZ0DHfQ7/TYti1cGbs1u8lauUiKg7FcSPhyI7+X8/dps7YnsXE/dr0nwgnEnUTT9uJJ
ZxzDznW4bNDMqf/7rShfJohvxsUCq56Vc0JPrf6E1gAxz/PbYGIzaqf6zR6u8m0MBu83Clzw4MzG
uZyF1YX02/j9fXMdJGehUWP+09pPDUH21hr9cI91MXgqDC3WK6v7sQbkSYSY1rCgK9zCF+6C4hcz
UDoPs7duuYkREzAIy6gvmxvCv8I/KUlzGJWtX/IGgJxICgQmzelBt7TvGW7DHwG2IDdy20W/MH3m
tlmEI35lDCtpE7BYHq3VECnMDr7Udu6/MRj6Xhb7z1WxbV3M7vBumRhQyt4Bp+c6LT9xl+7fpo3M
LE4hfUvXgTqdXmOkm9Jr6AB6ljgPyoX4PSWf/a3Zo0z67o2tu15idvWaYvVb9ohJ30Twa97a7LjC
lpOvuEJZaLVO5NwAbv67wakYSxx2b3hG8TLCoWwNphj5qFJfI/ZkLzT/qPXKfL4vh3rwNJTXifPo
BchDi3Ym/TFFu3qqndxOzYkNMMUkrfe+mipYB6gV1B4dmEOzl+M43+fjWjUYj8JcmTvpQ+MjeGHL
WocqbksHmMjLuQlKuTFoX0oiA42VQCPcMg860W3RJE0gH7lj3cLg54nY7V2s/974VxglgVNt1s8g
+eAMQ1XviWkZbx6z/ajUDfxenKYJ+m7zoNXmk7PI/XAPWAhNZ/cesa2Ql1gq9XOpyaEOR3/1n23E
74EWaQ8e9dJoXhBpg1dTs9UTArb70/QLedE2F11N6stZDOQ4RXle40BoC//VZuvVCSj+c2QOfc8K
HParVarqAEkzHLlK4V0wgN1ms3kB3qseFDVXKvDMxPbqf/TNUBDX1peUkr4S7z28ztNKio8K9dkW
H6rf0Qg0fwduKhdCwqz9iu1fRrLKlrvNwjuNRXUsmrU4Ow2BWNhK/bNwnMcuq4josxo/le0mT8wy
lmgvu4Y3Qq1n7An78y4G5puD5zXEDG76Z0a855VXwvqmudaLP2TvgerWp2LIZexldHHVMOYxKVxF
3CjxXKATltBQqe17vD9BsF020TF5rZV8rNpliORQnSzK2WeJvS5daaIegq0h24rmybp2XtCmzP1+
+WP3ZuvbJc8RjHzNOcu+QbTRWW6fikzpnwV2o8NYN8HRse3m3Zg9Dq4JTfokhTwbrTtfmAnAhNiO
ikvD7D9q7ONXH16WpW0mFowBoZo4OpcoIHilPupxRR7yPhepqZVgHS1JS43eY6ysJgYAat5MPexy
dNnC1utnjmmyQZDkVcLN0R7QJPXLbC5/usFg1jPmUKvlymivRop85NxyIviv7QxPgA8xyNXbMuXq
0ZfZmgazv7+AWNbJXmaMpAJDvvQUFy/koZtJXjTd961eBEkcs1ouqtEJkgkM/6+rrOxjGSuMrjtN
KRPprK9483cipVh88U2W9RZ3ZcvUoGi1uJJmlTgY0k6C2LRTU3jms1G65aMlRwblO9t5sfta0xOz
geJXvaInh2UnsVIziAR3MNzL5o72p1GtivNsH5kaKucy7xvrTrZK1XBbJXqCYwe/+iyw8Xka+S+G
hNQQ4j6KsnrxXNKENzQCs3P2p8/7KOibnkFlhSQRTt/3zDU/mG6U3+HT9huzDSvJg0wjHzcQfwrN
Nl42wo9Oa9bWb5nIigRZgPae5KfQCjrv1dEN/VjMvRORNlm8LDnyedTZc32e2Pf9Fzf18iq5XhFm
tuzWB73jwE7UTdpMwk40IgzPc2NZBxapoiqMvtSf6npbvzNmca9IVnXitwSM8Mjb4w3FwH5tZhpw
rd2q16rVfopxIFZ94P4kUOhMaueInOMMt7xXxpdDJklC5wyBIdtJ504sNcAg0k2mngjKscI6yHhm
ecH5RgForvMQ12wqOewDg4xOBGvUBabx1xR+doHQIR8b5+ZAX5vNxZNLcYD1WGXnpuU9XIeebeyK
Vp/WmWkBapT5srZj9iKCoE1yQIA3mZWv3K7UPA69NNcvzsfG89DSiuoyVrV6d9diT7cJL4Gt1dDW
JmVtTI1cfQtEtzGM1rLic7GJ3gxZZr4ydmC+jWMLXUgjsvbg6ZZ9GU13/5Jd6R79AvVunBrSLmk5
I6ymXFdofa9Mw0gdc7w73XefvXf6PP4FrtkidhY7rzuOytOyzTU+tW3ERl0G565aXWYaKDG8qn04
2QDypHR6zBU2VyMok7E5jyUKdqMeMQI8N7sxQcZNy2EOMv8ATUbNmZfaUSLdvI4L0UX5MjqpbhNS
Go3EJDo0lZv/dydXiZtil+8VNDm14GgdytolZ4F9m4+DmIebnY3VucBCSgsPKBhWnu3zKzf+cOBo
14VNaVPiEtSphU5dcwb9H1gxIe6RO4diWR0jqv32j9O3WaKcrP5eT1uOhAIy/O7W6B9seFieFpkJ
AmXG5RFXuA6JJIFhq4VMssIW8p+Y5P+fQXjLuW+3/L+T8OnXsH3Jr/+FwP/zNf8w8J73Lwj4+8oy
x7BdIHgMH//NwNv/gvd2CfbjWwR49f+Hgbf0f/mB6ZLk4nkewu1/UPCm9y/XCvQgMExDD+5/8v9A
wTv/Xn/4nxi8YZgkaTDNtmzdh0E3/7djpDLMwqwIITyKRfNvHkN1ZKJdNgfgLwHJOc3fyY2pT+wI
AVwI+swMUSAYYJNKlA6LGZww6CIc2fwbyNMi+MB+bn2aq/Qe912330snG68r5fKJJQPiZ1tqFtOF
XBEqMQA3NA6vnk+Czhb1xmT/rtSOnDT28/QI/GS+2Z4goqbUGvlf7J3ZkuNGtmV/pX8AMsAd4ysI
jkEy5ilfYJFDYJ4HB/D1vSDpVklZuqUus+6HbusHySTLyCAJAu5+ztl7baqlWlywJ+ZPIjcUCXy6
OJUxSt+ukVkwzEyaehjDdI3QT9h1mL4U5CidWs0NX/Q6Ti8pLKJkZgl1kceh/2q8LaZ210/TXmdM
ygNoZURCylQasKjdcGNFFobMEmwvRbwkIr5j2G6Crw7AVmdb6U7FY9K3jj9y1r8OBgAz1ojAja3a
nxNbP5umWV8kI8DTBJRmZ9FQvZpiNJkGZdnj2Ov9peqjBUq0XSJVMbtjlHcG2r5mfMjLuD8yRGbF
z9lTs8G6khWQX8HCjPtmGrx3ML8w5LRyPEWOYB8STXab57I9WHBuNz28MT8f+uXDK8wc5klKdxlK
LxgS+u/94uTbsO2tU2siew+z+rMse0zlJQLtZDMVGdtXP0Uv/Riptxk48JMXDuEPYzFhCZkuox88
AwYV+6zT3Tqy7RfdLpGx/l54lpn4ZsERxncXZ/qSzo1C7xKayV3pjuE5cYvpxtPiadvWHLEBaC1u
EuBW94IZ6JkJ51UC8tHo9Vd0Dhc0VeNQoNfE7xCOBicqvWK023ZVeZaFqW3DyWoe85nvxWwKfdMl
lNYTi9sS99WJNp+8ZJS8SCHK/nVKYel1rje8OmOavADfg3LSaA/CTuubdFTik0kcTAk2OCy9w4on
T6N5uof69D2O3S9sN+GlbheqXDQCNwKnUTAoxjR+n1bAhcNewvp2nNq6jOOQPsSVazBf6uYTZ3Dn
toBrSHzuMzhbI2aPjcbziPXio8W8eJiFqQ4wMpCWzHV2RCq1FdEUHiqtoyAEcm/fQ9uqblWvAOjZ
9kRoWWy9xxIY2zZbRu0NqEXyEtV5diwzpb4Unq1/qJBpXEw/MahgGt4ouKEBIL4gs637ZDKaB/yn
oNKGfPzgsNW8WBNzorYa5Hs91hFQzBHawSxBCwE4ZyhhFoyDA360vkYdqFufIX50I2PkH5SG9a01
JXg13Lp+DTHycJQp9OEgGprMG72os11KpEM46nO6CQuOZihJYLJkrA63QiIjIgF8hbDgOKfhJAxA
WEXinAY0WgG4n+qCz7nxwVyJW6jJHai1wdgy2oF8MTotTBontZKNDXf4ksURdW/IoPgHIknjh2vP
jM9tq7kI9lwif5HuGChG6C4B6aE3x4m2nTYcYdVz0kJ629MC1/MNEJ7MISYY+G6BXAq9uYSWRzRd
EwcDuvaLQB64rXKp74awYR2snF63gtosoU8QrA37TzpjQuGsudfeNRpaISzF744pFlwZkz0zI7cA
vdLrjCD5jrmyQFQmNvqOloPBmZY0GgwzRrpK44rWvjaW3zvgxhO1fCS+mK01WX5Zd/H7VLnS9FkQ
Ods6ZeqMDMrF4LzPYAIUoxrpPhs6guasMdRbo4ulPAFXkbaPa3c+akq3yn2PW8TYDFDwvkbVJEC6
WzWRrbFVuFsvd9s7vR7ci6zmddFWIVTDhH58stGY6uyoZuZh7wp9wogkPO3djrEh+1lFE9KfjW6C
HmVDMDnQVa1b1LVac1V52sTbaerltI0EoSibTgNKCz6MAStdXKt6TOyxBEngLrDC5rDtvuqwFlJm
8LYd0520RP9Yx7p2A/oJRhq80BbbTUzzKG04KOoRYxra8NnwDuPDBvuDGihFyqlM5tzdHG8yqP4r
aMUKmUnlJKVEEk8Fo+7MOM1pbh8NwDIdDNFk+mw1u3ylQ97tERLMOYgoS3F4m5r8IUFn80ojtbsA
IPtsZq39sBLvwWS+ScAjfQ/Hn/LK3gFU8E6DNUxfZnekXQopx/5iIu1w0TBn81G3IwQ7iZPb+8gY
nYeQiF73LspCrfSBKUAky5xWwVvw+ACtE/d7UJ2wiG0keWqTs/g+o6ObblC/RS+6mZQNpYXZBbWh
wx5ScKZ+GC67ivTU1INOj9G1I+i+aOCtHU7FBmDJvhiso6blPPctD8JbzcDwicFXdgOhFCI6qk1u
QABj1bxfwpAYRCMynge0zpessAATgJ0AIlfaJZMuB7m77+QudggyLkpkfQkD+i72ulOV580r7rDC
PCb0xOpNCPwD1C48UVQvOtPsrOSL02ROQ1PTO96gNUb590Yb0WOjrluuaOV5YvrQyF/TMh9uWEON
D93o51d0P6hGSxPvVOgsKWtvKU3gsDl9R27u4d3j7993pE7Brs48havG0t4biGmI8lz9uSiRCRk0
UvZhUnov0TJpz3rt5femnCKkRRPttbiXxQWADHa2KuTKsuj2t8gyjNH3gHq+jKM598ECa/SLllWg
DTBLMnCTtXy0ElSYqFgy7WvZ9HgcXFtvkUZ56Mo3InQ5Knho0T+SuF7qvTaOabulM+kxh0uqttmn
otDfehA7j1Wpw3eJTbd4NRD0mEwdlfOQ4uKKdo7C6NaOwJb9PquyOy820CX0lM3434Dw3IQUVz5K
4vhe9TG8bxpayJFVEtBdzL/yXRHZtExu/aK6nl1g7NnfTWN5yNoYHmSGsLr1o8bgAcnqsrrXwFwB
3G40BMbpOn9fBoIOx3hB8D6FjhMd+gQ4CuIP0c4Ave2oD8LY6m9XXSq3pyO6ZCOyOHzDRogYzJtG
pOs5VzXSovpl6Cb7vleJF+Q1ODE/bcvujlYGzOxJZ0XVXbN7APFRPygwGHxmXReU1wZTdQhUxTFZ
JbSYIWSzMdnhuDOs2Tlo6WDsjMoYkPyPWbJNF52Rq2PECNTSNr21DQs0CzJG8cG8tXrRGo8ZGSNC
/Wq3E1fEy7PmrOsTV6g26+RgTJH7QR6q/IYplLcV0VN+QVmouL7xzDTLdKJvLufZAynr3guSm2oP
Y01j8evFNYPvfslnK5wCzcqXPSMO68BOW2f7wjYKFA4pcSj7Ku28c4hv4WYCY+VtFuH0aZAkcfdF
YUKjk1R28jOvveJHSHPiZIVa9HXpxQzes1u8s5jkNXalfpwXZKn/Z3zRFzqsVVd99j8bo//kpf6/
yD3tcO/YAsfxf1827qs/lYz/+Bu/F43mL8KzaTsZnJ9sx1vN2L8XjfIXG5+wQFXHuZzSEEv1fxmn
rV+g2ttUhg6wLlKQMRr/l3Xa/MUFHcLiTp4hv851/5OqcaUr/LFmXN8YIDfX5Pjm0KH8ibgBO3NE
za3UFmMH4T00e3bIlEkYM7jfNOSQfxNfvgIX/vX1eEELQQHXg4vxR2RCHkk8jbmutovZQfYxo89x
QWU3K04Uf/gO/sqN/Wue20+vZbk6cATPxNhs6T8hMTgdCknBprZU3xl7sYV+h0O2cUyFqC9ZyNhw
4Mnc58BMgqhpve+0Wsa7rpwy1inoWjS3ODKQQoEYJxs6M/MzL2pfTTQOZBbhRb/admScBl10X2e1
WCGiE1zFeC1cCtBiySfHV7LCcwCN13Yz4wluGd0n6VBu3TDxBA+6IpOpcpYw6FPH/NHbcUVJwwx0
43b58DlMWvwjsnGUZKXDqT/MlzsPIwRU5GaO9g1lCeedfrxP7YXgdt3Tx0MD0Q2hROzxVgYwTa+u
uy6lIqZowTWUO2yXkOdMojU0Z18vEucMrDxa4IOnInwVEOgrn2Nu+wnLDFRbZx+diPsB5bzYag4W
mtl+WiUYNRYuGZ446S43CZKvu2nKMcHi5DKRIW+ipH7TCrwPBMbcp+ZS7kvLOc8TjKHEAzLd1G3D
2UBrz6vHA+DYAG9dp8zAr5jHgWa7DOxhOW8NbcpO2ty9JXDS/WIyQXKhouCIpLl0OJ1rX6YpGCZQ
9DG6RWlM/dbSvO0YljNaL7rczNQ6oT0QCYX/5FeDxxTvIRaYASOEo2iMEfWP5OVbGpm6EX2WaeL5
1pDyH3inHV1Vh47wjc2YOyVqw44ug8mLC7vQg9HV7xmi0ZasWh6dMvqIRHYpSjp40N6/qpBb3cB9
h4Vd2ydKvye6NnDXK5rJ2AtCM37EohFtwHZ9h3h3NjKQ3oTQbMiW2es1ROdEkQYjOnkfSiTBVWF8
T+1iB3iWRIOh30s9/dSFnW2zsH2z+J8xdK+ECX1mXnIu+gjTZGZsshEP9xg3jwix97g2kQyPN3GY
7XtJFxoj2Lb2wHm504qab8Kmic6pNJUepDQ3b5veuibMWYkDw4AlgWRJld/o3vTDHmq8fBOpRRkR
NTiUXCj7QAbwsKIdH2SS+YsL2ivhfOYPpnsVcxwhvsbQF3avUyRsxPWK84bMqPZCtEEyAodNM2mR
mI6omMONcHDhZWHpI/S5iUIYCXYr3jLd4wOE4LRCXi5XyVc8amtsXA8yQTobmKy+WVPMMsdJfRTi
OCeqfgxaCHprNXdP59nbhBX6Ei3P8dMWPKhko4IvJ/TJDzvnSeFV8UunOI94Tn1Tr796UVVtf12r
/nf3Wv+f21wN3VghGv+2KXv9iD7yj/L7n7qy//h7v+2xnvWLEGyvjqk7QmDCpvX52x7ryV+kFLbp
CanTGUW0+o89Vti/eIJRFBLP3/Zfurm/77HC+oXUeNsj0YkcAn6l85/ssew3f971XN1ypXQhSguP
Q6Ajftpl6W0IfZzT4jgnEgCH8xE5rC5J0hbX2JzpouUD3ToCVSoy6AKLAnaPayf/mEzLQRbUGf7U
ufvUwvkX1+quRAPJ6Nl9jky8OSBNnQn0NTEDRFRsVGaO92NrFatkisZIPeSPzINRaHlte3Bj8z0d
O9YS+zJ3S++7yMpjGrN+P4b3A7uwXRZrS5gCCH4evS0GJe2IZtxBnVzI2f5wkFzsx8zbdpXACuN6
y4XzOiMs1WOfzecUJUR3wJWidqobkWuk7m4xXSOig0njCpQUwVKoHIeo1YLKU/eoDA98g98VNkVV
F2fy/LZzJx6SwrrBtYmBHpciCWufxK1MJ5jxKU0Xiug93c9HSOnitkqKajcuWg3VI3kmkse3NXUe
LC6m19fyjF292yQyu5plv2diRcpK3VykhT3Z1auCnkf/rRbzcg1fOg9ZW9fk3i5uhpNpxPkVEPCL
bc1B3gzb3GTnKZASG2752ZvjEnh2ujPIWpjwdZdz+kRwF6aDQgQtghdE3bWvmxTQ2oKLfF7ZAta4
jbpueiYbzzpKRJIIKhlRZ9WWDCIujdNEh4JcjceyaB9iObKmzYh4IOPtJqCsmxUPcGtJ9qncWlBM
QzzfgH1M925vogoFkHMU3jI/yaJ6kFmDKceQ5hCkRUzzJA+pFruur/e9lka3k33xCuuZ/QPecGqj
M2g1pIrjeIl08zZOpyDL7Ncon685075NP0wsr6o9R2131IAa60v0qiLVIp3ekmpBpTd01xY8QYbu
F1IoRZcnDxjccqgCc4oTcYtGf6OPKMMaD1VkCBedJNvmOo/6GYcLaGb2V9eFSN7Mx6nTn8PiBZPC
BKWhIJTLXl87PTa65rfkcTyLpEVlNY+WjzVfdLuSDKZN4Spj3+B3Ki3jg1C25GYxvM889S5kg7GG
Fyfoy3eydzcjLvQqEw/tEhvvI8E4up9UydYcPPfRs8tdiReY3zs79DCKVrtdmOXeGWrpd4lnxMwN
XetbvWJi+jZL+k03W/ZdTjfgJMNuvknN1v2woDvSkcVSoBmeeySMbTgSUUV3A7Aru+3QJedY4OCO
06g9zPiAnjoHTiK3aneUlT6/z1lXbei7V3eINMej45T5l2wOncfFTJYN5p2MHmlp38R25d3UHrQz
w1ZqB1ktOg4aBhUop8XTKoZ9ckmvPKV6XTwXYGlwRq1RQ23ttR/kiSI8NtahhvIQ8lpmfc5GV90b
QymvlrEMp15vjXeDjNOtQ7tlN8FWumlQgB9buHO3WP/iHxwLBtPvirn9XiPjxOg6ctWXQWFDqj11
ZrTZ3+QEWBpENo76netO+oOSGMmNUBjnIqvi55kv69J4VnvmVnHOEAn0MxGGzF3rNqGXWdTO3iDC
7+rxAWnYgNlCyaL/Habvt9rnn/WDawJyEszr2AU4yntUR3+uVQDbMFDvlujoou251mZbjce0G7tr
s6YowRCa6MHRAZiFgQ+V6MRAjW6xJe8j2pr98GyPnbajEkco6qQdKyzpCIGFXQ6km4eCw0yi955B
zMQ9F1l3dqmnN71eXCkhTAYy3nJXr7o/kxTHy4zQz+dOeqaJUPkt5dyhm+C1j1AaCGqzntqW5sYw
qOLWHiAAB2oewqdaceTZe9bMlB1bXFPixuEXIyyIvXpjO/W8L5c4RAgL8Hfa64ROpRyazeoduxXi
dtxm1RbPdvmMId197/CgcAhedppwHwaHuXkCMQaqW1CXa8Bj7wAoI9FtjxfjrEmUYZCwCcIZ5EM9
9avQ4TFsAX/XKD0YuVgnLU+mzYIIAVM6p0Q0hsvGQbm9MeLipsMhfBO21dlJePyTBAICiAcQ3AmB
jAPNpsIqyAVTdvQtHi11KkcmUxpRVBzXKM2qOcWr4hn5zomz9KFeoNvWQwTqfFHO3sO6vBkWh7tq
0ZnuqXqtTIa0OycUDpcBte4zamJxBgnZXDPL0x8qw9bvkBQJ+MYJ0UF819O5rO3kAmvVuxi25H4n
0qb7jmFoNCmgZPyjyIFGTy1I43Z9Uub1mXHXp0esz9GwPlFE7AwnknTlNdPK6b5ukuZs6iX7c8yk
v4ZJEJRk932QJUyjE7Zxt8vWJxhS7nDS16c6hOP0NK5PumWw+9SjVLtmXQeSdUWABW/f1GZFRm1T
rvdB4z666xqSrKvJsq4ry7rCmOtaY62rTr+uP8x/oifATi3ZHLV+zFwjOZcYXNDq922BDXsZjkBr
vWPdq+gm7wfkuDgpPtJczMA0tPqk25lzRy4SC6PHT99wALG/2Q5OcgZ3hDGhB7njp7XbATzMxqhm
c5skNsf+GQwtlgQgARSji8cJJWPm3u1cjzQwZHvOqjNJwgkIfD3ZxcaIZDsfCjMuxmvppO4G0/DK
J3O8bgnEmoF0gNsUYlhYuqh+peOCuUVYWd1vIINl/aGKWhxiECmofqsuQfY69MwptzSCARIyRKW6
0CMNGowbx3PE/GgiRrZYLKgqk2UxoW1N4Fw8Bmm1d5seXas2iosLSpoBj2Pscg+4RZsyIuuW1sLe
tYSFvm/sOMd0TzdTbUL8mH6V1eFXOdrNOhLPmU61DkLM7VCgHESWvCB/cVg23xYiKhkXM3dcRegp
YcBTazTGuZW9eMj6hutSNvdOyPSF0b/a6h2t+F6Uh46GyS51+ud+xLUkmy1urMtqN76YzA180Wvh
hjMqObgtDhMdS4NvhPgVa/RqQVHVyidwQvn6mH6p6bDv5hSvPMHPG7cFv+7h7Qv1Rl2rnmfU7tqv
ifM1bzTvRIw0pR1p0gFTcHWWFbwcCry9E1f3pmc8EPfrBVPu3hmhCg8x0lT6Na2+HRrTuentyT4g
gik2SSJPoas9kMnHnpcY8qyx/6+W/W95xzSJ7yjCa00oWBurO7bz58Wok0/LVCRxDsvoKxIkbtKM
8dmkqv6FuclMOkQzf3qVwT04RCjQNx0mFUJ50fpH/7+J+uN/BUEJG3KlgP73LdTXH13/P3x8JB/5
H+u83//e70We/ouO6EanxnP+TKB06ZYifWGG6tHC5N/UX783UpHYUPk59L0gV4pVgPPPIs/4hR6k
IcBTOnRUmdD+J0XevzRSPVci8/EkunosrvZPzUbH1KIm5ySxb+Mh2zUo1n08XklAl4z0hXL+G8zv
r4ePfx5OYF56+C9oHDsOV4TT2E8AYxQN4Sot4iiUddGeflP6g4lCcz8aJRieeVRBES74qAZ+ij0O
npWH49caXpY2xC09CvlMP8gdgz98bX/RdTXWUvbn9yVcxjK6JQQVN5X4Hxu8XsfymZJ6v1ci/9Kz
J3Myok+Gx+ogehM2wALeEmHLLkQTHMTzxWoH/W+azD+V279eG2lYglmQbcB2/+k9ZC5u5ykd3H2d
TM0+JA3yxO5VPf37j/oX37hp0sh2HelRxXjrn/+B9UkQFYrcJXX3soIPlKlX4KjJQSV5zaGkU39z
Yf/iM1kcUSXfuCVMbqQ/vxqZoAYWBdfbe5xudrTY8AcNtfibV/mX9jzdEJ4IwKy2zj28zj3++JkE
CJBGWaGzh9/Bx8hWHG8+PIxF8u0/vnhs2TYDDD6Pa9s/vZClLVzR9fYNScv1Cy39VMlCtogs72Sa
/Q3P+C++KWh3DPk9aVq6pf/0YpQkVeV0JhM2lHMILdnHY2LPAlQX6EnxYP77zybW7+KnZ4C5Ly0f
2k42Y52fvquErI+ldSKHVgMzg3asvLNyQv0hh7FwrIp4PSg09i7uFdSRiow+Qy/Cr3YuMfmUU0MW
AMJUWRZjIDObZgXHGU7r0s0DzhrLXY9RrUaZVnrNcUjLhNK0cBGZ1IDT/Eo1iIR7OEuDlRJmS0rG
fVsU7f2//4x/9ZwD77WFh1ydUunn+3E9hSsKfmcfkRR3TC3NPVKFg8QYrWcix3d1GnbHso0+OQXX
W+Qa4klFSGL//dv4q/vVY+XmjOCgjzd/utJtCsifmtKD+jmYx8lMriVtPd/QY3vzn76Stwo/JYZ3
CMP/8p3GddxhJCKC0QmTYjOBGMaiWXyB1Sd+awYzAP1vcMYIR//lBkLwyGCOoSAF6G9//oelpSkM
qTE4x3NMXv0WhS+wUFb8O6Hb04OtcSOIpn+Ksgl21tDPWdC7ekOwO26fVZ2DoaAjInZ2HCbm3WDZ
jxhFrA9rbNyDgs+Z46Qc5kev681z34/VDbjhZA8GCfNNDUh52uUYpzcNOA1kXs5w1L3ZPdSxae+8
lomK1nRN0LYNhFOLdHB+UOdcbkWVFe5VL7AiF0Z4GUjyvqUDg96gizt7G40Txz9ctLehXqQfc0M/
1ARhsdVzQm9mbwXejY1zzKgj3xK5mLcUr8lh6cxuQ/weHgLqhxOjpPBipHPgZZAO87AujjGG4k1X
GPDfMBo+maKt38RQ1h8uvFUfvj+4W1B34aasFGLwcpx3pVfmhwQO9KOm182tqxcumbakw+FnmdAD
Tijr3oj2CC8tcSwvsYdxeiwa95utOurvUJfvmZa+loQyoBbSKvuGTNBb6bXy6hRx0Oggck2tOJQg
VmtWgEg8GIZbEU4f2y50S9ndLiQp+lHf2PuuaTPCRPsaQhA6KPLtkwCOPJaFsSKbHRZsPp89JJW4
MbKhGIJBhIOzIUck2eeNGn9wZOKarBSmmMQxv8oH49qQBs8lk2JglEScoIHA/sUy3bQJCqvubNz6
uvfCsQ34r1V6/bObI9oZBsZ2qkG40NqWeW5GG8xeo4cdc8M1T6BZ2Pp9QMIFZrHcRIFKjyg5iMhr
d6XL9y26cZVTap31EdoQpyO+Wxah0aCpVlvoG2mz3jCyNd9hauGDdfUsvgVkQbgXCDNex/1VOMXi
MbFyQgGlw1woD7GK1ecvhOcyVdL19FuzhkH4Tmhxx5PT0z3mJgehgLDGehtzxCGKr2V8ZjqfCwFP
jPSGpIwCvZchfVJR00FOM6grIiua02L3dhUkOaDGEGCdTy1u78XCAcdnPSi+2qjHsOFXoRZ4JjCg
FjCoLyNSK0d6QBcGr2QPEd6KGrTSlnajA4kK8PVcs2GCPigrFC9TafB+Y4Ur0o/dHmNCIegCYZBL
ljNOxt2AqOpEH629iXAbPcpS9ZssmXeEqMdPgjEbtXEN/o73dkDfR4Zc03sH19ILvt+pIPh44v7A
FcxbjfMBlk8VGS+jdJ0bOlA/ENk222RoIVLGTfPFCz3b4IAqG8A6bUu7HA9IJkZoG9AO1V5zCcJo
iL/yM2BLF3cgvTwmSOkYly0iaxOJrOyS4kOHwntN4Y8dXNmG33FYWaGfpUrdj3QZ6ZjDwAodqR/S
RMu3ah7jPXEhqBrTuP02WkV/L7xuPngkV+2RzbrbhhjNHTYUJGnC26EVmi+wpUhIIkpyOzkD1TgU
cn/EqWEl7k1H+E1PyLRiGtRFLlV0+BzNo3nTYMK61YDN3NCN9j4Y1stnsVj9FvGwxPETtmiJyhW2
rVsVBWef4LuApIjXLCLqa2Vt1RyO4anEN1E9vrlu253cCh0Bu94KRh+GQxsu5aWn4Q6UxFRLUJXQ
OCO7TRmWaNCFzCGtgomwA19ay7WT6CLH1FkeReOgdV2y5Cvs2gLezhoJFhrJvmmy6a4bK4VCQQvJ
NNXp92SL92w35gLeY9aCkkyiC+qjtwHDwb7qCkiNZdhtIvsuzIsHXc/QWMWFfVQD1sNwZXcu47jP
8SjtKmmrH6UiChdpV4ZE1R00423yGnTAOcL+MAbyVDOHnpQOp9WcjXPeowdGuhDn9K+cLLDySu0q
c/XGGqApUsOuSVhvx4ewI99u15qM1mkQCrzr2ufEMLhQjvXEIWnZD03c+PD4XzAz63vDsK2tUhUJ
9GV/XyftWaYlc3ZDqzcLK/g+DMsPY8VLxXxyCV0EfiLdPrOnJQQHLE4WvPKCgHY5KHlt1BA+lDos
SSeMaLy75sWsMBGAooVIL+1pp9TQfAmR9EM6NEAnzuBarMbdpaDklG9Pyn4ryYXeGnk0Y2IKsQ66
ekTXgpk9Uwn8kvUz5zLE42UiD0yXw32bqHxjsNhck0KHiEKj4zHm8763ngIahR8On1duF/bEct6k
k2/khG8GDiYffUsOZUaQa8UVwSe5ODhp8WWwWy3t6xgjihWwl4FrOzjljlE6T7jKSiT6fbd8ziLB
n58Q7a6c4QOdSXXk1y1+707djqGDuUGL1AToWR9Y+wOdxQdokd6s2fKM0iFTv2PiaE6geCPfGJbF
N2bVBAjr412SZDNKOJLYM8Y67RJOt05uvowCF3Tkac8yVwgs2OTvbI00424JU3IjYwP0S8jUgZbg
GhfomDCSbf3RSTCeAbHXfA/ey6HH4XZaQ54ORTMMx4FQ1tUfizrbtrgpUM+LfVTRQGZJwQrQdjoD
QZGf574Qd0MNE6AElPheIQrcNib0fW1Ob8qW1WIiK/GTDQmtX6nywwLT6jli/FxukslSP9p8sUjK
0ssiSNtu8ZfF0zkzWvNO09yKDIaqOMIM+6wE4NpJhcYjRptm1+rzXdKO2YmIPGtTeXIafMPQxhey
naNPjNvtFkb5fNtglT06VhPutNJrHxYrj3ZgIr/DXhiuRqlFu5wW4sl2U7rcWTpkh2nUpz1xifMG
mTlzsUK/bxiSbjoZE0TnjtNuQcqA0NCMSry73AnuJHQGjQNocZEuu2pKshtzBjm1inuB0050tTag
2KtvYoLbFuL17GF2cEWYUMJoKT0DeHDlMkizbzJzeJvbqbpM1XRFxdx9t4p6ODe1rIPIyCfQouI6
yKrbemHXfcjOtvZoKMYj7vw9NseXMpyRcw9LHW2bMixPdOfSbVwTthoNdvE8dVN/9RxV7XU2wQN0
/1M5F+2zWccumRauCBqIF98b4NDs3GuWi2Dutvr4VFAL1uassqMrgJvo3kDPv+n02vZB0sARkHpe
BTQyxrspbl/rGSl5pQ2M0MZ8U8xqiwN7DJY+q7c5cfNtNRFVC5tnP3r9uMkFDu+ldi5igTgnkiS5
52CPWTMCazcvIbBHZnoCiREJ0amW7GqnJMhb/1bayWFQRn/MhxkkTtyJg6ycaOsaI7uwnMhuxC6+
z9F0Dx7GZDhEuDrmOfHrWnNPXkWzWkggWDJ/go5TBJiOQJ0oxv5NBBM4m7It6YDR1gb1sY9HL9lL
Xt9vC+tb31jhm1Ogaa91nmY129sFUl1fN8+kv7tAYedTrw0vbipgLa8j6bF993paoTLWvrlJ9SJk
dikT+zEa2aGSwrhFmfYjyn60ysV/lCQDye3RU28PsU9s3WmdhSSWcdHEMoAZGrpz3mqAaj2DwYSX
7UMl3W/V5GD1FQVRAtGmdOtxL+2meF3kd1px+c5FU7UxVEreQFODTCEoiS+wS56GKulYxcrndnFf
7Cbln+aDvveXqbLOsZG/m6RxAlk1WzDCbborCyYxwjtYRfGk3PS9FA0jBzPfWF15lXbGexdgf+x6
VNuBeKHVu6N8oQ1pAAAYn0QjjmWpmp2y8wcAKBbT1/grbYejTUYr7EzIrsJATjeOQZPG4cE2xHhb
knd9O9dO96PPc4+mmXVEsA8VPbHI1AjVsi9U+DWTDoU55f5Tv87Z1yKfR1az7G/4setd0ZmbKCys
Xevp+QlPk44OnNEbRym72ZrY4Ddx7g4BcYVpAHGn9b2yvIBtnYhORMKW10SZMFUy91pEidCpBG+c
pXGG4QNDhIcbIQgkxKeICL/i+6Zuhd2pOY+uHd2aEkChLdovBE7vup5zfmlz+iwyTHlWyJoPim2D
8+UhXuQFrcdrP5fXwg4JeQOsS7Iy8TOpk7fHOF6wm5nls96bE9pzCTg0rd9SY6wC8hxqxpdfHc18
RddJwADYos2MfeU5brOXWsjhDut68TLRDPVnSA+HVkXGwVxEta1DpHV106UfyYiKLWaAw5JSpSeH
dFWEAI2GWkRxtnXaL6UxgJ2xbT6pnioU0+OtReMeR5KstotEKunMsbxNKtwzrS3z3azr1Q66SY9u
TL+U1Cykq5juSZUhh6M1O1m0d+3/ZO88euVG0iz6Vwa9Z4Mm6Ba9mPTmmXzebIgnPYneBYMufv0c
qgZolaqnhd7PpoHqgpSVTJIRcb97z1UcMNwmaF+Thtbzilko3RP6oWUSsIsaKtSH+CZge3hLrqzf
Trw7tgJf5XUd2vAGsolzc2pRg6JtaBdygTzgX2zZ/csXJ8/0lgClucOkYDJpwT3oj970aBvAef0K
eNQoR3MX1379deJLnXwJvMyb+EmZKDcHOzH6PeutedO0+APiOq9OJdQ3KEpbr6rta3NuC7wkfUZJ
XiCeGS97z8Hkfosm2nNsuxr2CUGml2Io1KGyMuOhaQb5hQ7j+KIIXwLScWgScBxj36hk2E/lhH2I
TuobjDHlViDjbPyEpi6zJWnD7KTlO3ZW5z+ZDBONPlbOzrRSbsMOjW9dOF1prvqEtvCOklyKgIq3
uWWrGKN4AUZJqi2213kN/HDicaOIJsxcB606Y6+UkSvz2srdZCA6Tw3gxjewAhsOTN624PHdUSvb
HyOROTAxXYqnaSy5pKZLlkHkzcn3k2FBF98lCFGUPfOLAyUID/bgWpST+zYhi7Hfgw1Pr8Uk5RGg
CqUu47QLedA5S5XyXGckzLJUsq90CYGES/kuCRRgyjkR1UFHybHRg9z3k+3ty0K5Zz5n3vZpnuw1
yTP4yWPAeCqM0FzqdoPvcbpwAHsYO9t5z6vMWnuT+gQgS/NSHr9XdM8DAUqilyLVnxzH5X04tsRg
Ymn05Cb7bkdz0nAmJvNk2+4LH9udKhkeE68X2y5hO9yRhVnLCMnNnjpIH2YrkxvbNNCGKgmasqSv
/RCWBhnYMmWkFlTcPnXd7NykjuIdhz7xgg3LIuVWNy8YO+MT1kpMYVUPpiyBzkVIzSN8OczVU2OM
4VqGSfOR5YlzT9zWvNgLn4EAxDSvqNiRl9wOvxC4Ce/R47x1YziKRu+mXo+RztYKpzsCU+9fwSCU
V1Xd5lsvxGw9TBWSaBt529bAjWUYCfAo0AuM0K2UwhuIdStXgtULrHpkZKvfx06Yh1jH82tSywnE
RiZROLwv/gRaLQFgtRaORTa0dJrbwolgTg9zeuUNnLSC0AEJ3pp3ofAa4lAQuQ9T7CRXMWagLfDy
9GwPQ1rA8ENRBf/XF4Rke2e4mzNTfA7Z2Np0SOfznq4OJ1g7nvZfLUo5qeAa/cndyj5Jv9fcZD4N
mTOlvEms5kcNVc/HrGPIaBsYkxIbkcvidfTcfmvMIyc9rfSjacdi31BL+yTnXBCSdB8yWk8OMpT5
1xIv0i4LrGkTTFO8xSJAd0XXuCR+q3OuhpugtOSpoPubQTJrB89qoa8BOYaEkgOHb+Fr2t0JQxIY
8ov6mQ+ST2VR1a/58u606vKmrhSpzgpkiwthZEc4G3hYFqjqrWE0elJuaWPd9wlwirqNDuRohqeR
/tkH2DPtY5o74po4nAkxWhDtXagcs5GhsndFUxysBggwH532m1ZH2lspcphrAoSsv+ARg3KlqYtY
x/5obAGtMSMWCUlTvAXRrvVjtPS5zXHC5ywGENR68kpe2xU7IxqbDy/H7bn8Jvmjz/vnpi8D2vcq
F8J2xGFy33OpgyvW7yTfpba8j9yOt1d+j2uz3IcDpR4u+iWTbjO+Ht3+IgBkbFByhjV1yHS2DcYN
gjsG+mhcd0PEi5c5ws6gzxgzIhAxGLOgVvBGw9ZbhwY1zJjWCY8PYZtfu3FGzK/tnv02zZINLhKD
A0LjfXgcpQ4UvNhrKSO1HbErMitTPeZHE65lXmb7Eijndmob/qtU8joycse70E9bmuLMPdLHp+5s
cQRxDC5Tj8/9nBxaUsV7lFpagIIItpZddVtnod1UPeDeIvXFoVL0NMxJ3p6cIL33VEXqdRhOEQQx
Y83dYm08VGF6y6L+mn4a+8tUY7nYlFlZWuzBiSspaWK7i8xGncF/9Hvfdw3K3KQZfHrZEO7h5TQv
yB/NXRV06j4ewb0EYZDdcuU5FyPd7axB+rfs5ajWaOMAWEFdb8zB/qaSxXairenW1bGOVmZYRF/Q
YNnho5c358qJVbQSvPPM1dDBXdiReAB/PcYt2dC8DhUORGFa09a0Io1Vf5wYO9LCguW+c5rwibW0
xzflFKhZLk4pRFzifvqowrnBXlVCa44Dspy69str5ebZU+4N0Zbu0Paqi70RCPMycYlS433GfjkV
abKlroy/vR+7e3ekrKBsLPMWWcTnr+4w+8Ydip7r+xMiOnvZkO6JFs4k9XTbMiEHz6Rngo5UbdxG
DJBVi43qso78CI6sqorWjWy+91o+gWEMn6pphIbc0fiAM7TqSnCK+rWsphdw9FiDVW5DFUk3Rgdz
M2hUDCw1TU9xjSbEQAcyQWo8d6NBq0qKdonsDior0empIaJWlonYqZpTVxu72QGgA4fZQWAN7hLp
HNnBgoXEuryQtBWrIo6ZgLSgW4/0CspAUZnQjfBaYe9CcGWqYtzUgI/qnWmU6DgoGskD3iiXqG9f
H0GgLv1ESfNANyh+Ll95BCnoHWFKjeDh0SfR2+pCn7yweIE53qMZN+1B5jGHSMlppd5Qgi1PhmNj
KpvNGYp0QOK1jZE1zdH3XvleeqcwTy2DCrd+dvSgnOXEUmBWwfCB4tk6n7Dx2PRSaR1umpDe8jXK
YvNEJQEvy5zUfEY8IXK+C2+JQ45BYOwzZggsb+glL+6U+69qTvwrJlL1dYFF4J7Bp3/0bMd5Mt04
bjZA8EjCxIYg6aCIqrwNc1CzkTEo2zJZ4UzubRPMgvYQ7Xq35NnKhrpqKa4UwPUr4TzhSjWfIzNr
vud+hfVXhR28utaEfC7bDDxvC7uDLK1rHqNpng4mk5GHtHQj8ruJ0bHu1N47wR//1m2y4gvg0wjF
NI5v+6leegQcOOAdFrmPzA31qSkF/1yNxJJXhcGBCZKEhGra1O5DWEMSIYcirI+uie3DKNVQEjVN
vEtugr0CC9jFF0MLtN3E2NlJlD6bXai+15VdPzNEil5KCp7e4EKMW6PjymNiqvKjx07yMFepfonm
OnklEM+jOaeRerNJan+gAov3oiMBOzQaC4GTxtxsbOH1Qp+suEVOjSEES0pNeYw/T99tjbfKQLeh
Oh3cedcFguA94JxnA4LH0ZnM+VqOY/iWWfQ6mn4HY2xeWuyQmT3mGApccC2jD43IwgNQF+1bQIz4
pNlrs6nWhdznbADxdpZdsosH95HFq/o2VH2NoVOae4YNhrNyXRlv2eZRgJcb7ylyD2kqbBRoNyaQ
ACvGUR/n2Q0+DpDevPbbrVM35YVxmeKUF6N3uWnBpqSyy+Zh7oBLrvK5AI4yu4iQwu6ya1uNxVGM
c3CcokSdUlE38GBTBoO1pbBoZbRJ6ZUdpMVjF46muVF5WV/zwggwG6f8cnYzy3rPMRnO62C3nKLr
0qUEEopYzj6bXMNXK5PjHYL1eKFMvn2gqXCBFvXFNYnl/KQpyPoeCje4jlTTXJGQx0xuW4Pz3e1V
/S2385HQ2VD3bxXWk9dMSvLfheNLbxOkLZa/eaQfbzXDfQeoRWlCwoD0sXNbMvxBDbwYLywQT0Mq
8Rz7ZflZxfLZWlCjVceOZJgb/Hh+EVtkk9w2v+A7nj/KLkz8tUQ77dlPebxhkN41dFBkPYopqaFc
cvNoWc3ABsPwGm2esgSEMtZiy2TeAGz5Bpi1i3eXqSvviLiizola4XOSsX5tgI7T3qbBOgOJH0oY
ApAN9jY5R3xzgWFeD62gb4dbwr4xex/BzsezvCaPGX/0EibfBjf9q7AoUtqUsHOPQynr+4QfKtiJ
oBNPHQNCmk/L1v9kayRIoqfl/DWLqxFxpWj87EDNCHlhJsbzvONuzjry+6yZKyWJV6/9sPLee5yn
IMTY8hOfcsYnTy0rW+iN+1gbqPZGZYWwZ+YvUuKRZ3I8TiuO1jwn7JH4BgwTLNtb1y1LLjr2xBzH
f4sLXXzKeIyQLJULznvGKmJZV65CwmQtEATNHEhKBKRRsG2IipKBh8O/eLQIGfSrZhbUoDexQ7NV
TxKb4GCSIp11FihNEg9HX6QuHWaxMq0NZKZ0C626/SpnH0PjJCyWf0Y38znPjWJtjsp71S1TB4YY
HN5KGZX5gZoX5xPol3mepag44OrZ2s8DtHgnH7x1QQR/5xUMgbglqyNFJQzKfIZpFy9EzmQG2bOa
dFH3VcNjZYtnG/Il85MSsze7iTppvjuDFZ5dQ4RgPZ3wMmoHIhdfuzvNspPX89wbG2a1nPHnfCc8
ogsG0749ZxsA+5yam+9tQKH1wk9LL0ng3hbMffc2KMLHpATQQljHmA5ZiTl/x9w+2VWd+HBx694b
Xia+GqBQVlZlXuFDrz9718kWt3ZhHvRYh4i/on0NWc2vjLi2bgq6lcC02L8zYvzV8hJSiBM6LNwg
MoRYjBo/ORaS3PQB8rbBcqZneMqJ+eKDrb4tVAPcndmseTtYRvZE1QRL6b+3Zoh/ZZfAgsIU1Car
ZQW/+Hu0TVIU8kmwn6EP3IZeIw+D7JgiEHsFw0pRC3g8ltbazIbPUbOkyL4vd82Qg07nl80bGJBB
UCJ2Nma6hrjX0ZDnOTt6bzrmzbZ1qeKRCmG79OhiZUXVB+mJ+jSKTF8DIL/p7IFRhYs26ODUogCN
NADvFXbArPWFgbCd2/tyyilnxh208SLeZb0kKmGO7uPUczhwx9m6tKn3Natq+JA+NLzW4IWf1RUh
Rg5jWKWmwPnNpbOXDMOfrUphiGYrIHjaqIP+Lya2kluJyyfYreOh5NxgXoSgeGXdZzNRFSxL44w3
wwmZu1vYss9p18+7sNiyC1g8BqO9iWCj+mtoWFWw6ktvm4W4yk2au9ZgYs6T2XPeLXI2wE6WHQCY
+78x5vxSJ784IakRZ6AlAv4Xf87inPvp1ktZS5ohlOHelE3GESccNJ2vekrO2lD31jRQ+8rivJ7n
LjkRq++/MfHqj9Jc3HoIbq5V5TxiIyyxCt/Gb+7Nf3F9XUE/ORnCEGfqL9c3RsPzLA9KaQ5ti5Wc
zM+VCVT1Nx9jLbn5X3/HUOB45BHg1W798jkNA2PRRQCpGH/OOP1t3ziMo+xBkRcLsFahEOREoysr
qjZRP3j3KZtQiiDHFgaMssPbYg5ybDM8LI0LBhn0FRTGPNLGVqTmY6Py7vnfXxrrV0sj72vTcl0T
6yRZm7/w6tqCPDrunnA/dDYvBW1X1NCZiINZlDeUcybiOcxva1gab4VGPWP+A9oRUMxpFrO3wcww
f7oZPTs//rv+P4z7ODff/vG3j88yJYbTKZl+VT+brSHV+D/9gpsP9fFff7i7bz5K/uB/M+gr//oH
/tec7f19MadyAGFh836mXATh33182cL3hKBu8gf/4p/m7NCDpRj6Hn8YwyR3bUelR/KPv9ni7xb2
YbJXFpQedD7rPzJnW4vl95/PRyA4ZoZ8Eq05oS/4rF/WpzrxR5MjkHOIEs3GFpEjsba9Bf1rb9Y9
W8+g1sUlSKOEsF7oBNWa1kbFTFtl1Fgmyh8ItrumLxm0KAuvk6ndlVO6fU3BTR+le9IrxiEI5QBt
whLfZrbcI5sqPz0Jt+gZ7PcB+/RwAK9XxdvMBXMDysm+CyndYNs/exiCjOpqssP02MURlX22eAhE
0xGbYOZqNpbc1HTsXmcd2yO27JnAEYNT8cRGeO03fb/RctQYGzid2wuvVcug3vn066A0wm1wXLon
6za8jgiy3ODQivdCJ8xV0vQ828AJMppf6Yfuwl3tOp9wZl1s4t1XSnKDfd7AVlSdq1f9FM1HalrV
nQ7D8ZSnZvIZth6jVYBgp8pSH/5kBAcs+XKHQVlsxpDPDFLvGwFD60a106fu6c0zpxlUVmbceGhq
daa/QGA7GrGzUWX0MrXOWbXFFcTIjZr7E+fMfUrELwHLb3wVNdFi8lKfbH73nag5mnvzoS9YtuzR
eYzDxQabMnxx80WxIq6/4gTxUiTutFW+/+pl5lVG6Aa+3Aajtlyn/dRuw7gF99gbw9ka2fExvjyV
JTisORX7yWB41RfqksuGSYielvFITGcgQg/kD4M6TOmZd0D97Nu5XzasbBvfod6V86r2hvirHSFk
EKflb+gZt2CYEl+lJOZd9G1wW5YxLq3Jm79LhtQgElKnRVWZ9JkC1vFKJvmtueRYhBxRspd4i7UE
Xcol8sKxUH02Sx4Gtuy91YanvFdLJMoCIKwNCYlvidRwVrzkS8hm9PR9QOomJ31jxKN/0fDTju5Q
pOe0xQe3IvptXyiSbzepO38tXNyggVG8l04/XHe+dzTsgsjuwPnm3vd7d+tT1MoyHzAw8DgXZc1I
3Zqj1wwM57PK/VvLEO69IvJsXfl+RFYJCwe5pWo2yDCVIi/7nfoRcDKKMaYr8kfwKRv4sjChBM8d
CjjgY69Py2IrfgSn8jTz+MIcZu5lQFIKsnTZUUYF2JMaY0+b5rofyGCsGqpKGAP4AaEtrRNmIL5V
R/4mKqKRLrTMWqJeRpWAePgRATNEWqpDb4VEw4CpdiU2QZE2L5Qgy5QSsipQGlE4WID1Zh2s7SGo
hhs34RBxCKpczmc0+mLcMYXDEcsQRgYPpd0C287dwqi/N3mqQz43C3kCuqQI1zEsRY8Qd1QJ9qJh
EG9nABNM1QeMafvE8WZ7VbstpGNFN0eyi0oj6D5re0hKzvVBSH1fjVSyqkjMvjM+mF8qop+nUGXU
G8USJGeGtQzK4gyL8YCAwmTOHhCd1pC3iXe5dRG7G2jTXCyf/akcxBadKX5iJMcTomgktFMy43mG
K7HLYvVtjBZTUZqMI359qpvyi1dnZbYDDFYF21IR0rxJ8opfn8qMZL/YftWWZAHbYtMLtLMhrN4g
a/eJbx1pZFbF15aJV7oL/Rwd0i4DbKBisCBGhzANwKMm92GlsUwVHh/YN9idLXpoX6omwZs8R5N0
Vy1cTLJdJ8+w7fccCN51FQr1MVY1m+wimdrrvu568AmBzo7lBI46oLTGTTq24F73mCn/MVHTa1AR
ee+qdn4LXCwDlP0Wd05m8dpLY28Xg1V9QNaDNTB0wVtsM25bOUrod8vUn6PXA1oz++o5MuQiIiK/
ZgDhJFlRj78XlyWnWNfhFToO5ZXCV+TsQyPiilIyvHQl4+tcFfTl3IJOtbZAVZlGx2OjbOZz1ERt
7aoqxjNv7eeBSbxPjLhVD1npF849puEh2hWkhTb0rHhnJH+4dLNU5nTvYj7Sh0K04AhMQGIPYACT
T/oQLXc1pmyNN4EU6aNk9jO8w0tXEnmL0ppFQsa0CjJpRTp3PkB9/zJhTwlWHvcyeM7YC6lzb/TO
gnBDC0c3XFA20lthUP42OOAhA6e/m3Os+VHiZXcA8XqY/WC0DW36VI8U01s3uc1dY0ANXg1MbB87
Xcx3UCHL4jKEdf2lclz3gAlyPEZD6Rs4L4Pyw4tS6w6QKk4cW4W3kyoH+N9WFnyJwYEzT6VZfsPs
J6XKwOmjfCG5Bt+DQrdXzdyP36NkGBmxhrWPFma0sL59Y5Y447wk2focE4vvOEbpYs+MxLzJB7bL
NfHfl3IEs8Dg0/Z3IVvQ4sqqWqqbqjnZLsavx5r5AzSnfKy+2X5Qfx8orH9lXkgrOP6QEA0YaWdF
8wXegXSC0m/UQFjhBBvlNW2K4hHQY1sSKp6CnMrTWuCaT40h24ZmErzi6GXeCCRu2mdNVNsnz8rF
Z23I4Q5VOng066q4IpKdWhTXRP5TIS33XfesIOn8Q3Yq5/jVGwyqCCcrhpczF5RXzjSABrbvHaIx
BE4fuxaNy7Y6DmQ2hh/+s43bj6bBO6KW+S6QiO5rbczCXhmh7iCEWMYNJxr8pFAU254ih0LTbWuk
NY0xcVmNvCXbYl7hN6/WvannYpsUwHw7NfV43Rync+9kNhSvxJu56WoMukvP9BA5G3rk/OwU4vCj
yi3qVURNN/rLAcM76x8jI2bTg2sb863r0dl0Z5gzHUPMgIFsGfQF4Y1yUIo2sCNYAMaxiHOyRvnI
GT6gxGAfy9CNr9IKCQUUxDjcWeRU45NotEskPMs0BYOkn0msd/U9Hi6GOTqD4nEftanbPGPtQRN3
acCCjrEioWhuq5xHPkzw+IyWN1znvkUSTrXhYzSV3l3GzoVSCQIrWAHa9GAI7RxCNwAkYKc22EK7
vHU0ZQSBD+9lEET6ITLVNNplnb7qIsHQCQagcU7xWrTrBmsV8/BukF+hj7TAkeaa7YNj3nQzwMdU
RhiCi3wtifdvlUeEgjEsXmarb88gneOnrGPCnzMIYlbbePEjvu4kxuXC6gCelw7SmSHIFQUOQY6O
J7LwgDAW8LM2ynUYHSRCXWxi07dB5zu0cCfOkxgVmTvmS2O0rr2c13KpPI/xPsTuI/hu52m2BgYy
9Txjnwvnvn+YnGxsjhbnz1Ni6/iTZY6XJfRNGk+GMXHiQ5GaDN84f3w0VhmeZ/o3LlrUl9a3pn1H
e+aqCDGZyUq7VxBjgk3VA/XVuEsqGy+Eh6F7lVbReaSA/oMFI3uAsl18Nmi++zZvLcxhjpEfLSUh
THGUaT/jGMxqzUCYWRkeChxMLFDNlAAnEanMLCLVjti1jr9UZDgsBHsq/OLo2k0UDcT1aIercZr0
bc54AjDCXH9tuhknn4GvWFkp47/atN121ztFGG0AXma/VcV+c+L5RRFg5FGZda2mo2BooRDEO3mq
CiN7/OkMePnjCPVfVV9e6pTo/z/+9udD/B8Hq0AsR3jb833b/UV7G3RZ1VFkjEcozGMFXzvO1u3c
Asf995/zZ4Fx+Zzl97UQqkxOhPwjX/cnlccKDVsRSuphWFf9R7as8J7SnAjiOcCjMxl5+q0YqJJg
+lnawW8+3V6u1p/Pj5blo26Ci0L7hpr454+Hv5YbjXTUUci02VFrqR7soPR2YtkcDGNX3AUtDax5
Lea3fK5pgWA3MZjho2Z3IX5sMxCPi2XjUXns+/V0mfy6PnpOS+uEacbM/TOtKM0xSJDedlLyqqoZ
0KFlY3Eh+/SHyvF/psz++oU4CZuILlzYwMb68OcvpEFQYwHpm6NOO/B0wFop9UR3Hgnde0PIGh8X
gfOb1PJfP9QxPZPccsDOFJLDL/ekjKJYQI7q+NBYX6Els5dWVKsQufDn9uPf3zF/zgYudwwfhhbG
F+RvIqr7528Yh45d4SlRx1GnxtaV9if66640J/Wbb/XXR8DhtnQBK/mIHI67/Pufbk2byXLDXKQ6
pn1pq1thNRELZ2W5/e9Uvn9x/dA5OUUuQqfp+r/8aHFOttrFXX6E6gzvp1/ggf2UxKBqQ4cslu3Y
3R6fBOe8Jhm725wUiLgEFk2By5aPmB67v8bCqaJkH+nD9GN/KH/sFf/9xf/LNSGbzq1FjNjisrgL
2vTna8KYO1ayDtJjniSmf2yCXl3wmnNY+o8/x+Gxd10Sy3zMD/LaT9fea5OujeM+OVYRhwGYW8Qz
NjHuiT8i5f8vCv5GFIRpwHPzf4MbVmnyIX8WBf/4A3+IgkHwd8fkwQDKx4zk576UYMHy8X97GCBc
B92eO/2foiDJfZ8WFcQ6z/ZCnut/ioL8CQxZjknYd9G5/xNRkIgXN+E/X+rEhgGGOxZyHDBaBMJf
OQGkG4uuCktn30SWeMxioTeM16rT5DMAGjgek0gp35K8nDBaB8FbitR2xfir57DB/4g9jnjvOqlF
/pIlCdnjQXvXFgH96DhpRbqvs6FB4JXxvBdbj/T8jVXhXUWwnNGsFDXreThDhQ8G/QLeov6O3Ui9
JBp+EEUMvErgm04XM4iLVdiZxlq0db6Dgm6fJjnY9303tmfRVfUJ6Y2VI6zUMR5mKogs23AobNO2
ODe4iM7Zwp9hzyuqRyQxDc0nFcbZzPigtSuygSJLD/GPVgCIf3XWYpUy3LMX1sN7mzb4oDIjgM3Z
+nP6zBQKKBvOeiqSnZi/26mZGTjwY7sVO3/7M1wev5WXlPWJ8XO8cwcvxx+dSVJ/XZ9eEf71xVrW
Iekw7FW44T1H3hlNzZCIXdZ8F/KW23HYq66rQHAGIUJCTAgrb0k1GnLgd3qIjfvIKSBnFdjx2BS6
mNISg4rHVWfM7U2C846uSTMom10EmgPrazLkd52eZ1z/bk1hL70XaCacw/IxdyjP9esrtkjuMbMs
Cjqx4ji7kgqcg927mJYm53uiCh8ZJaFCHiaCkIfMyDnt1KHZB+tJmfy6SY8rHNYpVZsdZWMUo1b+
lpKaZtf5lv/AyNbfDY4jP2dVoCYRxur3PUe+r9BZxzcm4t4JZSQ+I0vUd14w20+jqOQ1BNyM4fps
+sbObczM2E79QCNdLuhrXPuZ555oJZwPlP2GNKbB/2jdnBO4W4vyhBzsX4kKd7mrFBIl9Q9nJzPG
reX17jtju+KxrFxkDVMk46G2M/Mu1UZP3Qt7PXJ8Lk2vphcmt41nYgX180BduzJwrtzWt4+mZdgw
16OaMFen7RK7EJc0kB4VvpYR0vYW95y28nCYrqKxeyhNHb1j/4HmmwvxBofJO3P0Lg7Q420uU22F
NxKTlrlyfVyDq2ZAO8PdsRjM8pDTOP3KgMwQHBYTWtBp5wiQLab7zevsbToP8h7jiN4FsAbNMTUw
07XvTUO9eeTVhG7UYDy3S75ChvXJnHpj5/cRxo5Z3KqcKnImGbsyhK4ZSfESJdgNeqCC0CMWj5Gf
EH8Jxs+ibL9aBqb/0pMPLba8MCVWB5l3WwD4J/BDvkWL8bZEcPHdhjTeAmJg/kqLvdeX+B8X+x+7
aayAo23nFSkHYjwpg1eqUDu9xyjgK8RxKvKk165H02FnLcrE2YT4kK4CZqJbHsPhCY2rujbMhKOP
5dT7Aupcf6c8tll0XizeRm0ayUgiZQre+yyACq0CZSwErzj5SjU5JiDeJva0rU2twtMyNE32Ts/F
WZHhMSbmHCP/kfwh11zVP0yXkzP2xhVWVImVIvDzTzTXfteTLtgFXuZyW6hpb5VgeM1BmKjkrXW0
wFith9HErgqxlIQMFRNPPpd23ashIOLnoivEYUkOgIJeoP8FtcxVpnr4UsuA3U3NhyCT+j2wWo/0
CZG8c0lSD3pmlF8iO4h2Zlan35t0pFnNyF06njHUzbuRUsJtCkFwYrro88A7Q//W0MF0aHOPno+B
EO5hjlLOYXUeQ5bufGqpQKOsHMjJhxAT4SthVFyucpabNhrjXcnoY1uIaoClaclXo+hzJjCceDZ2
5vv7ruesxfXvLhmRBtKpjei/xFSqbNmJH3Tsnqn/m68UOd1XaccdBZfTode58cBZND9SBp3fz2kb
39JFoG/Ju5X7oKqcS1tdNak6IovMF1Ol6Qas7vDEpGrYdc1YQcSDG3qk3d64MbvKbM6QGOfbsZHF
Fad0aOJ5H1onMRZvURiqN9/I8+c27etrLnN+V+ZavCsCqPmmleYEJr0Yots4ISGfDDNCoh3rbpP1
EBdw8YZrMGL2dUK3GMjDqCfaH/bnYtaCsO7gtli89FkagAGwtPDT6TEvdoUu9UOklS2pCorzl4Cm
GoCnk7plzssQC4QstPJCN+vOy7LPNk/6ozX0/EilgYuxEDF32fLZPhCwiwI/slvaVQ621XhfcanP
ey+KefUxJJ7XTlVUhOHBgE8spJVx5VOG267EYrMbWe4b2e4swsu7WefjPTDGpfIJf8we8Gh+BJ4a
74FyN+sUhsKLUfX6SYnAvtKOyfvd8lv71AgaZ9dLZdkxNp3PbjbzjQkD8ouLRTgnRpA1T5M1AG0U
bD0IIrfSv5qaILu26ZlBl+LdCmOHZGWVchtj/SO3G986TefEqwiLCkWuY5i/j7xPcTQnJOK3c0wf
hw9JlyNNm+rHGjgLlcb1ggHEBPnctfnwNGXWp6RhSe/TqDNWfkyPOhy8+Jvfq3hXedT0Aqyk/JkU
LoZIYJ/TFvKM/ZxJf3z0edV8REB0eenahNVXQW4ymPAzt3ny6c75VjjoSQRDmXglKSODUllvCTx9
D0BJ69wqBCniMyT3YyOgKdPNTrpxh9cwiuFmdwcereDcBiHuTBu/+mDEh6q1HkzN7zyT2zuB6bhB
52/h1rRkNfpR0+fazPZDLnlIDhQZuWfSct7DQNvtyuh6m6xwqI5BkrHpIJHbfWkyYgwzTmdrtuUR
+6W7bzMW0xVThmxTpFmxqeCN38XwsdjvmSytuOd2DWvKE6OUYkeku14HgFovZCmmp7zRBmb40F3l
RUWopSsEGrFrPAaTv50EEU9p2sEdhIryhmzbogel2Ys1z/ZxkGW/lUPVfFYyy/cjuReGP0N1mPwq
fPWccr6NLK/+xABBQr3TI60mnjc/IMe3hz4jX9XY3UHEZnKV1Bhvcujt72HV6fOE//S7rw1r3UTu
LZHZ9FwaLPekI60vc4VouEqzwI7W00CkeDWDkDkXJcdvdpL59D2KzPFKU0CVAigwvJvZk7xIaKv9
Ug7SJr3RBdgEDbUfyzG9eDP7KCuOwp2vrHynM7+5Zla18D8rRo2RYEjQTZ84wrtL2rQ3feCog2U2
3Wa2yLAGitSzP1N03Kr/Ye9MlhtHsm37L2+OMgAORzN4E4KtKFIi1WsCk0Ih9ICjb77+LmS9ejcy
s26m1fxO0jLCQiJIAu5+ztl7bVTrNOBvOXTGaxS/Flo3M9sHimWd+DZrq0S6Q5iD4zv6pMX+pQzv
zgnDZpuXLXN7K4yda6kUlL5K6QaMZu3Imph3pDsl0WNesa7i1R+BIulDhxoIH/x8dOx22Iqp1a6u
Pgn9bVCz69z0MEZ2jq08vvsys745ZJW4/0RuPLNJVbtxIGzMkXgKbma0l8AY3dT76jvgtVuYB/N7
Y/XDg5dJh9S7bj7pjXZKjUReOUxONwlxQfgkmvS2qWOP01yX5BhgE3K2AHM0wWqopXgkkgrYc9OS
B7v0AYc2OQqp7DMrAgkGVZjf2qHZ16s8FPGr4iduzZwcBJ9z5nyuW3dKGXFWzlvGyfqB8IH6lueV
voOhoWqsq6m/pCgPQdQ6tnuyNIPARGUXs7kJOOEy7U5RFYxGkT3Mhm1WGzWo8K3A93FLTAdUSwP+
xVngO8RzA5mDUWmSw9IJ7RKnVyttH9UzIRPQ9AERp1VN/GE460yl00BFL6BdmEQohSMg0i0NdSlH
DOSUB9xJ+Zn5pr14HPKT2dvOBVaPJTiA4ZH2k7zIv9wpNj5DRTqZ7aXOWxfh/2PWSwy9TT+39GHV
QjsPChogvkWryqPpOzJzK5VRbYJ5cB+bqY4waTCV3Yx09ZDdAiywKglrx8NnWSrCxzVcTnjcgnrH
qvVBSGyLQaLDYO5a0S5z0X6MMc5UM8TqJr+JiQj3QVFqhxFCjZ+S800a5d6S8RlVCcQ/W+XrjCHp
gz7UGqHy8FYCmWFZ0gPhZ1a6A4xz4JxAh9+CdTuU26LkbMiV3Niy+NaZKa3jUNub9oiSLeXATYkM
+yLzYM+U0YtXo/YmXvaxjWYwDVn4BDyEHLK6H7Z10kIgMgu/HEh0M3Gh5rq2F3E7bilGPpmHANhO
1kWMV3MmEI4JdvjeluiBdUoz2sPmuu0cez3j58KzQmKlAyRkkw9Gv2K8MqP0A98uyOn1wQdwnT2o
bdtDkjBk9TbPzLWejR9M4tbEhu3bJVEPDcDdTDL3/QCMHGu7Pp949nC4EdG1ZusxVsMw1UxEwfff
JEUTXgPFqMEKCMsOKwCsld6RwGjFS5qwKsR2zpuUQ6k24VbFe8agUBqBj75wEmRqd0CcnKytb21I
viDjMz5fF27JLh01JjfC6veW5gTPnWF2rw0ut4S8kGzx8QLkOY7N5IC9xfx3yXRo6Rs7VN4z+Wvj
RyvC4NjY80BSZYBFY0jlK4PZLty0mvQQ9c8UODe6MHBSqRAqly3EvFejPq7YOPQXLDrZQ4txBUkQ
pFiUF2nW3OBbajmD4lZhyevVi2W1D4LR505v3ce2TeWRBYaBVazc/ZhVH7OKBSKLRQoAU8uTjbfB
Y9T/NKcuAqiAJekcdgLtzRwARYh0hf+WOAJ/NGFtrXAx9O88WbHP6ApBADYf0qcgHY0TW7VkWncw
Iy+8SWaT4EaXLsHKjQxiVc1aHY2QNZ9VSB+eQ5lmbyV01F1MomyBzQJDsMvBZWHf5Nm4ChKR/rPD
+r/dt7/pvv0zH8Ni2PA/d+DWP7Mo/rUD998/9M8uHKnFQiwKWTDmdON+67UN8Fb/7/9x7CVlSniw
zXnAXNMF5vmvLpxLyhQmLDBQaPd02/ylC+f+w4JMR1/dpnnGb/yPuKlLO+93TTgKTIfEDBrWAuE4
AsLfd4rjQqqcy6t2xHSyplVD1T52S1Bt1Lf9nRiHx06rtSuZFw0dlixSjP+ArknE+PCIhiR7y3FJ
f9RVGR+C1Os2tNikD+AFVIvVAurPYnkZbXQQ/PqI/LdB3YdIiX4mtv05oJVYD7OnbSrqIPYEhopw
6oNHdruSCbPRvAi6KB+lS2lEqwN/VJCm91Mpr2mZ9cfMEBCg4So9i8TWNzp8CRA+XrfQ6cqHsvRe
Ry2hATBg1i7SiqO2pg07vWC+OZommLdGIUCaqgc9F9EmWthyQrXeVTHPWnddWz1YSyhuE2LDCfGR
01pp5T4O0mrX6t7wYk7k6DZmkH17hMHf9thSPl07r1bu1LSfHS2Ux6Qz8x2x9mwzls0uafXC4eyV
j5rBYhIY72kSTb5NV3OjczK/HUi1g/40d4iQGA+P7+K39N8MBm0Mf6nX30rD8UjcUZxW3dBA0FD3
8iTbPiEtnf7QM3Kx5hhVS6CwcGfV4+otAXf9dpP/75LwN0vCki7HGOevVoRdl3wQ2PDrmvD/f+r/
LQnElYOVxOEu0f2zL/H7/rkk2C7JN0iy6deby1NuMdj515Jg/cMxTGYsGL0Wqf0SsvOvxrz+j2U8
6uqGhf9iWTH+k8b872dHZPjwCiR+k8ADi5bG6B9WBM+Me7uBULNpJc87rKZpeok4Ef3N6Oj3w7Tl
ZYDYsfbYyI/hJ/wWH/fL6KihFk2GsLA3Nk3m917X3AU8F0IvbNN+F+ZoA375Fu7/PCo3lqHXr/OG
5RWJE4JhvczjjCWM/tehmJfPKUduMAfIFjxICLnO5LrTInIDCHcr1jnxyA9uh6GrDQhYGNCeYOnM
5/diEsZOr7zkprEjcWNUUEF5QpHGTNlwysN5vjXGVJ3+5nr/tDRzvXzljEfIN2BYvHxRv3xCCV2i
aRjpYadBmX8NPcYCGtn8N/UKD70wSrAhdMCnxW75VdND/OpGd3iewkTtUEZb3yGnt6eiHNubEAP2
919fnvnn+4TLW8ZIiyqAe5L78dfLc7xKVwkDFHTcyjrFs0E0WixLsXaaITpOdMRYdBnNEk5AGLGu
6eG+DWl2cs3uPhoth+UzzO8QRh4NQx3Qh19GTP/wAijy6DRXffqG2t3dkYhBL6A0y88OWe0unyp1
/ev3Ynn/5tagBmEThhrMxvuHeakbz4RIdEISBpRFtxMddh/9iBmu6RlFN0MdI/DNhS43WtkMXyDr
ymCV5YWX4pNgRxhtT7t0pC6/2azvGpCygjAVTb6O1OtNI09OHZtr1Oi972RaeFeg5j20JWo3AI5v
SmJyjgP56slWnFvoI6g37yjA+r2a7PyAdNM+s5yTS6EFM0on4oURmcdGsI1yWDYUNM6mm1yLKnwQ
p1qhCV/kczCGOqGO0q5o4iY5na2I1eiIvX6Y4BdpXrsu5zF5/evP8k+5jzxm9KmkxYRQGIKB4e/v
C8yQTSqJ4tkg78/xj6TFtkwIkeEAtHOE8a0lw3jXTfFIUhBJjfm+q7Ph266y+tNSVXuqQvSZCMBN
5zAQaLx2NOS3q6JwDDi0Qt2XUdnsUYCGI2jIfPryAIPRvg3KI4JG7dUQaXi7xI2E2MlwS06hPt66
aZds287W/+bGYWX905rCk7lsCahwJI/CH96sq6veWR6CJq36M5p06EGLGeigWNbvtcn2thWzetyb
2XypKzc8CiWxtVquq/Z4ktwnpl7TTxpX+o+//h7+zfoKBd5zl5Gtrbv2srr8snrAUcz7TA6SljFW
AkImv+klH6w2HdfO2P+HyHdeB8XHIjnQhWuwpP/+xUr2h8GdWrnB5eW86vTxlqc4ufvrt/RvFsTf
vcofntIMfp/diFpuUhHHPzG5lWTGFGBILAj/279+rX+zIsBhZ49eHI2kxP7h4+OWTJSi6bAp0IIc
hZbPX7Nd2bdWLfQruB+WXXjGTGoYlhf3QEDr9V9fwL+5s2AUWJ7jsv5b/O8fPlJtYHgWSbnJcL88
GwM4ljGYnb/Zhc3l1/y6KUrX4OCAeoYlnIG8swQK/HKbmCy57pQl9qaX9VURMeTn+rSDxXQZ88fS
i+/GQviUAV/LsbSLMkK4jCxYsZ9gWREg3LyOGLeW6PKLzShk54T0cOR4bUyFPn0iDV3FDNB1NCLK
ohReCW+u1/lQ/aT7+TdexD/eH9J18b6yV1oG6iJ9Se399b3M1sxI2K6dTcW2g+kU0wx+HKwHdqn9
zbfzp4+N8mvZ+OjLIZVAe/T7l4rmwITMR8apk9lQmyaa444+98ewLrKtYLK856P2/uZFOQr+8am2
kR0h3JDLykoSwR+/roG2n5mTSr7ps+GRcItyI0Jo9V4wDq+iKnN7ZYzNFSLyAV/4G9bzZOvgg/1I
wgWyp0dHzj6UCS4E5cC+b5TS1yxuS/WndlkLvboJ4rfAbN5KLNIxsauEwaUNkWIBDXxkwytnGA8y
JV+pdhr9HgM706ocgURMqOiKeG0stvqkb2sjkCe3hGcCkeYW1zY5UOOAnjYg7l6o/NJVCDQW+CIP
0JW6xWfRP6SW+xBSrdzN9gcq4K9Cn5u7Ys7BNEoZvmK46e60KjG3eOzDNVArA2Ai3CJABuQIx0R4
8ecseZvozCPEj/Gbe8jiv8zMq3dWZHnMGEHqvo2x6W49PX9Uqr+v3V3H+yRryfgRYJHfyCCHsKKF
+TveuBiuaybrLUCDFBSDp+gFydw3sQycrSpJ743RDuh/J1W7MRKLPbfuzJ+NSN1TTm9mG2MFonWX
osf1DBg2pEE5+Tpgl3pnHDFsYlCD6DYn1MT2A52hct1Wix2/6Dogi3MVTcdaRNYFzXzF8I1eKjJn
tND7MiqIYMyw1NkU7PT1Rwuzlul9TwOdxqF7pIH3E8KYfI5NdCtiLvKN5/YveVTdwC1utg3T31PA
wOK5ShJx6dNauiv4Ozm/K0NN4s3eyhPVJffm5zGkEdyngItaBdgl6kI89uB4yY3SaBMAbWfqPGfy
noEyXIiGr62rXd1aBVH47faIchk6N3sqXHUhidd4LaBSvgyx2DEALekSkNl8X5a5utCaI594ZOYi
seRV0xoTx/SUhXN7EcHUPSkTC1Ol1dMjSZRqh58+PWuKzMZ5pE2RctA64+eO/EQ39bVR5Q6vbKsz
Rtpuk+JF33RM8D7IoKwPpV3KM+21ah3x7e3nBB521GWfdQ+HIVne4aBLbUfj7l6HCzaXj7pBcp7L
2KgKplMAtwGPezIcSiMtfwSBET3iXaCsF13MAdw11swijRvNyeZ121btevagxpRjKC9ONUTntCrn
ta4mwvimuvh29Wbcar013eSqBiwj3Z9RJd8KUB9ImYwSolhtxuMLDb+SodSgraYJ71UkmCZ2TYRE
f0jAn9bhS62aF9oopFm20qg/MwAkz6Gb2vsc0t7OAwYE+5GhNZVPc1vntVwDOLP3Sa3gTGt4oKTg
ogguL56tutBOeCCsNQM6/nFaXFlhx32VVwOCbWFv+FfhznSG26DpfwpJFlk5MpNIyG9cFboY/SSO
+AcaiZo96vVNP/baFmCiu9CZyJYuNfdBdNNn48rymtWDfSc7VgWeQZyTIu4PWS7vZ6WLS0cEZbZi
PECOHoijG8toBh6qNtpG3gB81xP0Wkt16yQQ31OBZzCcYP4A24yeWgEtIhUQ5XSd7DBZVo0/SVZH
aTUTG0SFFcuIkg9MSt1tH8rhTCZ4dpFTOSCA0PIN8uN2HWXJjj7MWxXlzTa0k2JtaRlqNB3pRI8X
bCSy/cy8hvGuNpo/xJB0q8GtCErzIp2M0bC6N7Wc9llAaQesILeeRVBBKUPJBcs4KtaGk95prd5d
w2A6YrNi2ItcN00e6XsVvGOVXoQ+Gtg9Y/NLn8fsqvqEk7470NdPGmwvq3oGZzrW9l1tQpHHpTXv
q1E8GPCtZIFtpOvQx+IdJHtQdRuvNj+LvjpG4NaYkHwCUbcR6/fWblC2uas1/aEkaLyJxv5UyD64
HToUaivJePG1nXMDcCBIT3xLJt6HKMjh7ibwolcAgo6tAfrKJM92bNKQ4L/G9VtzMPxoELPpOyUZ
A1pVd34HnRkrZVNYWxvcEROU4IZjB0lFSZIeS6H19xomum2sw9EA86VupI0jxLKrS5QaeDyZz3zE
Vl1+zLWe7ozAQSeHeI1GvRXfxkEtXrlqgt27VKISjLMdtIp5F9kq+vDAYtxULj4Cx2bnrGnW81wo
b9/HHWD5NqEcxJu/RsGQH5SQ4EAmCay7TvUTLG7MkxWLN9zKS218pxF9BGj+U/PoksboN0ak7vH8
TVc7TN0jchDSF2YnOTJsmzZW1gYvxexNrx3uI4aKmXEdw6oipt1iL4zMZGfVbfzOHH8Gcd9UWxJE
nIVLrx/iCAUVEaZstxGSFGBx6zEV4T2dnRbpVVfeDuEkj7gB5W0g8IlGQa8/mmjILlncikPdDO4t
jVy6jl4SnnpofXgqvP5cOQnZoVXyiBpR92OG33tu0U3VNZ9uLoGfZJwXV069rC4YbYx0leFG2cyO
PR0aS2wEifWqu5MLK6axi7shY9gR4qhqfaQiwUbrXOckKru8tnMsv2Rc5a+ohiV2Uut5Ciy5LiNo
jAVasR15tICW2rnFJW6RAaiR8nfTpmR2eMKqt/CNxDrWE0R4yMEeNIniiYNp5vVbR8nogD1EbfUJ
mUVmVOV6tnJu/KCtNbUeC9s6JGGPvMHVSY5qnXuXn8cbqGmXwkuy0xxXX4jacJqkteAEnNXFQ1F3
58XE7jTWd+HWN2E6h/cy9ew1YVRwhIYoOfSCzzl0YvJbBPhj2lEnQg83PbBfDmrBFijOAPPMwLPW
k0h7Nxhed9e2TfhEiUkoRJHFBu42lCIrB2fRmflB8OzUjnHN81ZfKFOk26JaOo3j2Hw1aLPyVV9F
0eNQcDGabsmfULU8uNMoadM4TjZmxM8Z5Pata5BYOHE49G0DmQgsw6OYPkyvcW7zvoEQHYqy2NSe
U1xV4RSHqEr6nxkStA6Hr6aOIWxv3DWKTBXoOcYTik+4VlHquetSsl/3tH+gMNmBvrOwZrNVdlXw
aCmj48sHbLtqhjzcTZXAv9sEFeEFFY6jVdyY2XMpvfEVoVoWruuGISKcdKLlydcREfKGMvHOaZT2
WzPVhrWgGBpZbDT5FlZsQY4Ksjfb7MgVlRrMyxSyO6PN3Dt5WLS4eEYpOecZ6LW9Ij1nRSjifDem
NChR4jfqTpH1eUr65IqG4hPX+0uXW92WrEnzpgbSv++6+bUDkOE3SBEWbGO978Rcbsx8kUEu241u
wsBdefVcLS0iwB65Xa0VdOlbU9QIJSDgbB0ozze55hQAcPJgPPQRPnpmuklO3DW7K+EfzGnhuE1F
ctTGWD1Dgj52wRfEz6s7mI+1238Y+PSxU7/LtHmNTAuUf6jll6rX3X2jF45vkRh0m/Vu2q4zcrnX
pW5gpy8ZyJxJSahRRGJGzTOtM2hFmZyTXFkQN1y3D1qTpriZXaTKljK7c1rE6FVAz8sPcIcuOc+D
2d1XgQwvmTc+4KgTeybMxRsZ0jNTCHSSe1pLw88+CdqHGZbWbhpLxvBKOXtQpCGsR7a9r67DrM7Q
iVGNhS0/KITa8SS7lY9lASFCMux73UAIAelhVRukkthlWIx+6N3gL1eYLWm4rAwvJnyziRXg/2J4
ZtTPpuMCcqpgPUqw4MA4v0Y9bid83Xb8zc8UmwybJF7QSQOYwDEmshhUNdoN4OBkw/m/IWvBAyVp
0Wrd1KaX3+IB1OSKHFdni8DFATqotyy5Vil8AyskKCiSqkFxUTA4NA2fmHFBS2kd/UiLotzVLmSX
tu08vP44Jq1gvhjJ4Pcw075amo7bUbT6B8+wuZkEmIC0c+d7rddBXeMY5Rjc1agsGbif9IjoHLgZ
dXrKoiq4qzl8bGCpIjcwsnLXBS6GQ2EZxzx0n7Jev8EWU37OXRjv9KiKHqxeKx9w5Gl+p0hsxgEH
Szr37AshzPp7JDPvCiPJPJmOHqz4leGPZSl8h94QPXRDXsG0NVLkJAmpPORJeE9QUttHJ0XLse7a
+AcLS3bG1js+DfoUJ+sYu+rWqJrifYDhyHuI0n0UujORJnF4NuawuvQEINwg1BMHFXbtOTbAT5aa
Gb7EqgvQVIUFDxC9lwG61DHnwPaSe+RSrerOy3aceRRCa7iYSA5H0Ek9yKalyxDf0Rnsn1OLzuCo
TflNCWTOQ7c8NBcs/w7tlLme9gXntaOdtfbPwajMCl9pEV8Et+qlcpMJX5s2mOZBOtTHUUY1uU9r
mrKrgsyRLXK2Yh8VQ/LSNHn9ViWWbmyEzuBgVVazzowvHJKnDmbS2nQnItdzjSQSzAsUNm6Y67dV
1EdnzdaLjSFLBfms7leaMLCgTVF9zzaZbLHcZoKnpApRnrsTGLgC2zYpPqgtXEnALOzIuSrac+qM
JM26Djd/TySS4i1ocO9U8c0fLdsfrIyjZTq55MZ6Gjx3aitXXrUI7ZlTJ5xCAjO1/Ap54JOBNRIr
Kto/REZx9QOI8bjp5968M4DiUd5z4DkHSEs/ZBQQBSC1ot4EBrNHvyysIb6KKGp3BLBz2NXmCZtr
aYHlq8Ppyhulha7qEQs5w9Ydm/q0Gx0736dC08VzHgTNN3zojNKazmFxY1o5IF8KAzkcvSm2zdUc
GM60zias+GtO0pp2h4SpdY8Gqp1F9Shfu3zM94jLxDWbhbePtRgpTd6XLUpsog5KnnZg8xvqzAGp
5FCxFICiQjKRxl60hd+q1m2JlV06s6s2U1NP5i3tPdI/bHIHNrYLKGUFmAD9Ebp4qO9e80SyW+Lj
4LVXQ8VcttHc8XtW3gy6wrSGG3y8+ac01KIThoBCWnfJ8q8PvbjNnXx+wfvVfEf0gU4QbbQv3nr1
1gWIGVduoNobtkKWAb4bq9hMIJXrs3TD6dyUtotFoJuzbS97/ZZuWMh63ucZpHRBTksVlOou7j39
XAJpf6e0pFx0hsr9BNWd0l1n4X6pcAkSeyEG0tMiFx0R6Mxq5Q22emsqr1zwH8ErIyWeqz4j5teO
y4eFHHkb1DJMt5orPjNiBMQA3ctqyYNR9DN3ST/fpCnJQDMqP84zxHNdMcBnj2M3tluhq/BIColx
h62CtI6k7mpnhZ+i2U7F3B6mnFg7Raxwi0S1hOKPdn+fsH09hykIf1b4yAYyOQC7qeck/Sg5Li1B
Ru2eRzVE29oZ96pJNOJKQHm6jPm1QPPbsQ0KfxynoFlLBx6lBa75hNeEwoBq+NMkighs5xzCHh9/
Nkb/s240YHkkcwAFNA7CwNXjEpy1tXAq+6UsuudaheGN6ynvluyx+Gfv5KB85zKeznS22BlyDtZA
eE2nY2xv0AatCd6YR6X9BP+JionZ2ndjyqH5sbwEBgN7QHkwRlYkN7bZ6zhZ+pjS3macOa10MVkr
rIPCtwLeXDkFlODzs6zBWPjgGT5jBFqAx1wU3WPg3PdRK08ta7DkbQVrVGhAn71UdMe+reZDPVgt
GffTm85vsYnrkAvt3El3djsRbcoSQXbLhOK/ow8X7rx8MYu4wx1iR/Ha8NZvUGQg6Vs8T8y4iIAo
cvHM7uRbWlSR7hZM8qwhZfA5y6CqzVJ3XRnzKSry6uihdgUJUakvCAi023IMuYGi1tXItfBFNbTY
OUjaggHc8Rxohjw0HGnDFVpRc1i1I1tym5rjzq5nbVfqzW/8nxL/U2cqWIBasdWt2jmUjhnqK1Y6
40HhiflBKyOBwJO4GKa0BHu90VzzoI7uDZO+oKc1UGXsTpyCoPPbhPuQBJkyhExYTnu+cfJ9cHQx
dHUH7tjIO5a99zpownmOZkIT0qlWfurOBq3ZfFxL9t4bILbi5PYdgFWOK6+9YSfHHPuJz+FAbcyx
H/y4r8qVBcvpNA4uHphW16aNJ7Ddg9KLooszURUjROuPtePFP8J6ZgPOgtoXkjEatuHiKbdl+ogL
c75qWug8M68vKYnigJBAqyMgAG1n6Wd2Yog1aV+LQASwoVCZ+UDkCAgRAL8+JRAMgLlpkABDuaiH
mthIBO0FAVzcKp61RG0MnCUxl5QIe2NHB+ybyiBae5EVctya+neWUewXtgYVbuthwp+R0uOaYArt
zv7UVCrfNrHTXVsYkvuM4z1kRdojA2WXCUrYk4N2ibMpOVdlSWZwlSP9LOtsPQzSvh0t0hOG1Ci2
bjUna9k31EBNZq/rIFH38VjeEzcgnowxWBW1+R6X9oeHagbCjj2CDrL7CgUkAsZ1Udt+O2UneDFy
H4aRfgWpjKCZ5KEbEoyyU9ykj0XkmQg8+wjRqWk8OLVlPXZAyg/YH+aNVpGrZyIOdAnduiLS1vdd
JtPzyE6Kmb9YFENQKrQ5fLDnPN81bW1vzZwuMw1dcRoKC6WzTZ5g15TFimHIW+fW+lEPM203BvmB
YABn1yF9XCdR+91SrXxN6IGF0ka/m7raH+XsIN9XqzQmgVM3y2xTYevakYxEbyhAassdLkKSWebo
EVfSdmYeK/CmHQxmXRs4HT+sJp+P4TCIO8zBeGxqiO3Y31lJC/pPiECBxZSprlUrCDjuxpR3lawo
xYh2gi0rm26bINgEvcxoWaFdyo4uOJ5ZaRsvKc49ARpvuSe/OhL9dp02GoepwNjVupl96fTaLxv7
1pzbvUYe1qpsQ+tYV/BKOfAyO8h3ZZRcSkjan5GahwUcHK3MISdtb+ynIw2wp9RD8Kh0x2fw4C9J
Uquwx04vUOKHBZqvth6zL9GSIJeK+n2ew1vEdAbGrLhEWWaYYb5itm+yHWhyqyQl0Czjg2NODaBS
r8ohhxZMsjh6OMBlRygeMwUyUaDg0oQsNq6RkxW6lBMA9sb3AsM9UnhCI0RpU7R34xYEQbPWnTDt
cT3IzzIvrAc4+5D+w8iM6tWgYUmzpqTdZ9OETY2qIrqRWpzaO0TwxNj1hhZ+BPwFj2etoN4Lz3gU
pFxTa/V029Kp36Q8t8qnlt7Mrjt5WwYUtDJAM14CzQoeKiUwRHRe6e0c1zx4UqxDF/9MJU1k6cSD
D9O+d+b4I3ACdkUn4ZaqY6NMHgnGTBg5GiLyPsI4YCHGFO/4eoXP82jH1Cd+mNr4Jj0vSS9e6Ehx
YJydkGrQMR9hQJvcZrKf/TkdRx8IDz1RuwXjFrIf2qR8Luuph9MkreNrMvTpQ9darLasG6CBE3IH
VkNQSHQgse28KWKwP6bSlF+pQ/BZbXldvhrA/RHeNxW+WY7ZdsbdBPh8Mto9iW0FYR981RSDPdUi
enjt4mr1K43iepOYQ80Is3VuHFvSw0edjPgXm9mcnW29xLSkqjuRmATpqI9Iz2oudLiT7O9hWdwJ
LTw2Sas9WMYw6XgiSEmTHEhO3HHRG3FyFRVxtRqaUL8l7PCrlmO3DidTgTGpYqZLE+rfBOxm7r33
YX+V1fgKWHtsCWXgmJHMpIKOqKJDN2x3GFDLs4fA1LdrbvQ8ptkYSnMR2Rjdlb27YIdM6ZIlmco3
lAFUqq1mQU7O5j7/iR8s82tLNEQfYNLHMLVqnYCaCSEhKhObqZTymgGgfNE+hZ0CIhQLmtSZrM4J
AgaIBSeAN9BfRsdYG25Ek6IBOPJKvZDrMGGcCjAReKC+FO17bCRN7tewzo5z25BL1mOd5eAbMxau
IOxreRey5EXgYUv8RqG3n3SjW+uUOibrT16e9ayQDxXKdA5a9E9jHYcNLqa3Bmgi1GhWXHqr4yku
ZQ2daJxfJ4eqLfcZZdHZsLlZ7uw6fx0GQ1zC2SBkp2nF9A5WON13nI5Pltfar1M1I6qvGOtxJJpJ
FkwmTz+NmaYjYHf4GNCDQZoCiBTcCVpDP6hNqULmhKjJHjKN3/L58UlqkWNskMBnT5RwqElraPST
6Q+5oR8tT2Ne0PTpU96Sl9CpYSvz4bltUIc2ZfjEAHmnDNfZZ8ySNt1cN74+4ZhYy5octjLR7kTI
SJF1JX5qAWWhGFFUJj032iqz9fq7mOOzqpxFnj/tHLOGJZsh8gd+hR/DSv3ZjenAE/4Nxb0n48zF
Cm+ZiuTaKTep8VHD2GusE59mZ0qFqFEN+5z681UHpQUn26oOMjGrL2wQOjookxtkAGkUr3KyAx8y
aZijXxktoCzksDTXZufWidycKCQbRT2W8R7UoIWZuxgw7/SFHV6iKj23TsfJolfxDZMTRg5mnsHB
8LJ8YbctJsF8mK/zGBcwLI2hWZukFe6xwWEvAybHOAFP6mvCqvhjNmoDoK5hPtgQP+gTjyo+ytli
CZMOKLSUsVlvBhRypakds9hUlEyw8w612Vvw9+SQngfOMTf9FIQtIzScqauILKVmRaQnD3urm/Az
Wz5yXzO757SBw+e6s7uJ7R7gkGuQGueZB9sBvb0aIrmTDScozBqteaKCI2m4ZqpIrF01X/CgNYTw
/izxQvi1g4c3XU68w2zGV/R65Vl4fUeiQ5bcJ/Ns73mUxD2OivnZikxng/FGruEUFNR7sl2ZZM6Q
i1VivUmQ/S5hk7fonAgXdHrOzkE1HFlxRx+3u7vtWKV3tkiZ+5fEaZODExgvGe2Gm4Ap0FqlXoQr
RdjXDlsKFqpS/gAZ6xD7MoMQg+U2inVnEQ8egV/zs6gb1vSQxFrHErRSqda+1nEkHwzuz0ukDG6l
ULT0HebySs5Vg/MBcD07Dw5WFlkaVL110HGK0U1Jp3jtpjInJUOlO8Tg7UsVsNaVumCgPxQo28gU
SXjHudZFQE4LYiNV6LTkiJfRDwsd7ZvE6Ho3LX4bxonkHSBUBGgqIIo7Xu+bemj/F3tnthy3sl7p
d+lrQ4HEkAAi3L6oQg1kcSjOlG4QEgfMMzIxPH1/4FYf733cYftE2Bfd0XdSSKQosgqZ//rX+hbf
qaKmt8qeTwnNyqwjas1PZ6xb/6cxGt8rf/6INQQtN7DPvKBQ61GTtnSMZefEEGvjd9atk4OTlNNN
sLC6JkIz9hSa8fBMaFTr9ZGXdcv10UYyHUs/uRAr4MtrzX5eDyJthnVQzBMpGc/DMrAEV3STR0fX
K7s3Kx6p2qruaWoeblujBP1tTt4WqL7utsOYYZ9JhjS6ixGLHnh1pS951YjX0bKJURGt3cWGG++j
Olpu6aUr4EQo5stopopyKIT5iutyeMoXC2HKp/gV0JHwL5KOonhsY/FHEC9+2EQUaAVymR/aAOYY
dQ3lntOi2EmP5mXqtRrmUbqBWL+IrylZbSe7ak+Q0YrQigG+uHMsLowhIEzHGWJvl8Kf972jlxuE
luFiSXLjZx7H8tnuuWhXDEnH3kh6dFgvOUxplu7FQNmcNal3I6A0Mh2tSAAYHKmvSkR6RaZsOvOK
LLhSO913clvZG2B0tPQkXh5gY2lydsw7DYDLZnUwhKjGsGIpaqBBxtWPMwlKtWW54U9bUw/9g5jK
/sbJ69a9MeGIXlKHRXDHNUa1c5m1jm2asEFfcvM82wllIYYsxTEQSbFr5IBHRUBF8ILMe4y0bd0k
Tc1FRHiINoU18n7mrdfEPUtMfyloYyyxkBhYqJa+vjZq48mrjA8ba+dj2RjtPZxM2mtplV1vtbXe
Omn6bIIWhGcbe4/2lOt7Uld1mGV3I1Lr3nIy9ZrXsj+7wp5eDSpHdhlGlJNdp/5WeZF65bHyKvPC
vp6N9X4wlvmNnTvWqSp6ynfjpDzHJEO3kavzd3B//b4dAXx3pU4ZVUyeDhisjsyGabxtG2tIgBg5
tHd6fXvQnb98L+O2g5gwL9ZbaRvcx/qGboWCe/IpS904rEDHH1uHzt9eAiCIG4ADrbNaIyqQHWQl
mouykeg+cjh0tqcum5GmuEQK8eoGBUxVn6+q3LQUpt4htqYnvZDIRbPN+KzetK8bM7+IVWGfG6/t
d2UQCPKElX9SAkkjqz5H9Bo5cWYUhBQPXKMBVs620xKRSugkIIF2hJzMwOrH3/0kecel9OGjtm5j
tthpRHOhh0WtJRB/aFr6U2RebwK5xm67YlOu2c98dsKk1FdxF1+NXv08KR470+KFU8FiyBCzyd44
2fGW3SrhAMj1xEWh1wYZccQxtPVMnRxnWg63RDhxILAVGgDXscjy4abSwmRuANQeF7O9LGyHSPJ8
5bSo37OQbIT4lMfen7K9M8T4kZslZZhUKvvhNXO3N7w4u/a9NH8AKiIf3YqJsV5SpPCyFod/Wmqa
5UHGRTuyrvFPI0mca0ZgkyqROD9U1Bk+ffkZ/6sTI4ePeuWd9/+8fuK3mq80pcvlX/762/6P38cf
9YpJ/8tvdtXATueObrn5/qMHCv0v/8wn+v03/7N/+Bu8/h9kQYTk7fwnU+e/QbaffnYVX18OOe0P
kvvF+//8H78/6ncSxP/muhYSXiD/FgH7HQ5zvtEL4QJaEqCRfLhjf0uCCBJgDJWmCfRA4O22+aPf
SRAhvrmeJQJsv8LhF9L/R5Igf++BBUtHc4IrbSyO0gf09VeTo+xdo/F4ou/wKFMLNd/KKP8UPpcQ
wlqQc+90nX/SCd9t/vRd+j8kNSCm8Jn/7EqFMoWs4qIDsV7k//J32YI4ce1FLoXaSd60H5Hj0WwK
L4Gh2aWt6cIyF6gYKSAWe+OlxnI/9c1U8NZKFvZINLo4dFBO2E8VVqQq9/3X2p/rE4q8BYw8nWkX
imOSoxuOZ//sFO3UbxTvxb3tRtiiOqwni9TepREPYIf7gLmomjlTCy5Zm0l2t2OM8ETK9C0zWVOh
b+3p3RBbJgKsNW11P5dluRlik8AZjvshIU7sTF12b09gSTfTpO0bjE/iTFlSfuP1xqqBTxmnhp8B
UPf596J56g9E28q72a13eZNdZXbWX+cN34opWMSyjSba1rifpXzwOPMkZ0em32xpOE+D1+Ou75WI
b4HRdVduBSpVpDMVKjLlSd1YqKtYSbMN4Kj4OcWEcC9dPRHcTmggZ6Eo2PXezXRAhlFN7SHhWTve
5p1jrMwOu97a2vBvR6MfPqPJCuB31wG83jgbgvehGYEBzaPET9AF5tOEiZNfWrzGwqixk/ue6kpu
887M9rKwcD5RijyPB9/0k5Nlm9xdWSwB+mLutilzvpnS0rk104XNrJXP7hmKp0dirjev0p5mMdVM
1XmKQT9sFx4lnPkthzAuy4oCKHxuh9pR05WmRXOPdgEtlrvcPkuH5URpY/PUVr6nOOF6A1yQTUGd
NVEeaQ3w3MEtjY1xYF8d1OfYssGGJQDTW14HwHBDXbXl1umbYIDcqBzoGhTIbbGvLM/EsfGNbKLV
Dc3IIgChYAaYb/l7Y4uSVYkP1/BcaolZfWC9HoJzIke0OxMmh7tVrHe3LtZKsE4aP5Zf1RmZKE3x
74ousfGyeiyr6rhxn90ZAYdG8llGodQVC/Vp8DE+dz3Ce81RcBHB1UEcr93mWqlk+NFWFi+kvDVf
EYaTjwjs5RvfmfS+h0l06+UulIh2LtiXp45KXjnBgXWlILj3FpdoZyNNoc/YLfhXFisR+IPygKZa
aB0/cH30l3LJ5LSNHI1PPNUZrjY4LfMO76K157o4P1j1Yt9Xws/bcBQWSPcMcsTaPqqnNxybMoZj
OjZ3OhLBj94nd9+lfPd2jt/VODqANjB3cZHUA94vTyl6JpWdkn2vh/5pjIPC2liIvD/p+gTK2xCj
CoXoSKVKVqEmQ2srPow+FQ/J0JTP7O+iOznZ3mul1n56Lr2REVqjjY0HXD5Ds9C02auKMaWWLdW/
s8L8Tz1UQ1QJEH4f9rYq7X2arOWLsivwHsvJs0iiSrnsEugkB5FoVFsuqoJ4G+L37C2aeug86e7R
8oBYB7FZnJY8n8S62+EpkrNPome7GA160GdkFZH7+XM2G5C6qdbO2EnSTPRmml1FwSbYjOPSGlxI
sbN5M09Cy7tQUHr0BuQVnpIm87OzURbJ2Ro8VwHgcvFcLzQh3KVYPp75kbLib2SJhuI38K0c4FrE
2ZPQaZwRQ6hb3hWUTe+Wppdy08BPfqU6q2ZXxGPo+2g68gcPc36irJ7hhBFUw9PFvGHg1tUxJdXx
1ABZNdjWL1i+Rzogh4mv1GDLueLTWAX6WWBsBWQZ2j+iiMK33Fj0zTgQ7y3MLkNKZJfdEywJ0NJM
6Dvf06HXoAqU66JAC6NiXGdcvM5gSJwNKhIpkJwQI2mQ9fxdhOz+OqLYvrfxwlahTNYxKSXlh6Bj
EZfCgp0sLrpbN8cXImJ1t/FsO79hFjKTc23i79pxp7Uvay3j5NAXNtCumaJo4Dls+5vrbq15DnGF
Gz/HiOK6LSNH1wNBrqJ9X6GDIQp6bHPsFggOJIaYlAx4JGfLC6dDJ0AcwCRSG2WOBRIfAVvc2SXC
4FJk7wsXMXTqcBThWCr5EH+5DDLdbBsAXNe8krofHo6ya3qTvWcG1vJSo0efFi5/BuecLI4ymTlB
80rNL6UveOjFfjrekAjywQjASXhaqhzSw5wnbQuw2PHea9rAHya4plheTIniypUb75fyus9Z6eSu
k3aTbFM83DtguyMNyCPlLD0LAhu75EtVx6tJzq/TbeZx7MRyJYADQAEfViEHeqoHDgOIyuYrp+Mx
u1FjEm2UZ4IPXLhI/YrBd9w4EajFnWI6YAYBUIIFs3E980jXkjlu8MxEP814RmRScgDuVcuZ8gdf
ahAoNi3oYelDHeJePvkYOgX/Nwoa51ebupBHHr/NeUKgOJASm7/XnM9X0oonzE6FRbRdURe+ET3u
xk1sygVFM/No4rQUTR/4tFZIizTM7seo3OGMH1HfRFNknU2vx4Y3j8bWj9LlyeWN9MbkELGWYIu+
n+riYCHbNdTesKHYdPjd3hekxWbrtlRwUoHDRL/+0Ky71GlBy9TQVxT0q+KqRZv47qok+VzyqEy2
ImnRdAQLVr5xWbJ06FYkF52LZXJw59UxTY8zlpKfnC7pHcNVMvHYwn414aTuliKshwbD8abtc+/W
jDjyt8zszsSgV+FsMOzOQdhUbjjZRc+bgLFn6o3sZ2sF0U2t6xecIehHHUmPJBP1lkIDKvK4GLQL
qixFaqc5cSQzu52MkKnXEomSHvl9k0z4MEu+E6KM5m6nGoMsP+jot9Ya7FOVSN+FRyNigGWwKo/4
PeSVcsR3QvPtUz7Zzi+fuvOC2A0vs11AtXzLWodLAktPb/j0pYGNpVUeGBNKDP1705ZxtFfanmcU
8xgnQDKpjHenrdZK2RGbHhNnqXB8+jSs466YjPqktOO8QJDnFVViweEiBJEEkx3HXleAetugB3Jc
csCLzy5no8lzuohf0w4Y6dZQznQrU/yNoTmXepekBF43+A8ECY2pnC/TNjV+RWmnwA/iK89Zhvhr
AVg+/LBbHJmbQlFxHBuyllu7nzOMeDZPgcAqgTEJbEkP9OjiAYx1w93EEcv4NOYkWbczNtWebg4W
BxteAsj8eZbN8TX4JfverIrF3xejHItNuhRth8kcj9YgLe+dnA/bRYeNU5AXYdc2wdYeILXhrU1e
xgmyt2ss3Ni6KBGbHI/ZRptrdcPKQ9ySgltQTITxNou4+Q7aq4JqhxRoQLIMFn8TD365d1IsmsSM
SC0sDf8YBba30BFZzUk3CUv8s+SI5rBMp+oYB+5Ej0bmO3dZYxi7saT80+q7gp6ayOHI1dEZCA1q
nodWCm2mfAsWS7zwSrQ/x7TPdh2tNLzDai84e6rrwPFNI8mJrPDuFzGn9c4cKEQ2ZgEISY18/3hT
PE/OyOOqgCJTHfw+m19A//ePfTesLv7FneZQybgXIM4a9Ymup94cCvjYY/r92gtjRybZVqabT9vH
wwvMH3+u04CtoFbIchCH7XmDfXAtJLZ4FbLFHaskFGoeP1ODHVCztOXDuPBQ2TRV1KgQUZC1X1TF
7A2jYZiso3LsyQ8BLM6XABWRrNui1MwBnLSAnwg7uA6qFcdY1RY3Jbf5MsyXTJsXbld0u1jI9KHJ
W+O+nhfWxB52Axybi8+Cj/zcaFHbWwcZUWa3VaO5gbyGTbKINOf9nGIi8xIZPNaRXmyCZGBuNhyU
RUvYSxdOWIuWmpuYpS1eyablhmQ4M99az6nxmJVUP6ZmTm48b8wTyaFE7wZAwD2Lrb54mZUf9Nhk
VfKRezEr5daLuBVVRskVUUhQ7Zt4tOpnE3b/49hTd27hUjyO8zw1F0S+qteKyZgmdLvLfmasFM09
Y6x7C4ySQnbbgPQFT9EUpyDWXA+DKpgxG1egikM9Rg4PB4fVBsdw3d5heYHdOJS8DFmL4qOBHc+Y
0zudeba8tBWnwu8ou6Da1Hz0qs5mqVt8UEs8UTvOxgVxUngQunRpZPHRlbGg2Xh0b+pBc4VMhjHw
L9PSNy+jDtsAj2U3vxgytzuDIURwdXIHB7njMubpic6eFGbExejH2FuNOntH+zU7lGMKR5iS3Tss
oSfhAw4a2/qitKzlZkpyLKmyDAeGr11tjwg7TnFIa3ZTloitzWjJ2543wG0KTQC/y9DgCsZFX3tc
P7pa97DrvCEnXQ5ZBTNHFhKQUhuMKyYZHvBa4AOrO8xE5bmkvZhmIG6NeK3nLuKfmZ3iqqbhbGew
tAFBB3ZlnjIJJsvtIW8VR0IZYptxv4z7fDxXsjOfzaq0eh6w6O1l179UOOK2Q2rJey19n97LbN67
1XTrJcY0hparJB7kKbhgf0118YhrFFqWEZhhQEfISdAywv4h9Zed2RXVDS634HLRuJ+2dRTgoOTh
/UF5xqHFIfeJCzw/xxpFcNBV8L02tH/psT17tVoZv/scoFuPbxBx9Zq/4ii2hQ2NdYQfdJcb50Xa
nocq3rAX00nfPJbdYB6tNsKqNwYzq/syYQ8VgcbUtJocPZnoJ6TL/EdELcvIqmI2PrXyqv6HnTMG
cQFItbWvIt9cDvALR5gEjjWFwxrKAHbfFO8Q5bqrmZAJ7T1JwAGWTcLkNtDM+bgvNLfJPPODO4Ah
frYXfgvD0x01M47ZsGVRLPojxkxuCmG+npnYRlNq9RoCJ5ic7DEPuSP1l83XY2fgS/s+SIeFFsnK
yAynyeBFQT3r4h7dkjGBmL+NT9uqe9aPjaewHtiVkD8G7HofjZtaUehYQT6Hfu8HF4EOpuBIjKyP
AYYmXKJHu5AfPuTcMEXJOfWUw92AkVhwHZgJF1Mot5i4SocUKlzbFBOzUx8HZdv3zmBqCD2+ySMx
8nFKAJeMiVQ2PfunlCZy95AiZDc0xVTa2khtmVeqa9jID5rb0+An3byvjWl4Q872h8N/i/J5nb51
RNY/h79qnV/65b8Kof836aOmMD1qLv4k/v0bifSR0V11fxVI//Zhf2ikgQVAy+JmakIRhLLgkbX+
QyMNxDfhUrkKBIQ/p8sHIMC/0nJcF9oLuqrv+JLszN80Usv6Rg0l4qkL7sPEPfkPaaSOXBPyf9Iq
mWpt6dh8Qmj6rgSc81eVFNslmRNHqKPD6bFV+UAz0+gfS9y4pBQoNZNYF/WUIPL3+UyMdPgAPvWS
oUrSHWZSZuS3Oyrm3ge8RnDpYZYORG5CwxAGJpW2euCcZFBiiuaCMVfhovEALG12JxukjZEuumOF
73gTx82N1+TWpscTxdbbfa2Dpt1LNd/XjvlRNsVZzGtDH+fslpCTs4Hp+u7E9g3pJni4tdH+SOoW
uJfUMOjmGeHJXWMHdax/pH1xNJb6qivWuMswlh5Bn/gcG6AEU8s1cIDN+KrsDFIygJXTQBb6sjEa
eZVU2FqQYdjsg5aen6MgfsSP8XPEa5Cb9DMjiczLtcF2aZdNU4QHe9VK8LltEGzVfTlnB+J2zlUj
xXRh5S5uNuaUMG4DA6FKpEPA7W+eRmjpAjq9CuhfiuVOsFS6w8dgboMGuBcDzmEGErutjLa69rI6
wG/aR7/sFuCjxC96mfRWQ0aqtZi+Aw/sCityWNjy1yDnH90UJFu7XKh9GnW/ZfLgV0RXfinYL9fg
vcyLYGyITrKwDUlCO9dL3ik8H/VHJobxwE7Tu+041vZjzKCjMqAgYu0wzD3P2eUJpwJVnd1lW07W
PWT1d6RLkpD51BKhU/mrXc+vWECgfrM0x/WEB5P1EOugXO2amop37Gk4gTXVaUCsj14d/AiGAqaa
5q8vQ8FQNrKc3OnSvKw9yQvAz4sjiaDklGLOTqV8ZK2eXfomLr2SCfixR7sIc8/KdxhB4+usjYv7
EaM4WFI8x0tOXdmYssAdGudpjTbtPPbQ16zBX3i9Bh+TWZFENKryZsHIHZZDUpK+6h8jI3pM5olQ
D4Mo0vBzRjNzqE1NcdOqLk6G871g4XzMhp7YQDPtcgTKjcxsKLSqHp7NmN2aK/17Cuse2e+eKxxZ
XJN8AmiMmptewxPeBAgSByJylEJltkVBVLkMDjUlKZ7uGKvu2ZFTQ/7CMMKky4vbgBDaria5cVGm
otlLXoO0HfT6EmhveozzhGGMWzww2f6wDCipZhZhZCo6++Sizt73meMfLIR1hpf+WcT99FAGZXxJ
esU8koOttoMjn4SZWYc81eVzkdHowI9K70YU3IGDGo04UEb0vasbvYtyq71C3oovF5R0Vpbag88q
XCihKuo+6qarQsxo2OPwEtzI0pnuYjx5YTM5+W4aFepaLxHBffvW7Jh1/YjyWGih6d0ogHrNNMLc
gsuD3EtPBaceaYlhoV+BLebRN7OB5eYi7qJ8mEJl4M2dk6neD2bQbM0ep+AqgIX5MDL0ycZPj1bi
wlgvQSKRfDZlGIyGepn7QD6pWHnH1p+jl8L0oq1hemSutcll1sGRlnntfGo9N30KGBSuoISz0Unc
xSLBQa8dTPrlUAZF9iIr68XET7NH3dnEfVwdm346N4O2PjS2+PuUaTY06FJCXIRnS70fbZQ+8wfw
7eZX6ipiaXZf3noYN8B2yfE4YEXFTA/q1PCKHOp0TA60aG6Mzj9FRmmFaD5scAKmWoKwODvqLd2Q
p0lHUL8FdeohhfJR2OjEOzkUiJ1ptm+uIjFktwlkNTws6krJVB+4sLQvFSRVUhdldzO0syLT05kh
9y9rh1zCtzNbsicd8GWshe/3lCTfTexsiA9VIqwpk7toMnXHOWRcqDpq96wN41+ojctRFMZjPLUm
Tt9q2tS4tG7rnIAQPqUUWKyvwspKrxhF8vs2htHiAiwAaeqodTKhgRPfxIZBMgpnpmGP126AicM1
VDgYuLOi1C8PZpd3V5PBrcuAw4zntTBD3DI8hVP3Az0Jujpdlls87HfU8L6B1pjppqN2wgnQRyau
mrtck3qzqajYaRXxeInwydZV9GxSjvbH14Dj0KZsccT7MwTWi695NxdsTnfc5AKWFYSht1SQOPRQ
2PH4y4gV9tusGrtHq/E/3T67LkfF01cc/ZFqaVhTt5qFJpMK+aIw85Px3hoTtScYyUxrZPfeJJpr
DwbdcwOGbdeSxNgFVHsC1DpgAcFZw5mAS8wIvuPHWvZt0LzXEy8o2HiPumUDlU3zGFaFebOQJYGs
MG857bKnfuisC2Wge3frT9rP52hva2YteknUZgiq98paflF48kN7Fg54A2UM24tH82WPiEN1SHo5
RfE5Tdru2kd0ZpJFBhTS3s6R9klaaSv0FbxXgv7ERjLPPmIz7B7Z0IGY6OOWEMdQHu2p/mkaPIVk
mYeRFeFCcEGTU5rsuO8l6wwiGAKLpe2+///r7pep4D+0A0Bp+vfuuqeP7mfx16uu/PqQ314AQLEB
kauAiy5cYE+wbv+bFwD5weemKbD2/nED/n3PFdY3z0SsDxygdbQ2uTCPfnsB/G/AXUy8AMLicwFa
lP+IF8CSK/fxT/dcx6Pjy+W+bWE8YLUt1539n0hRgcqMMc9FvrOjgb18jQSpalmkW+py1FWVsa4l
M2CdJMnoIxm/4YLHXU5gsQyaa9xfw4szIpxuKsoCXmWDDsJcV9UXxcrg3wR+DpSoZX+7j7H03ZrJ
IP0LLeWYXnVuW785i6tOfcU6+1KZkhuiqlOl9zHW6XRLKa/MdwODP7HWtKFFmFCmxJtTxO9V47ol
5kmmhNC3s44EUWEnLVD+aaropMy9JxN9AroP2viVu5jRaenBUnB8mPKlXUbrJfLod+0TY7ylnhez
p1432tCG4ksNZnI1SSY0yPiFCi4tARoesA9PY/zEKathAjT60kIwNXfYzjvjUs6J9WBW7Az2OT0n
BYHkhWRFHgscCSN1XmBFctqHbxOvV9SoJ4si5ls6ktR8OxbjrdSQha6gewxcRIEjFlvamxyPhnMx
wTBANYPcQCrjs6VS4MriAO93Zjp3V/WcmS7kIMozt5LmMLTyMZtRGq3SJgVpUXCNuFgMW2psV8Nj
YLBgkWOTv+VGvTQXs1BFHc59zj/gxNJ/NZFYb3NmgCM/GecR5VxT6BLNN2yugrNFSxAxsyDrpl3f
m/WTZduK2yj02+ggY6jrBEKxiTu6m55xGHp3LKXlG1O8ne6UVG5JI9XEt8YnOcz2KZPFTrm99dKq
VL2ggzl6PxYOWBHfLE1FfsFrTxnPtgecmiSRMr+FvN0gSI8XzjTA2Y242QKXX3UC90szUKt8kK1C
grtKCv2XuqBXoQEhBc0BQAHnc07u7CZbRYlglSdiJeSH86VZRIuLIMhKEi2j56i6IGidzWH7pXao
VfhwVgkESyZqSClNG9DVEhBk4cqGYjJ+qSfzl5Iyf6kq6kthUavY0n7pLuwt+sveX6acVeyqzMBQ
QqXh5q4+5Zd2gwBTRXjlV00HH+2oN9Yq9URfqo9pV9FduUpB1pcqxIaZ9+D4pRZh6UE5wh3aXbWF
zN/Vl7LEzpZsQOSqLmRhzgpwg/HVB4RuD+VDEKSwUBDb82yDhdNC2UcN5RDlFgoQbdpVqhtpT6Kz
qjmZFlsymPYEXLwxO5q9mT1X1ggdopqXnZc6y1Uc9AUbInSudrKidgsoyxuvZ3KF4k50af3cjdQu
aaAbAu879k17aLJLhwD9Q5xku6HoYdFTsd4vF2W3xpOokbimEiztUHUqWjZisnSUjGMYb35xAVyu
LC1wpmOoobfFoBd9fmZ0aA12U7MGPGLPk8z3mq5GOFedzli3l1zVf0VGm9yPqpK/8gJDa4gODYlh
nItquU3zQsxbbn6B2gduI80QkXZiy0HXj+1fyIB+Cuz8iKjXhmFkz8M84Ntv7YFRVk1I4xz7icU9
mdoIHvObqE98HDM5TedcOdufNB+fKOGCUUDNzcSKDtwEDtvGVc7WcyFNpZt/cptgNlWj2h19ec25
t/RwEE2T/4FF/K928f2/qGVZlmf/u1rW9c9qFbP+YvYz6eH8+rDfWpbzjTlthWQ67l8rGVG51g5N
kt4uIqj0V5Xrf2tZ7jdkJZQ0webBxmqBG+73GW/Z33wbJiCf0UZ74lT+h874L0ffn854bhgu/wye
v8Dl6uD6f3fGs32uGsPMA1hgaXmE3phv4zS4dAb2PA0+clrt4ukx97PqgL0H60WyTE9lTxgKmf+l
i4P22mj9BXpVOZ3wbut7/Et3gtTvJl8EyvTIMG1NNTsZ0jVgBrro2bH8kqiycdF3UbB1lE+ZVd7f
G1UOIiSbkl9QQ4jd6wx7tS7O2ERYNxVZyROolzNFba1ycLumwRI2KFePwYyFd4qGiKKIGVNG5kyk
atqZIQ52FC72iOGTw+ZIZ7zjHgMK3R8KVSavgHE+8sWoPNqDbbaimNJ/pFb2awSRcUwd5yaruKjk
VFacRoptsf04pEmd+XNVOUJHVe3N5I4IEEZU3uPab6+D3D3O4CqIBAgShKk7bZeOOAk5MJNPlL5q
1iHUXzRtQY097qG+xx42EqUzBQ/VzAvIO5iEpjqrFNuelwgdlkPZ3Jtj9j5iC8GFGUVbO5mLfivM
sd/6vfmD3T7DUR9V+jBba4A5cOIH0BzbwR6NB06W4k4X+JiLkZhcSMjfJL/msaVA/UClxBREOEx0
6+fkYR1hGelySgSLxKxQCTDfRljk9kPrlLjlK4wryiikdSyaJDYusBQUJ8yYQ7aPFguNwwH+xY0K
Joze81gLTrru1QuGm6i76FvZJwcylvqyHdyWbhvSFTLU7ozkgcWDMEsGN4GeLPpy3mRrT88VuES9
YUXoMWB6LVOXBowU7GaDCweP1VwSUHJwDXAldlmIctrSpEEa4xVBpLuGWuIg+9QrfDSmOuk2iSsg
ZsMIjr8b2FqmcN7WXLu+dYnNibs5H0AjBFkPrMB0vILlqANKDdSPGMf7rPOi5MhmS7WXvMLwSBZ+
TOap91rrhq6B6rNu0vLkdSqmrGRuuuagZdvzM0frvaRSgQNyFJ07buUY3PU6viDqRB7fHaHjuNxo
zaEMtW+brPnoa3fsG6CKr0XvnaeMMbyAHLPt0+6YDE6ycTuQZLiKCKjW99rWv6LGeeDE2s3CmW/S
wGZNk69zcnuVxVFo5/RfJ9ey1GveLaAjHgsUCB5+ZNbohkM5lxexmdvndLaND17OYe2zL9WsPgeq
HavJvzPNttnXIyXzPKL2QYl+yn/1017uSgJ5vc/HCNG8lrTk3PVQyxqZpOHYMRVsEkpIrT6TYb1q
0GmRPwSNEW2k0Z99CfURkDBlFF3Mi8Gngd6FnIgb7RF7QHLIc1ArY0EzfUu8diNlyVE7G9mGbDpY
v2Ux0Qxr46eDFYv18WGq6gSBhIFFNx6VZz5TQruCyp2sBWAV2DVAzqq+NtNM/gjm+MEqSnA6vqUO
Y1Q0vGWyfU7JUShsb9jCz/PeFmfpdx2uRuFPXMWtbGIPTqqmKqIL7XoPPPqu4wwTj90CkcpTfz+U
0JFpSSPyi92oBUhaIsIdHGm+F15MaEaSQsoJHCZU+uDAIRvc+4844MTHOPj5L7XEn3+aPs9/PNb/
3B2Pz/wvIx2LEfpFWFsIizwV+PO/L7SuGliMOhXB0SBKvUnKzCLIR8gqxKzn3ia15F1iYENo2E/k
/TXR2JRYSR1hQdYaI3MpEfGps5S86yQb1XNmNSrYxROlT7wuU99GZsqJKqeae1bdVeKNsB3vZ9GN
eFK8psC1RfVgJ8MZwZU2vabTl7mgWvtAzZXRXXTUeL8MVROd9JxpvXe/nibG15Ol/XrK9OsDZyqR
Zi4U1yfryPtSo+l2jB7KxLCM9pXdD5mBvFW0lGF3LQAXOJPxG+HAemPRy0cGXV0VRGDGgOJZlab8
NDN9tXaynlyzOlkYgk5sQjKiw9zd8R1hVMEVsLWqgO2+su8hITJv8Di7klydD21rIYvpAdd1nfYo
hdHBrirr0mbN+iH8unrqdFzvIOUUvFb7tqwOfS5IqWS6JqQkFzKdjBO8W6SZkbIJ4IXXW6cRWf6Q
kh4ZT3QKldsiG13k0snaTUA18G4YZRgEcfWctMFylpGE32WWN2ndZSfiWc5ZOdUyQS2Iq+88FPpt
0dLm6tZjHXr1ah2DWpbdalq/3mMupzucfXdsu61LaaYVduMyE9emg2UdEhP76YEFN4nAoVzSq5IV
3QlPl3dbMUAcPKT4Nz/SxkEYxXDGTEnklCa5N9byvFuntFU/ZrQGiCXghRg2zDtqJ3CjCfHLQRE4
mlP/v9g7r+XIjXVLv8p5AWiARGYCuC1vaIre3CCaZDe893j6+UBp75F09uwzEzE3E3EidCEFxW6y
CpX5m7W+lW2bghC2lcjqSxoSfxIpsU+zYtqj4D1x29XsfYz+7AaVi+K2rrZD2NRr1FZRbbmQCqYr
0ISvqG5HkprilzTg+pckMPObeNPWcJHZitJ6JHG2IKBzPNSSAVySluAh7S8kIsNOV8ZnxU6LqYW0
9mXYnjAmbkILb7uwzlCRX4iKBPMaHoseBouFTLDwbswenczU0d+Pc/eVhaMF69X+yXaBUWZXSiif
Zr1zR8M9gGb9odymOYHE6dcNHMevCRjICbVDc5cVAqhiw+Q+LmFZZ1ni7gHff1IsIq1S9lcvIccZ
TF3XbGjcTWZF0VnGxtscwtnLMFff5JV3TXQrmZxJJ7Y5GLaN7VjFjjbKXwN1zFdwv2eG+B2T4j7F
fs9pxVBg27rlhioBl1XTXs8lQXUTYJG9I4nXZUX1ABdvvE4tKzoKxJxXeJ00xYelb1hDWHdoyHGm
5cEWW2uEK5BRe4AuLUXC5EQnxlhwXGBCy5+Nn/Zb5JTlr6QHEMf1XeyIZis2WQNpzM4EX13MZLGd
xHvGGTE3bCemt1E5fcPyYxIvDmL8ctXXmfkaqah9rlppkjwRxfGv0I/Q9pG7COeuC1q9UgKnyN6o
uzDYFlWdMennjq6X2zr5vrjL70scBzsXuu2kQXRwvy/6/vvSn78LgJJoRgbb34WB/C4S9FIvhEvl
8N+j1P+jUSr53v82desQZT8+wx/pf1zqH18/m/AvPdfv3/zHUNX7jQU/ZArk4AS/IM/+51BV/Yap
CjEXvZNkgLp85Y+Gy7Z/EwrfpOloqBhimZz+o+Gyzd+otLTr2cxine8v/cNg9seNizftd8PZv7qB
6c/+OlSlrbMY+Cq5RICR9fI38YCADV2S6evuc59aPHIa4BCNZxSrkiD1T9na0CrM0HseKuXutTEw
EZN+u2Gc4h8Fq+ovky3AIek59ArR3nbsHPfU5fF7WifOrph1yaUKMvWzaqG7eA3YY1ZMwY0BcOLe
9UJjV3SMmVhoIUFGvwmULWyc+5LQ3wHrQik//ZTRI8efDne9ke0mr7uOYpmeyZ6wNt2g22M1B0dC
IeUK/6y5i0rv1uwIUC2hy75qtvRfiaE71nrh5MMT9rudnZNJwOWVjl9BJP33TvndaW5iaCx6bPc4
ZMODkt5E+2JyMY4V/AyRXtMnuLe4M4btJOKCMaZpMTpl6zNUkgaN9dJl4ACFPzMiTs1sPe39NAfZ
NiP9eernoviJ4FZft6Zhg/ztHufG9F7w0rsX24HRRdnNYSUoZOyVGxWAYNBlo4b0w2aaV1OGBcdF
ZbhuC5G8NkTXnmxwW6c8EZ9QXWGpg1u9ikIsrZHjNg8pWICjTR4GsSWzia8gcaIPfDvGi/ADYnij
Rl4FLgoEqrAyQFWtkH8hwbvOJrd/Lag0rnnD+T3h6638KkceacoberYm3xAaUawJy023vun+Yueb
s68Kma2mfZ+dqqQkkjy1PyETgZLHid3tIps0Wh54yQtlMCDNREwoNOKN0O3M1z5YKmWdVgdP4TIu
u8S6BubXHEoBZnPgFN+7AX4IsjXVqsdNXSLCtOOzMvxnt4bQoyIre5Rmyry7wYXSzqH9Nk4l1A1B
4dJLJ7uN0jR21jWrOARYJC/WAH02jt9sB0QGG3ze9RbA8E8Cmn18Q0ztbyyrj49dhbg09QkRaM3s
aihm70uVMngaMQKimbCz52kUKcN6OPhDnlfUpqNXXbk9OTr4FcRdU9lmjvHekEvAXJ2tJDSOr0Y2
t56sMZxAG991ZSxuZnvKdvGgx5twTDtW64KnFn9I+pQ6nqg2o25nblteMy+2IByi2XyfQRycDcJc
7rusdM4zYZG7aVhkmSMp2qwrtQUNo5wc5zkpiZdLMprSGoKMqqd4M6gE77sf5U9Alb0bKv+5XSvy
u7emPzAuqcI4uGlxnlzsGf9wG9pLmDBxl8DBhtrcNzbDXuWbyI6mGHVipvJPlxBmltbKqA6GquWu
pszYQma7ECn32VjjyU18dP0m6klYprsawHnW2+XBrRhkk3rxGFbGJrByQYQN7qa1CPV/FZ5h/00y
JTn1hCk5p7F4ehzCfzOW+k7sDEXDcRDVCKApQQpUq2UJn4bHMS+vRmpOMCpiazf5azqyrllua2DI
M4v3VYCE8tzO/fALAwRlC03X2cNPnq3RVCdXRWDnrwVxQrvGIWFgqxkAZ9u2rSGbIjRK7r3vz3Py
/dm2l13IMedzoY/Nci6gxugmwihsiIudNJL3f99zOXIZof1pxCYtm7hFbh5bYU/l8vnbiT8ZlCf4
D8y9pQLii/EDZIn9ADby3UT1urKKpFsrJ6iu6KSdYI2Qf9i5yH95GmqozCv8gbW1VXOI9wpVLi0D
04JNzXbiJ3i/4BFGxXR0quEgccRW9lyhyOzqd7dBOxHWFe775iRSgfAoiT6rasTLOVvZZYRAdrRM
r4KwmXYnz2rCk6iyTK6bBHTaMgI65n1t67WJaGvL6yjW/pDEG/pALP3emF1Yd3jvhZvk70zS2czo
NP8Qmd3dqGCqblK03LtwWNhe7eC8FkbtH3Vmo9/Pov6e/3R29dxFr2DqwhMC45lOpnW3M3S7/QCZ
aF9ogi0Qpk9HONRQeFEd+0C2RPAA7CFm1DMHDMGaEKUB7RoNu2ft60HpXcIlu00pgEll5Yzc1iib
nluhaHNtr3zGV4vVKs3lLw1kEFRikpw7AkZoRlV8LhUKsHUHqfHZaJW4xcZgPNjNIA7gJIBUza5Z
/IQtOj5ro9DPyinyS+hX9QWuSX8y6QsPtiXDK78y6wPgGdYU7qbtQ5eOq27XlbuAnxw8jHdiGIa7
ccE09EPeMRvFb7cPZZ/zjnQsNKeqfuhIMlmzMyoA41niQ5a2jwpfomXzYUy0qC7W7awGMksgVb9D
cRiuZ1u0VzPWBUDAzXjOA1fTrCX2zmV3e+WoiTaqRicEdi3GIBwAL1mbdU+MAjyG28YYyjvtDMCc
RyuAg5jRpDEZAxNew8nw+jm5YNoqrtEhLbwjZnOEZZenkVH3XbicIvCNKFecowHHowafNYnwIcVW
ySYzA4s8XY8Ns8gYPi1KcCdbTxxVzXJmBZrTy1/OMTuwwrtsNoxfIOhzRgicdWmNVGRgZCB7lqwE
/Ko9pmgOxu77kOSkkJtuOTnr5QwFTcc5AwNo5iAIMcggUvFupuXkHZczuBZyPOVDwZlbimp6RXaO
z2SYONGtorrvnao4z7Cq3pnvgnJJHQdzYi122ffFEC93hLPcFlZqIZ9LljukCpKIUCAxE/lLpAtX
EOopHAGeMbUAbK3KeZzMQt0u801/g1zJ+yKC1QZxCmlZ7TE21CejL8tds9yTHf7HDdMjbtC8DNyP
oYSKA9imayGEiqg8l9g/OEPbrDoUfjLs/ZC0LNSMy5U+o9lC9GY0GLVU1O8sdDz1am54ixChUzVM
SwFhUEnMS0lByhLFRaKHeJ13jtqES91hUj76XlixuFw81n6KGt83uvGcpVa5IYBhPPpIlqDmwTss
KX0YW2bxMe46wRzGDWl6ew864lgA3EXplFwrxn9Huy3a6zjIxAvTJnnTNji18smC+1E3YbMTYe39
rOZSXEam1Z992vWXqJmiJ6OL2wcf12+zCczOObZBaDAMr42R2G0Z3WrLGzBVRaF9ow27O9RGlYAN
41s5NwSLXW4ohWehDE+lX2Y3bdez6SsHp/4Y6/7V1GW58VwD5Fpim2qX+a61d8c+fHQCfvGYruFI
jgDinDBm5YBlH7NW2aBhArFiXNRc2EdHj/Ihiwt9IfZErfEt8nxkUfFYwrGKVgWOhKNtRHGL1SlE
yRP2bszFW3Zr8OpY/TW6+63uB+9AYWl+YPrvPqEH4zqGSbNI8vig7ZhvK5MJaMAgLSAv/gWfkNon
Ma/4Oh11BOGuZF1Ru8bJq3oIXyhsT7FjEM4ioxq9INaGOyLPzTeLBJ4ZZuEjYmBi1wsDAwdyyVM4
W83Ii+bqO3j4yXtsYzSfYVbg/Kmz9iNQffBediCZTEemRBMlzLq0/2ECC9vyE6lti6bqLEqPh99w
WlSWlRndGRXBKbmdLoAoRRWIdUnLS8Sv4SdsehQGeBc/Miin+acpDGNctUVUkOQQoecqzZjVaNSi
m7aF+Vo0iYTi1XTXygZrGOBtRZrKfqiInRmmYwj7CoJ9BevYHbc1PcAq9fQJSfevbPA+prGwGflk
KQ2SX+RHhyAkPu0DRXmO6vU+zOxpz8lDYe0n5nM8MpVLiuzZkqV4lRXK775Ly5dBqfjFx5LzM+Hz
vvFAIx36lvRQz3y2dYp6A1aXPipZXAtwgrHHBmP8BhiMo94muDxwAKWIabZmj+10DbVRk9ZYyvLo
6pZ710/UybNJfEKDEiNvVtMb1F9W0TNUH1xtsLxC7X+KOpJ7xBlI7pxiKevnHIsZVJl5DV0Y/H7o
7z1ZGTttwbeO6iw6l5MIpjNResW9NnrxGNK/EOZJcuhPvO+Ui3bSuFc5vHF71SNffsjLQaNBH0Dm
sojLdk4sy30NGJPSuCQIx/CVhi9OqhB/ah/9SKOeLCinrE8iIocqdht+d/gAx6Fz4zMu9Hbt8ovi
iouNdCtpR24TVkOHnESI7eClzb7055HGySaCnRCB4wgKeB/hF0NgmDqvGZVgBL1i8lDikQWoSpsZ
l9U572EVWXvRR8A6XSNBgwHDY1jVk0n8Th7GGOyK5hinzZvnd9ezY/5a5hdb2FzWj7ZnmulVxC45
5SP2WMkoMkSULIJ6yvZDFM1fMS7iFXCo56zNKao77nZiIqzN0NcL0KJqEM7a497sNEj8MTWfW8Sa
ANsmjuKq7muOpL7dBHD57krHzwSxVR7Pd5q77SPjifmRwVwJVtjEumw56gprH4HOBb/zJc0LgdMd
4IPhB/raloG464aoxYDe1m6+9xzPeFBc1RfbyodfRPv4zQLjK0GiiAC91K2hJ3moo4SyyMivMxcH
qcn2Dea475BDEu9hhVScIkAEGLsbm0x9EUeaxruFFjlAYkzxdhJujgbWv2qHeL6hIDy3or9RZvfq
Ju/FfE8q3FrIllCsXMS/WIjcJEkGwpeQ0jtH+dUbzxeXF3vc22F2CI8K8/KV+ekQrKKUKQSMYaPe
s7Lu3mbVDE868+w3WGXqRcca377ZyGNjmPGJmyC80qAb1sjLLDIf0mybGwRExXFwbOs4WnkO9opu
7MK7KC71/YTZ+V2Bl4VJEGTsLTG9Aq5AUZEnKj24bs3ctWyd8bXjyEPrX1g2ol4RHgKpsmMaTdVW
WguVwGCBTO4nobuIpPYLBwNyVBEfZKFoZEMq2SmF8ciiZUThoSB7SwLN0W/apn9RKVBeVtjwYtMO
I4Cwwqc6ovLr4bOAaeiqgytr7wBiLQTgFOFhxHzV7fgZxKYKMiS1hBS9Vv3EsqkdST3No+w+yDlE
4Uwa8w7kCBN/HVZ73HBPqTGVDHhh1yV+SUGWhPOO4AJ6fpwSj16dN9u5K4kW4swArjqlrH6iwhHr
NjUGrNtNwicwyU0ObDbZqL87Pln8KMW69TK+o28z3MdkejxPObxzQ87OZxnk9iFMOCEIhIWWgZ2C
jwr6glwwnW3zvF7BAolZ9hecZsNQDaBl1WYiq/ksLN+/zsGjA8P+UAxm4sQ8BgXfEfrnGiHxSuAF
33YFjJrMlevQGcwt28LpxIQP8Ejt3dOXL3aNgdcWxTYbRj9DjijadTb0DrpAY95Gowppk6Anrmps
EefQVQ4vgW8dh7qwvuaux74ompyBMstOPbjR0bUnNEPkyBHe5bfFKc/jhJzBInkjQQs+WJUI/14a
vXedU2hf6FXaMz707mhOmsmS0o39HBsSd2kQlW+Ztgk+KFMYRYsrmNyJ+FAOpnsw7ShFalFXV7md
N4cmGtbgbtbmGIMEFdKbd8RJWXs+YfZTS7t2aY2YZUXv1NsoY/YRsv22gPes2iVJS6jT2Bwml9ez
w+HYVN06rkL3XuS4L+LBiZ81/vZjlaTplRM1LnxHQx39Ib4Eth6636fb//vp579qhZX8pljh4iJD
llb5T4pS4uqE70vb3Rtse7dKorqrg57ctkrBPWXFTv9rp2PwGOgck32deCyqwrA07lJcMB9Q5cp6
m0qF2SkCagiigXklMx0bZapnknBjheBAV/n3hBPNKDZxd2RAOBUa360qJHGXdIjG7zGk/681Uv8f
OfmkxfbuT4OO/2Tju/4RknnfhO1frXx/fN/vo3jX/M2DymIi/VO47hyXyccf+mbxG8riZRaiMMNZ
KHP/OYrHrGfiasbbawvbWyYm/xzFW8iiLKLRPdx9QtsWYqW/jd7/3SiemTsyqr9MZjTbAAl7wbZd
EEbSWWb1f3ocRTcxzhXGuJ3aUvQHMj+izdgDJV3NIWHqSctmtqXjszcjfe+S5bIYyK1vL7nhGBH4
5ZgVVg769TWb8EPcICNc/o+8IQuwYhgEPIC+YCSjiZpicbWz+cfh7hvQm+9UHUUvhlRR8EBo2VDc
sUNOmw1kzBYejMwZ9dW59sVGpkgoIMNjXKAV0PCwdQ9PYYX+Aovd73CICSgTAQqs4C55G1i/rLiQ
uOu0AMeTdB4fcbz/IgkNcdMlkKI3VogvAByOVSW3Q10OV+Y3UEAtbAErr4dT25rK3dSq6P0b/xtH
QCaUmdxD4Xgl82Oy9qSgUGhWjoC2Mvj4dMYoRIdJMKeMrwAmW4vpbAEkcGQH9QZ3uYzXVRDDRnCN
TO/qb77CJKj5GMDFUXzbIKXDFTKKJ0Qz9pVh2lOwY17f40V0gyE51WO5DGqDBmGWdiQ9KqajlNHN
QowQrZVgAjYxuxhonTftApmgqhfEPBEdbTGKvmOoQdoJxApVt7ArmjEpuk3iodXALNW0q6LTLtv3
NHrhT4MF1wf1hZmEWxxVWsLPmL9ZGlAJ5D2JjnNwnX/TNjR3OeYThnfNEa2rMe6GQrNc9tHyzdey
dZCBB45VUtUT3GgcamB0L0A1h27fsV5kl1CPk7dW3+wQd6BVzcfRIi3CZfp/hUcPEBh+IRrxAvvT
AX4YVBKa28Q7mmjHy3NCXgPxBJqg+S35WDmiO7dtEbCQ07gNZsG/t98olMYOI383JTgHuZpokLdh
5hF7FzqlZrgSlCPC99BID/GCXCHBr3pCRgf2Jqjrr6LxGSjz1EHjM78xLn2NgBwkfuGh7TO7Y5A2
jPqr2ZmRJxhun1Ft+foUx6b9UXooHg5QhN1sG45BAwHJA/DGBCgoTvbQUumixkquWvjCd3XkXKjM
9FPTdFyArY+IAx12eHKHASReY2Xli5vH1j3giOadUEV99lRy6NmKoT3krxYPft2jeCcxphWPDJ4d
spJN6K/rjgzWhyi3Z1b12XzdK7Me2DIXoXWLbouOdCwSMWwFeZk9LM4gu/ZiD7TzKAt4V2bcZ2+t
MVe3XuyY1ab2yqnc+KaXkMGgbPlYTWGJAlmgrSDMxLXbLVGe6orM8lChuUIIhhrMCKxzZ3MmrJog
k9c1mXnArMJiIqkjzqL3lsX8uHUmZF7aCox5bdGzEbsHjn/F3tN/NubU388OzsxsLPIvameya+ow
2gW+HF+8no9d1TBlQztRZ29TGvC5gV7c3sKFq9dSZsU5N9P+sQk0BQQzYM4C5hAndI/2BVoY7Abp
2fGh6wsK68hicB3DA84OlVnJJytLmnMzDUsunQi9LTK71L9LxsgBFWJDaUHkVw07SDvhxwjvdlrF
cL371TJT4/FIKwyopn3E64/MQ9LaQJtm3EtimqPTr1KF9cmuZ5piODPzM1zD/LMiAsHb9ak9BnsC
lJArZAn1gpMO/dJADjdhVRhHXwrctmht0uGhHIgCXYfgNKC2AgJoKK8zlCQaHRCCizLt9uPEknbV
zGYZbxJbsv6YUf2Ya0Ur99ITeHGL+wo5INDJdyvwnfzJRRmI3nvkg7IiDM3c+Eah1MbhGnQ/M2Oy
mTrO9l7VA49n+DJHhvnRduliUStiyERJvfO6kAjiBmIRRzh5gAWctcVfwQ5VywYUVkNOPcd+ErSI
DNHGPxZjh4OD+QPVv6x8LNKG+RhMCa+oFoPTE1pvsb9NoYPfmcjVJEoobOIrVMfSOMtZxD907xf9
IYjMLrmWtj+v3YAjZ830Pduy9DP1au7q7kJydfAIVCRPN30wonFq7IhoKEtVPImeIlFnBXFvePKw
sMycV1bkrxpe+Wg7l1LfpWNliDUoQWITo45ssg2B7PwggsbrPqoEQHHOBrheICxo50IMPJCfXQGJ
3YOlts05zTw632g8J21kMnOXMzqvHAboOCKtJGHAAw4lCIzyUaQq70DfGn1pNoAvOBGKO6NvAeuO
VTR/MpgjS6twlAAsxYCs2PBXtNkadd98tHKZJIeGHDzcPLR205ooSCHhvS8vQi66lTkkmDybZMa7
PNW2/YMYmgUrlufl41S4zXXBtJ0VYzImDSojKFPg2zEi906Q3Yy6IB0NwdHzMIEgSSZsCTvTgFwa
Z6bLyApDX3+dePP02M9MfjdDDK2HlTEEpgMwAPenM8jpkDEJp8kOKWQLVsOESc/JwBhtCFDMuL3j
sscfQ/+WVJFxOkiY/t5lgoRGvNzghNfAvLw3rSZ1F0PER9eEzs1pM1aXHqyUeG7DjY+Oe29zyG38
oDcOcYQkFhLWR1ym/ToqOTOFSQ/4rmqoatCLZveljTqSrJgBAMfEcwi0zwrXoEiTozkOCZoDLgAz
CuKHCWY16oMuDjZTncXrntSfe8z4zolhuCn2vY3XJAt0uGHODZPHChb8sj+FgKKgOiL0DkkNrhQE
MsefT0Y1o002A9gwMoWZ9x5abXCl+wQxbUHo8YglCAIogY6rsBygs5L3kBEcWDAYhj7b7tswGM5G
OARybeqBrAXi1R1C3CPnpidhnGmzDL7koMM3FoaPhsXFSs47dvC10xNTE40oubJQmxirHYdhIRv3
hXBDtnF/JGhJf1RGWLLny1NhnPo4PiLDVXuEz+6dFAz7VBJZjykIvXeipxsiAOKq/4UzIB+oDWhW
b3UbwikM48EAwCVmdrGTS8oHwrTCAnuTjB8o8r2vQeZR/1zAN4z2urCKr0rZZn03+MJxtiJG+3KS
GX6Vq8izeBmDwOsm1iZ++WUHRJJQ3oiwP/p0fprbOcHCnlpF5tHS2v1DZboQX6LEAEjlNYy1SffO
5nu7ZisCcL84qZrZw8r2hukO8wpYPyKHruGhRYeI3ZK5DscavnfIldWiFIQvJLGSr8Hi8DGhEG8v
0VyHxwyL1ymPjejgewOedYn0cpW1Q7GFZteBgCsZLQNj4C6nBvki0mR8UjmmWZaOWLUL/LUcvO6z
YaBhYZZsuu3RzVOd/yB2yCv3HLTeI10i88++slEvYO697dDDPHcjSLoYWJ91spMpvWoEaRsIIwPr
hR229ayp1W6aVpGClvYBvmXkdtmePRjDblOMzDGnsqyYkNJ7ckGmG64sN1mDj7VfWr/5IeoKUADD
znTGapWUv8BuVS9WpMhptLxwMWH7eKbWRjTlz1XABnfAwU1UhXaJlaVefBiqdFQuT3IlXudBVmuv
mtPhs5W47aUhOY39aEts1PSDYAF2lVP4EDNHOhrC5uRvR2V7pwoztD6Ys9XPVwm0wGmXpXkXIw2F
Xb/Y9VFUGxKM6kGUDXZn/g3Ch8ldwjbQyt1gh2KTXZSDBv/czYwnG7wibDVEIB6iOLGiDayOYBVO
SXlfT01AwmQ5k34BjW3FbJuYl3zuukvkRnLtNTbmsLSxd8KgKojQAaJSBvtULgitsHZjEt9iOIIv
WVWGcOVEubjGUc9TMdimdV3aVXeRwwgXLS5XY8dSt9LheDIzjzxCE7pF3xBHxji02iELIkApTB0g
+Hao1E01eu39gCZnHwgRvZa8tiTjoJBY2zpPCmIjPUNvkgwE/9bUIY492RvGW9gC/zoRkARWuLMz
52kANGBuyJpiLpjVPSzW1AV04nPR3gRyac4KpwEZ33jMB6Np9NNdgReSt1DNbzZzwXfBT6E38YCQ
ae3yepcbaZfNXtr1+F6JACpjZCXyliWW+UiBywkbzz3FeleHJ98uxp+ZX007Tbjisbagcx16r5DX
NA2uf6riUnwwULM3qUU7s6HImJ11OHs4Z5dIpvdRLERrkUspeBd94A0VgCSPd4x9dILccsuH2cKN
Mif9Bx9ffdUkKULLEGpJRNmRBwc/DFNUomG6G0yCAVeQ+LJbYVIMbVl3R9ap8VDl7OiITXKnIiOm
q6K90Wua3JkdRCLeVcsFtp7bjv5VBiYj9qnDikij5OnpCXIFjHujtb14FzV5+NVXtSI3ubPesjHH
iBiq+pAgOV/NAhrZCt8IZw3a/y3q74SBNWnCyIdp09coOgmFzoRu3qVBgG7g9GqvrTp8Bg+GtD9g
FZjs/DjVdyzLi+ZUFQLIVeP5S0ZxgIvCJWcWcMsQwDLrRUBdo0JIZG6JjG4dtBH7W8920QYET6Hn
MQJUsYa+mEPfzcrZ2QFqM/fYO9zTIuAGM1flx3KMyovTV+amrDUCKO5mFrATWrb7GgUQG7aOzNOI
UeonGZ263UE2auuD0+YE5lhh+1Wig7mFLF4geBMmrkJVkLGxEuNk/pDtgEWE94Hhv5zvgaOzm04j
fQXVWcNTDOQqY6B5XfQEweFMI4CKhJFpXWX9IZH6s4GxcElYLcIqzKFyh3RJokJ1tFhPhl7bL/Mc
fvG4gRLNsKRCu/hK+yg7Nsx58aa4vN4xFTLM8xsycMtTphp+oL4oLy7X8A7JYfBOTUHuL4effpDJ
D5Op7RZOOXCCMSfcfSJpzWKOfmTkXD6QiGruaxeiIgfnpigae29FufPVgVw++GYtjzaKszl3GSvr
Dm1KOZb5Ls5q+6Emcf0M39D88GqZnyGADT8ggEEk8xOAhF47meMhJVAj2HJIDp8z9mMC0ljTQw9W
7gkJJUVXxco6XfeDUf1QiXanLbGy6mrq7PpAApm1TUDA7eOYJKUSQhGPSZlcBibFN5j+VL1SQzpd
DWNPVegO7fxzihuWlAkV5FrJzH2clNZXkyjjtW5ySU+cgnwrE3MjqOR/psZY72tcp8tl8lp5TWeR
N6q660ZziLY6LuJ1ianb32eFFxyAY++r1CXLoQ1HwEwlw49El+0T5S5b/JSgu/X43XOMZbCpGpX8
cgl7gw/J2gaO5PxGCrS+zwvEJyszjJt1JSSmHEgm1jpSHJdMbvaqSI+DCMo9ahV92yVsRFaQD8nh
UUVOsWNkcmfDLFkHTquu+pT+tHNk9Yp67ewsNKqVqRx1n3qyPVRZPd6lJgjG0QwzBEp58lqltvnq
mxkSgw4B2GAP1hb3sCCybxmfNcOmRJm/pqJRl7AipFc5UXRC9oe9duqAYDg3YBiHtawceZ7wZFJI
YRQUyq7gMiNmTAGEQlQOjG3PZbzDiEl5p4PsioMq3vKRcV8ARi026RqvUG6LaAU58ZEtD5rIiE3t
o9YjxpGmAJBSeZ26dQPHxQcQ6+l6YGmy5cSdsGTl6W5qg+pEFGHJutaKy3bLNA1Ia9i8GbFrPipd
IWsaq7l5mnuPai9I7JdqjM09EjGTd3U2D6Xm/a/zoIUWArr/VI0DZcgQDviklKLOmRPnY8zTH2CJ
I7b4CFpQLWY/+8nx95wPxT1Ag4FyyDduUrsCqu4PL23MxdpZGUihlBibvRpVDypvvEdj5tyUys+s
VUs7QBwiq3QO50FFZ/j2rMrN2v1ptvbFQHOyRrYzU5D500XLSW9H7MwIslJjtQxOYnC6+3CM2yNS
IWZTE+LkZy0y9UYQMFQhggf6oIvOTtWW+4l+A2okhS1AZTV9zFFqP0FHN38NdWfQD3jq0s3RPtZq
bm/QSifDddijkePPCg/ZnH5WyhLN1rCb8UDpPf1CDpNdEkwFBwjK1bY2M4yMZrJEpE4EWrgtZlO2
EGyRx1kFgnLYgQuexBFkRpem5c60kQHgd7S49P5b5v973sl/RUz5dkcvmvf/8Y/J/X/aLGx+ZD/y
//iRf/3HJur+IvP/5zf/ofTHQE1miGk5UlEV/1npb/7mOjacLYuhPn46jz3UP6zV5m98BXqHBiFo
Cdf7X+sFgdIfzInnKVPpb+7K/816wfv7coEoFRthkcU/bEUwV/91uVAiQKJPs+TSX/6CiXCDymRf
AtGNfUivZmxtgSTAeYWOFrHJL2f95tQkp3rv4dABEkQyDBbqOen0HvzDzgKGHF9BYj61cFRGJwWU
1F+Hg/lcCXufLJ62We3juQbxRiSFvwVtdbZq9rXuTg98b5Vf0WQfZJUeubXudK1ulLb3SOnvpG/d
SIxxOvgYg3A3ld4WJ+eDa5QP8+hvfUhEMsQxlcEFbj/m9GEKqm2czZwbeufI4dop3WPHEWqV8iaX
43PJsKps84sm8KLERJSSMhDX7WYS/uM8UXy5vnxsdHCoh/gWOni+ckKPPCmKu9ln7YGX+q4NnAPF
cczV07+3tQdrpH5FMDiy9ZN729dHdCHUaO0n5eKGqOErGafbPz15/8KuYS1v0p+1u99vomOy4uFh
4qn5mz1++p/UnVly3EjWpbfSG0Aa3DH6YwdiIhmcJFKi9AITJRHzPGP1/Xlk/WUSpaQ637rNqsrS
SqkIBOBwv/fcMxSt7GLTsHd5g9exRiu84hRNza2zLLf0iR0EUx3H7e2MATc6nszbF2DjN/DzBSg6
Ps81XUdPM5D8/7yKkkbhYCuTcIcAaa3r5OQP7R42CLESC5UTNlm3FDTuYQjXu7RZP4wE+50cXO4u
mDAnG2/zfbH6dr+6SMZwxkr2HlS7XVitUK7b49BkWUAalnFhYgBXII+gUqfQPJTTolCBi466Jd8h
B+CIzuFmVSQoh8q6aqhAUfSG5g6i7Ndl0i34vJLzmyDmSGhupPhoNfIKI8hrPx2uyiZuLquGKPjz
/flXk9f/O+uJf/y3foqd+n8jZwobJ4Wt0z/vkbffki7+8uPm+J+/8p/Bq/cXux6QCWNNEEeGnP8z
ePXFXzasctsRpq38v9VR/7MzSpKkztNVD5SDySxL7T+mE8L7S6czufwdAY/dctS/2Rm91waqNk7+
vtA2FhZbJB5Xeuv8Ye6K7rPx7QptBfwHjFiqAk7MBtmCeR17bbxrvU7th1qEO/pYTCQRZ4cn4VJP
hcDLVxjbE8I6M37ajmDTsFRrdCFS9t6A0BVC50GWTns9iwT+jKr6eUcmj09yaDK1l5h/N0/42OXb
gQzti8TKqR4y9sWhGGGBdUN8bIhsvsWs0O43TdSPastMhx66AGxnmLTYtAnSRm18If3cvkrmJAQf
qO1uFw6WcT2lbdbgyE7KGRHzs/E97AYkKP4k1HOiWvzWzcm/JuI2uazgLIByZJisImhzP8IAZuSD
Ww8izaz20DS2STsSTQTLf4sbBv4Qff5pWs3kOmmTh7BdAeCjYiS21W2/ED0TX9kS05qw7XX+gp1r
fbs8zKOhqZo60mcp44txMZgg4V7aG22+x1Jy3Slu3U5Q3QdGQ06yWcbTu5ZiGRsk/9qn0bkCm8A+
oYPwEtW67wPcDn0nvSgFZRvKzOXzvFY4v2KmBUMee4w8SFwmjDgyWdZlVsHWCMAEVoxMB4IgmMnB
uDQ0EwZoxWAElKMsxV17nlKaZ9iIjyJazTuX7N93CiRNge0lsuPY1ERBa8bB3cc2/EvlxVNzQTj2
cOVGkQQdruCwVz6Jd7hC+ODgRZt69dVUi9wKMlp+G0qqzfm61pG6w39BWoHbe7a/Lyk+L0nRSgN4
UoXEQchvEpyfiiTZM5WxECxl6Q32RfImwfLpszEOch92hFeDYhIhXeVj/q6BGPxYQ2reOb0/n7Ku
GG974eU8SjyNAGFnn66bNOrxvS+IPMeZ0ZIfB0jmHyokt3B9plbcK1yOb11pM6V32rA6Do6XHwtl
T3UwDePysTdl9IzjFB4LQEU7y4j1eZwsS3Sa+EnjnnFTBbSQt2FAoEvyLsa/6YhXhnl0s2jew2wt
8iDMxurY1F51TfJJz6T7PURSpCjTuPeM+EM1ISSpiBy/GXrusei89NPsAcM5VTvSvmKo5gOpkoNx
Q8KGwFCcAyCjfcM41uCWGW0VtBDPCXAirOiQO8ys97j2xoepbSHtLqWB/0ndypYWAscw0jNA5rY2
QqXvXhp+6qEln9LGKq+nRs0XUT0Bw6Sr1xwHTLtwNpvhYEEN4IiCM3abdp3RwoMKyysiNBgOyUkk
qM/MxLsvk7z7ILI27iHE5t51p0T7NEsbExfR1px8nl+5V04dDjNu+7IbLsomcgEDcZRcPkPeSKz3
nd9M2w7n1285pCQ3CkTjuvXJZ+0ryGkN3p4fjSie54s49RyM2aMR/nFl2Zn5FXZ0SP5rhVfV1lmA
XHuvytRmGjy/uEwMPh7IdVwe8SkTW2foi49CznZxGVdJQ8uZZSmAmYMnRTKwTQPfW2S3EuqUfwSK
mSgZW3iTbPYfhkZNJ2H13Y0xmeVj3joO4ZbSBSby89n85qHDQl4Z5tetrDC9IgRsP/YpgQVwFqzb
SszLc8mI/1NOtHngtb1znHmL2GGJkfbTvn6YEgmrIzdXhqpBbjfVt2jsq/vVdsPvqdEtx8wb1m8t
mAfdtskHA1WLCDHOas+HObKc7iFhsOJj3db5UdDHlT+/W7qGEabXdbqcRMFkX0SphUcLITPTLklB
9Y+h1N6rxTAV+XUJcCovCgzWip0jk2nYiCxaH9LBlgWILxpa0t1dHJI7iJTuQcKJGZGqq+x6xvKa
4wUafU1AFxXVIGwcAcLqsKhqRa+heYZ5dJt3RX5qffRxhj3PM0A5wh8QUt7XqasvIfeu5Acqdzos
81xcM7WbHp2kiU59pdx4s0Lv/Ty0/Bz4lrwSm25CWrT1hsa6igyD3JLGw7KYwOHaS49ZVE5FEOKS
8NXEv2TZYJ2hnhHlYQVUpwSFYKUdwzpeGrNUBzhwltyZxbIsZMY6YCcZTfu7zvPI4IOr68VX1Ova
R2IYIsUJVpXJrVeZ7dVUIDe8SBnTXky1pGrP7Wo6UnLyFnRGcQX1IDlOoYKIZyAaCFKidxkIxP07
bx76fZe35pemX9/ZjB21eWA4vDfnjNo9MvREnEQrnaEME7Ejrjpzv7TRQhZTVs/ux3ZwBpye3JpQ
jAwAkylO464YJ8UmQxLCzfrAXCbsUAjBfHRwz37fqwg8txqX/r1rmeqq4R2GXiPtd6Jr7I9Gp4or
Nmz7EhEt0ScpvjHTtFyvKrfnYHCZJflOdlrVeil7XljoIjlsj7yCtzJYNrNaVMCuc5PERWcEBY8S
UgJwFAHG7WTgdZXb1guF0zLsaxLMlnsrMuNHJ7ZG/emmf5UJzNAPiVVZj+nMFGuPs2xfgyGD1u5a
vAhvCbsiDg9yvfpY56o4CgYHyEFhXGPLYwgd242X07x1Y+o1rB5aGLAdkeM6eitNi9sO8Um/88cu
/6RVCLdtCrqCyHlwx6Adl5IaQhEJaHr58Ak7keJ2kKuOQA5XKyDrsnvfwTP6QpPqgFsPnYfBYhSx
0ZhFDGs2l4BboIzFLb+6uQxjw+yObg2UH2Tx0H3vMH+ytiTSRbjT4SflHaulL/1NC2cFF2wDMXMQ
mzEbtrsKowvSvqANxPt3xa+2dxlwO6L+BsvQyeBXj9UlHAGrDuyp+QpVMD/WsAC+DgRPEbw1Q9QP
4OFhUs/JtOJuTlwa2gkz+uSEUXtyYNx8NJJ8xZBpwfh3FNWjjz5eAgcmkdjhc+NckR2CWUsxpsM2
Lspvpo36GVOl9mktqwoLGD2fH8F4b+aMCfEmBg7ahLits6eAo25yRnjLvsyG5g4ECMsU0k5xiMqt
NG6xeWmGT8mAvTu9pxICw1I5PS1xIXMMLEQaYS1iR1eG7UePw+zG30mphd4bjlNe7aqhWsFP15Kl
N0dFs137lvFhJOmcCOGy3QCGoqtw7MXfZcRr6AMzD+yKrBjw1+3lBq8w4l8KDBTXJT5QkB4zwnS6
TZum5R7YjVAxc4WzmM2wki1/Iui8AEw2Owav2wSezscpUdnORuoTcO6zn2SsysvIt8JjH+X1qYI8
80BqCRyoPiy2qBfnTwpteB50rdk8R0z+k2CNY+vrXFQQ/bRZebV+YtLzfYRgg6G4GeGFKUfytDQl
bmMvRHkpvGKrQ8iUEuezJIYnjwsqJizIcp+EzWn0UfN1CIGcLeeOyZp/seIt2u6sNkfCFvU1Pe6k
BknKmyqz5zpyZuZGbBDbya7IzmFaakBHJ/Hg2HJcBD1nwMWMhuBdpZLpQ9jPOIpNJHMzvqDKJCj6
ioxE2FNNn8bL0egKf4ZfWRJeU0o1PUADh5fuNFy05WXFsycoEmSS2c4W+3vje2sbBVUnSp4PcJLa
e3Yg3GwG06oZUWdVd2fWkzrZJmStLQ6B6g5CfvveFK6THUJiucmEWcrms4ssjEzPOkU0QoG2fPL9
uf4K64y3gylPo6548SgMkzKuvih36B4cMVoEoVnyrphF94ikiXRKqx4YM1mRu3DORgvYA1PMA2m3
85HVM8X7IjaHbzY+78lRh0BfMajAGcCsvJrgxXbyUZUuVjluU7z8oHigcsjzgmmc0XnRk8RcmHzP
qcSsach5gH1lkWtKySa+oHwbLoU7RdcTqWRIkn1dgqHvpx4oVsLEctOCtk9NiGJALd1pCd123cAZ
YP69MmJTh7i0i+9sEsQ1weW7zvGft7bL3JQ77pmJe4CfzAFhnzHml0jSQubd1QdSuccrXlY7SBJy
9sbaEpcCPeDGR4GHJ9Iw7dhVUQB4hhQYaxAXthGECDCqW5foEUhJfYsI9uWhYx38PA9OemprR0kC
hX2SCcauFc+41dZbhhFRkBgZMweY82TwlPUOMt5VGy6YeK4MSrEYzW+tdC3vKs9N8TQymHFibKoV
hVWKhgBXIodN8ovCA58Mj8H5jGPw+jznDRkhta+D2VSZPteyIt1jzqP3A36BTzIszPfJFNH/eZwh
N4hBw+kgoRP3AZgmrGBeLFPuIeZCiEzaFpFd5OzmAr+wjWkcJ9wqgrJ8DyOFSFRskJZ71Do4iNu1
hWmfpzxMoRgkBsPc5x+62IqP80pxoVWjq54ydPE32CkUixXhUI3jFQfm82uEd2MZX0XQoe9cEcZI
YSbjAd+I/D37BSb+Fj+DykhAUdWxCf3EgYt50PjAvBsnqYqOSuSfvJTddtbWhE21Pv4Af/wGqHsN
kzEchhLneExrTOW52trlR0TBt7ixFqNRckNEel9PzAjs2BVbrA29SyLvYEGWmEK+/aU/m6kBLCsP
F07L8xXm3RIa+c9fKklTWkMvmw9THOUnqoz+Di5wtbVMGM71ShgILRkuA9PUfH/7mzXq9yMsqb8Z
2ESY8Dlw6ba1c/cPAErtYN+YF916wBoY7YPv2WRMV65x1S4W1pm5Cstv52/8V0DbQ1XwnzfDiv4R
ZUMj8v9lpBGGmwwR3gTj/nf57b8ji5vka/X8pf1fF13OBKP7EaH77yf9jdEp6y8GDcTACxIYPXwW
/ovRYQwrTdcC71V0Zs5ZNvEfjE5Yf/H/SBQQNsIFUwrnvxid+xdUTpak7zG6MPk3xL/B6HSs/Y8r
TOshWNymJbgyaP5nCO+HFdZB9gHkYf4cTziFp07xXNY+TvC0GZs4bDGBXPOX3oVAsqrsuRJkIyry
zYMGTTohi0Q9+mW3DWcQ8XBKPozVMgZvvwPilT29vkTATRMDXbyegEReDVisMWTokkUtSl1Y1AZN
1y6iyESAqU4jJsowxm7cbth2EcBRhs/d30O8f1Qz/cMFkAQluVXQJfQ9/OEeyUzU/mTn7SHEGm1j
rfMYaJhpYwHXx01NcYBXK9ULecdxQ7YR88k/XAKP+/VTghUGAcp2GBMgpfn5Cjo7kW0Oj+cAbR36
qfAehpimhlHP2/fa1h/0w4Zzvteu7/I1er+BRvbzF7lr2BEPVTWHkgRYqkagHK+vMV0p1F5RYwSE
kVcBbojIhScyPZgMYBE3y3vGp+UJMb0BSmWFX7qU1I12luY7K8P+Tr8XB001h+FbLQei3rKdUdsz
BZXt7Rw0+TQc4LKQLdd9OMg7CJY4iYbcyKVxP3Vhd2G2nb+1kya8jErD3xiYnh8w0Iuvl/AR7hyr
tVgfKgZ0e3ue5hvcJF+EtRJxNObPREz6W0Cym9VX3yHMv7NW7+Pbd+7VGcGN45UwaWkEuVMA8voJ
/rBGvBWOPbxupKK4hSI7XD6l1DPgEn0QQkZjrkaT7jUQ29/+XvlqcsUX22DG2Jl5WizFNvLzFxe1
8upO+ekBAQ4OD32eXnj+2h+lrCU2KB06IyLJg6qV9E7EI5HinFKB+iUPFAXwLo+j/QBogjSRdwqS
fEbCogfFrZmY52Hui8uwtJnqG6Xc/eHaX41O9bW7wvcwSUA65nrmq2UNi9eGvhDnyIBx1WzQ8lxF
cVYH1qjeMZmvdhmuAgcElsVNPfsXCI0upiy6HHJFWHjhXvy9AdnzvnJOLq4MG0pWCx8OfrS38Gvc
3IIqYa1f377uX5+17UqC6xzKY+Ugjvj5lvcSqn8LOQ5dFKxG22ZT8FGF/H2jW5dk3WboCSGzc/mn
95NP/vn15Ju1izhzQnRuOoHvx1U2yCKcQAHzQwhFlyYSKqJK+u4P9Q4n0i/fYuFeRy4JP44N5+dv
KfO6sHBxyA/x4pUHj576kpCL5z/cxHPx8vrH2Ao7DukJhlTy1dOHbut5cTrmh0rmL8R8QqxzOwXM
VFrdxrN5yZUxcbaMPQxusWawzPIXEdkrM/QU7dMAqV1rqYSN7X/Rk1QXr5F5zDsWeZZOEkzYSEig
9B8M11j2puvdwJ5rLwAS/W0Ga3AzCu2yiSBpBxte7shgOJgz+5sjZqiTpNDtSCJBOxY74sTsmIZq
gCCHnwA7UeP71L64V8CUx5J0nuHUR+S+I7FQ+xInNiyvyYGQsvsw93ROElybhN/0GU/VZye17qEO
hpdhnaqNbaUvrRyqI1MptTFVeTRmZWr8Se3zKnnBkdMnkYU9t7E8unoyKeC5s77LqKMnqfNnNB8E
22bRY7PWCMNz9RCzOAKjz7huC1xc0TSQxbDDMuiJNkMFk969lwXQADAeWQPhWOR+ljLIbL4sV6n9
RZgL27L0yBWckucuIlrDasjQI+wdzYd0Ppct2U0MTuS7sULSA57CQby6xs7L0xcR86PHqMe8lPEY
AdH9u1Zm31FRjMFk5QzXEZmPPhv3NNTdDl9RsSUSFPF2azx5Zt1B4MMJSMWWv3WAMILB7mL89whu
zpzk2bJ5HDTx2Bh3nMD5Ahhc2MUJ8d77VKiHpivQRQ1wEbLQxyFJ2/+Gw2gHucWjKbv2nZtgTVbU
wy0FxgHBz3NrdhiXD0i6yA3rdmrmaRJRWAdtk2KBimVq0+QvpcKayG3Gq6Yfr9YieyFOXR3mbsGv
xuaHdlPhYF53HVqsQL8c/S3szZssxPdMMDUi5YpQPDlADA1r1jkNmIFsmfoKfKkOljF7MSKDFcuT
XbzoBcGddolonA9jxhgFk6eSqSRie5KkXohPZxEwRUOGMflbI65Os9cxsM84qfO1eLaqIocML1D1
jYb/vpP5fk3jZ5DW6hgvYMVu6D2YPbhTS3l6clOsZM8PhsrgBld1FG2Cw+O8dpeJZWPW9NFYu+Ku
ESfPfkjN6ETWveXn6tAv+bNvIqjPWOGi59U4L9x25brDct4jj4XzWbiYP/oPeEgum7gxs79fgYIV
JoR1T8ZWt3U0tGyjgbouZx7WkOhqQxvFVEWNgWPMCrIEj7/DP3MDPmIyFB7j04TsZicmwhVrn0Vb
9cnz+cK5XKqYoVz3qcGZphS/m3zh7uOgJiZVZN8FTT3zqnlxfV0p1eySkWfnLYBpa+NdCGiAW4dE
FCIgVUo62HjCVzkKUuz29nMf0hKzgYGNs2F5WLuv/A6WLtlc+gFjoH4v8+apqnmv3Dl9gc+ucH1M
n8/bxeBlLz02NSAr7ARlGvEFHaAfkgoV1O6S4rPdM4OYuIk0A9RDMP0xAVTeZnTIRHMkjsVYs22z
hl2JjSrbuWv95MjqdD6dlMkqNsFE9o6ww0vppi/4Y4R3+GzuC4okxrervWu7st7jNk0GifqG0zlV
rmTllhRdm65LHruO99g2+NxRR6y4FTdkdg6tlz/31Fd6O1tKbkScuzfnTYlJpwqwVHlKZ64tGdwb
Wbnrscmde/qd8pCQnwqylz4v+CQFPoneGFzycM/dRKwLFhc7oJ0+dtzKuzn/QnK+X/Qr0STOvT4K
PFfe9zUXdn4GtVQ3SWGQRFriYp5NJxjimHSXetlgXA173yl2FVCfCa//5LTpS1ZH+a5dWSqtyWI8
73Q+zj+wv/2HanHYUd0VQpVQ023nLz20R97flDdzNxkrf8tH30ugRQhTi6czG6w8/KFOa1SaWyfl
PZxBoS7POzEmJhRibpRvJ0Ao3mDKLAKJH7wcgHzD33C5En/edzN/ik/mzKpHlZFUA8aUWZHcVIqE
GN+pOX46dgTWMB+vzxUr46I6XTxnrnMvsGYi7HqBN6UdrxdupF5h88q/GdeU6ew0+3HlUU0Vi64l
nDHIa5YVgDr48sijsRQFhX66gLRPePpYcLbY9emCykMT8YHNSFdw3n9zvTuGTcxoPBPWxlAVg2aA
xp0+41rFFxDlozbOwAvkrdkJIjysfQ1zp7XItudyGJsRsp+mNrs2wnx5NAGLjx5WPwz4KK4YPD2f
10rZF8+pH7/gcv4QmunCgdE2m3HkVuvThmkWB2PPKwApgvmf5xKQCl4NAQKEDN8c+POSlL6hLpu9
N2rs2m2Tm4mh6xY+KfW54+2B/0FHSdzCl69vbtglm6vEjvsLeyotSGuQ22YrJjcTO7o9GhR/V1Uq
3KZNb2+qblqmDZnh5rElqUHbwQ54hQo72Y8CEm7vJx3OPUx6IJK8VE31RDJ8v5/prL4aKlvfW3mK
dKYEOovq/n3KYPpAn4P4JhTiCSIP6VrFAnDqWQlR7YKUB8R8mMeQGbnSJo1VpEuDemQG4sTenRiw
a5nWRTKKCQ1WQlNd4IyXMPWhTm7W9sYSsQ2pb8ZwXUXPJH3gROgh1Rmz0ArktHb7bDLXq7XldapL
Nnvd5gErZ7ikJ/yP33V78Kn4qEiPvIFpA4hbpkmAerHH8oNoTQgxFXQyVHhj3ZBNXmScvAt3bJTt
93SlYOtHnAlEU5JXiwRgJz37olfNE2M0GD1YQ25G3EmuR4uggcy38IoiPIUANGz1YP3yYT0fRkAz
n70Ss5sIMewZQV7m1fg5yqMJv64W2k9DCuY0o9Wigfpae9MujZavA95tG4OQy40eiQWVP2Ybo+nz
gNXAJIiwRvTYJiNxu5ImPRzWYjKxjpiwYJrV4UWjJWMUz3dk5wVGywbQYd5DAC1uERHPNEKVObVX
ScX+a4/TIyEul8CvPgbEBXZkyvheuyw+RG7ZTs7khWaD8cXp2XXTRlgX/WrfRxmxDWlrnjA+ybZl
xJZppkO3bRNhHJskRsQyo7vzdeezkntF6C7bUjIkL2Ku1D7GIycQITsNcbLLo9XbjX7CWDDknEA2
jhMvE4yWQAo//1A2g41+GMNgbHq5Lx1OiUAcRda0X6NV6fTeckAV4fWHrKIIjmGz76eMismkh8s2
qSHZuPQ+jrXqCWT0Bf8HMmWF0++MsVK4H7T8Ld3RO4rizrN4TdE8krNjinuLQcsmLxOidMh8CSq9
RGmYD/Y0Patx8A9ZOd7j3WPsQsVwxihHNk2OAn2do2+SQ8Tm1LmCtpDTeqMos3EQeM7w6zCzgRrZ
Me+7dU43PfyogDCB+ZJ802qTmB7eah5WGvl0qhfxmQay2Zuj0151pmwfByP7hHDoJuq9QyMXdYlr
kAWtJ82uU+xlmNpy6Heqp7rW2+lKYAI5AJx40M7r/eT4D1bCSGspThQY893qzShcGusa0nDJTVYn
OMMufSNzt15OsKNmgthwJBgl7k09fLh2k7RobKY0vjNJrf6UmNz7kjJ5JzLvIrdZYczPjOOAcQUF
FveUwR/32fb8DygTWmgIyfRQNAajnZblJjV4lUT44JK8ypSBfS2EMLHLmngm1sZCDu0qvUkXdCvj
WFN7d/3Kj6XGlOtYH3DfJ2GlrY55JA7YVXUXZBu+lEb8EnHaty3nEOrBG8L0tCCIE72facJ0udPo
tRqxTG5C26HLoyaguZa7FL+lncEFk3jKmVlifk00El3LOgMQeYzVtkPUPpGJS78wDdNtVPNKSQf7
krDsy0M/LOHlAjK5QUY64y7XZ++aYUyCwhQ7IzJHSNQx1R0d/e58yiECK08JMTqBYoC5jeCOn2C7
setL1vAcW+vnguH3tzaZFeMYPsBXkH4V5o7BYLCaFEGIX/IJv46kLV5MLBOfi3CEds2pd1799Ju7
3oP5R7P6AgjBr8rdd/6MilfJ+5K0CsaonFxpbXzXQJVjr7CdIjVeOw1PZMn0GRixPodKkh1BDcWm
ENX3rcKH00b1GsQCgb0045slYRsDjMx2hZ7lZU5/aaCfYMetrxa5rjsbNfgGKjb1KtOhTWLIW5Qx
xWawcXBAIy22KgaVYrVzxGF1HYylfX8+e2EddKyk8OHtxt/5HbwAxiih+UN4Ns/ZNT9AZWM66sT7
JTsYJU1nZgHYOn3/1NSAgqlZYHxliIxfwVPu13zdx7IY2GrqD07z0W9q+OEQjydEqHtdZgyeaeyQ
aT8QM3GHbHcNkHAaR5m3EAQgR8G0G+/cwoBe6fcUwH2EpQHn4LlH8oT8hlNA/OLOPVy33r0n5LPc
TkYvSOFc5ku3ngsikjH4cUZdlMJYDXr0fvRL2CTj+UbtZZji7yZsEJb/joSVFLtSYv0amDCRrgJj
7C1det6tE/nhRSbE/O8hciYCFoMCNA+gAq8nVGkOvyU6D6A7Wg7fm8JLzFSMoyspuorM+ZCcN15w
/CAbeN0E1g5/gKh/A4rp7ATPRRXLLOU1lkfIrY7GzIZD6nWE08g1PnYtdVLsNjZEhBR/Dpf0sTFP
rD/AVWca8SsgifYd+jOMZZvwvVdAEm+2GFCBDwe/mXE0ZFPfppDPdHQ46W2w6T8PZLpjqL/iruCk
d9VYjIRSycNizeLp7dWtEbhX18IT8IQO7fVY3q9w4EHiORNXU3aw9SagAQPsYCihu1mLwmwcWdld
3/7KXzF76NrS8WzGE6ag8P4ZrrPKnig3QClyhSwfAcPCSDfin0RePcxdi3Uf+bb4Q7b5MYnG4vj2
t//mbWZOwAUoiN56lPXztxfcVKuH4smIkmIsA9AJShqKP6zw39xWUGZJhqIP7vnLmIrTVCLxc4iQ
EMjMhxXOWJvOn42lu8EW6tPSk1b89u8Sv/thMOBZuLgige6/+mFN2UaUJUV/iJK0uwp7APOkt9sL
tgSgnMl/iDk+N7UJeqYFNcWcL4dxxjVwjnDfQy77bc0/vH1Nr8bBGi/Xc0TUNCx2QOBXi6vG5iRR
Zs07lqWfq9pZvv9d/GYpNR6U+Zu3v05PGV8tZnijnmeD+kP9ojH/+dkO0jPcsMy6g49zRiul2pYG
ul18yRM8nziAxeh+sfP0sTbxzTQ9/C2xuhmT6XqQ2bceSclmRRB+/fZl6ansL5el0Auz1Hm13fNI
5IcDBKvfeolIVjsUagSnySme3YatZjBLjkwMnIeqOcWAZB8JQ8LaoOIRGZC44HpUT6KF59lSx23y
WspNUpULRYZ1M4meZNk0/ep2R6c35+1qU4L03oXVWfeSGmeI4hoTkyGF2hThogVS463kD8GW2+Z6
6phBj4Jhk6eBzmkJ8NOhtzYRrOZhWWDyCwdq1FCWHtudD7Z0NduLt++N/PXe6EkyIjmoZNAVXs9z
lRjnnsawPmBiP28Wp8E4CYXnJp8KcDGvgdwToxeae6Jf+nE0zz8TaDWw8wZvcO1zALNwxDBVhzib
g7FzTKZEo66bV+0p2hURYbdZgWujDxIawbv/w372WozFMvfwESTlGk4qQ2lT/8Yfni9YBvt8S7FJ
UdptUty6t2BqiLa99mlAfoyDVHHyldMiufOajZEn+3Yy6z9cxq+L38NiiOUF4wNTw9cBPkW6WjUW
P82hXjA3nrgxkpWQlKP7hy+Sv+40jA7Jh4dOS36G93qnYQoSNjLPcFGFKoSrbbURS6a5w335kqPV
2mJCw+LV6HIzDyRgZS0XMyidej3Ch63jZ0kLn0CCO3kF/V5GC8j9zXbEoc2bkuYdfPvUWszmrRwY
DhNnY/f2wvvdQ2OAxwDU8UzH+WVyXNK5SrHG6MU7YjdhnCaQ7uY6KDqqzrmYm501Dd90v7RkwE9D
E78shf+HHevXDdKDFsE8EU9J+9djIpfwX2sh6oNpV98RszUBt4Evy1tSR5Y/fZv8lZngeRYuO8x9
LYHv5euTtxK9b7qSWDkKqn1WV8tWjyXXjjhdJSIHAJeCeu0ZciA5jG6LtXqq8Jy7dnHaw5M5eq59
scDPbtbjSOMNaxi5gA2lD5/tbrxOren27cf06znKFTt6UAyFStNIfn61Wmf2CgjH9cEzluRQdXW/
hf+W7QaT/gko29yOZv6HoeVvCn6+jRUBY0vbPLx+k3JKh6lqJCTRFGCTfE6bRnyWJ5wrcQksevBU
slrpaIeLDnjqSlkAlRozBG83dlgQY69ZAiGEDIq2fYZSigUgLoFWxL6hmq0x26e6pO22nP6JXAbQ
dI2JlDjfQ9FURHR6ejdLHPBaPX6x5ZAgYYlYnRXcOKyM8VXPujhIQusxb+SKKpehXi2wiFwZOuxj
Txfz4aQOjp5Qkg1xP0/gJOfZRpXbJpHp6qvuhN2k5+tmzJJE+NkyoNfXdTft15Vl+Paj/O224aKr
E9xc1HX262rAX5O4tdk2oqWP7zLIgTuMoNe9dFC0ASxXnIE0uYmSz8DmoNkOD7qciFScSBvZlS7e
n94CRnTe6wvEShfJkhAXaneIGPpefjqPNu1a4NjLtPayYNx9E6c8hLd/iV50P9fMPvsrxSuME1Oa
zqv9vo1sRrCIAQ+lx2E8zFO5LTz9StjxeBW1qgiUvxafbD/0thZGiH84M18H93De4DvnYZ2FMyxS
8tcUCoV1sJqIkj2YOVO0SrbzHf6icPJzkHCrUfaHsnbIILLi7GIQvCOYroAqGODYJN3TN2Zlsx1M
r9ji1sYSsbmnjc7dxYb9sykGXOGqJ5QMSXCePwBtCAOcL5yxoQjj9smp9TSAlGRmS8o/mIXG+GYN
5651ct82k/3BzHGUNNWpHbGpcNzVIYuKXYWk0hf+y9AjN8zvNh4mh9KHYEPAvAzefki/qSwg8SPn
1LlOnMquPsV+OJWxsslKHI2qQ8OQ4jwgKFC5wSJnIlQnvIZrnyMHyCBnEyS0WeE/I3b5wPCgxoSP
McxqDhCnWrweOa3vc72/Ne6DnSIWDPv6U8lEH7MeZhEeqpfD21f/674HYZuKgvfepE193SMNvVF3
BcDLAQL/QYTMF/VWkS3AkWc0Kg+LP+x6vxTPHmuK+pSmDA0SB7u+pB/uVyy6kMQbOkGgbdxr6x63
HT25P89iuvPjHRgK4bqpmRyQRgY9Bhx7nYqGDeSubdps50Bm2UDV+NPm8fqgPF8cNFqL902zhvSf
/3Bx7uKnqYENyyGJGzC6lmtAM8kUgOeU67vy9u3/zdfpVxymkiVoJn45drIag6Coyg6To1ct2vrF
oKCyO9bOWR749tf5r6tgjz2OHQVGJ0Q2AhhfrdUY0y6X1FuyhuPYOSkyKtgLW28722rPqEnFmymj
IknKiDODMhRHuyk8CmGU+CPY3sfJLog8Hoejaw23nUu2SOP27saeMBiZeEe3oCvdVe7XpDFMi0ua
QJng407cVDiS+JusfblHsgIYP7bECBvGPaIxnZlTin2Vds3WqGSxJe6+Ru7JNhcYVTJt7chJA0QB
48UcTnsQSdxMosY+FDKyLuFyGExUsttuMW1I55518KTFPRRtcnIbI92GaRbdlvTJ+5XwZx014W+H
mD+IpfEsasBUMTXD/UKhhkdcmG7/D3NntiM3km3ZL2KC8/Dq9NkjPCbFpBcipJCMk5E0zsavv4uq
RHelqjsT96EbF6iHLEiKgU4zO3bO3msHKTc1YKEjbUNMNgM19wKYN2HwW0jnjEDVQwdWRPnWl6ra
V42bnYe8HeH3uVVBlyxxsFCo8BhhU74xmkTQ331qevdOpJlN7NDQXULfWGj/LNbXYYqcA95U7x8W
mvN7oQ6ugSKMGFAuxMjwwrUz9W/vciRUGxklpzwKinAN72J6XaIaAU7GZJtaKreledcoVR0SQJ5g
DLW7s5v1A6wLdxu2PViyfKCuD1oygLMy/V7aOTFaSA83nAyEy/ICkUNPik/IBrl1q7baM0SAfbE+
7dBZDEChk3sTrV8+r/u7PrW/4JZ242n2UZJ4A0EGrYTVnHfhPzScfr88IPtjQbGCqWPYaMzfXnV2
TgvkURHu03aBxqg3tIj+YfX+vnn++hYBCkMPSIXlmb89YG5hHo0AESIYyBu8erRfx3bkmtEsiEF6
gEtYzf/pVvR7UcA3Ze90KW64T7Bt/LZDCSMkByQlO07VAUQnEbVxs5iKsVsBdsJhpGdgMj3VhP/F
bl90/9DWsn6v7XHurAWyTQFPP5WOy1/fKo2BY8xlHewHvzGYy4PJamyHqK58/YaJF50aUuwO7HZf
aDsUBxib4/Pfb2O/FHD/Xhj9+hlokQN9CBH9rlz9f3+zWTZtYLcwQolrNLajVt1RwhDkIm52ywa+
VRRn0uw+ZnNJrjxI91rPqE6r3g6fjCJYtukYEJsNxHs/yCV8MzubR6k6qru02csibR8n7DuQwQJ+
nT4NbpRy/TUfTr2QJCPIQl6psVPU3zuBgBA4GuU/FF+eze/wl9+RAhYGJEAe7J2wKn8r/nTW+67i
CN0PrKqbCULi3mwE4C8o0OdfvwSAw/LenERw06X8AYPHBJqhucA/RDuyUIJtHXoRsZMm4hgRIQg1
NDdY12YHd9r+SdhfdzRGHwlZOC7bTDgPMFidXdNmI9AuslBLRca66y0E8c7ByFQbvpSXk9YBBW5X
gtlC4VOvM/bK2MvGXrZtQuorfIM9GN/uOvMv9w2ofiAx4lEb5E74yVTe66V5WdrcYRMazh543Hhx
TTCtKh1v7Szo3wx43n//yvweO4wDBAUyFwLaCLSCyT/+6yvTRFGSLdyb9niV6Z0MRhsTAnOTiemJ
yMckdgbX2i89dujM10ls0/GKc68Jj0VYBtD66F6BtACpG7HM8mpMLwSQ4wfWOdBQbLYXvop/MwJi
YCLsVkcaScOGh+4fCnP8vsAlvnDLM2PQYfgy+87dKxtIo8T+Hxt+/YLLbNiPs/FF0pDeFgsOyL9/
Ar+TdHgCFnduVqzjAUShXfrXJ0CogvZpp0BSGjm8ift1vtozkbYcWrwC3RDahMqEQIKn2dg7hjQQ
4qgUSnIfHrWLLSxPkzVNqpbPmVjlHRnLrljA6GE1zo29PTW8mD7uvxZx3NZseUd0D6LPysIcn2Bo
QZFegeMpMSW2+zSNzptrWBjoouApSbNP7jrErzCfusjeCI4C0catqLLwvqee3KUlOAFQGFzHK8hp
cpr7g09v4OAy8tszmORFh6uym6PS+Ycezn9Uaetd0oKyhcUKp+/vRaEm1YEZJe/OWHo/cRuE9+ta
aYnQjSdLjP/Qxg3+4+RaOUcOCjU6uTahVb8VyHKgV2UOPTsscqptzhz6DWFZemkwc8Vkps17YpTy
K3DM9GKTRbxhuqwYXfHQ51FRwYdTEjNNfB2j5GYS/m2yeN3eQuUz+2ct8nqrNOt6zJG88nfjhppw
a0S8l23O8WFPrGbK9p91p5YHu0bMZ6ll/GGBnzxCybWYHM7VTd6ZZLgJR+xTJPHP01i2jwz88SrC
Vn5oyAqLXRudBoBEWlz+onbY5MdbxFzRiYnsQ48/5hgVmp0DROut9KvgpsVdcTuZbMtdUxR76P3J
lolpuRbi47Onebe6kWPGIDlQxp4d5PuamG9c+UZ+tc0aH3lbmV+dhPxTRMyMs9O0NvbRyt6GC2Ls
MbeyGQWWv0vpBVGBsiCWf1ho/4e3hZeEXsyqR19Pyb+us873y0IKVLFhiygn93h+2Cw5nGrAxYHH
gvj7hf2f34+pIop0Siwu6t7vt3S/qFAGg8Xcl1JSgDSsBmRz0QnNUXhMF0/9w2qw/rOw5Nrm8bvB
QooY5kW/lSAh8jZgvcLdo2NygJeiDLUsQlYzySCqWsz0gssx24nO3zf10B5bmLJg4pWzqyWLP5hI
jnOnIIlnbs6QLDmozJGP2qzdFlGC1R8axa+S+XX7KDu2a69aD3ePLAMPLuI9EJIPzNRWLCovQXHN
S+db5Qf6RSgwPqrQvM5IdKY3+aUOOewWP7wtR2C3TBl+QiiotxCJfxKS+0Fyg9oZZj/vdZgsF/pa
9s4aZhordfulW3jXLYOd/9fR2hSUWm0o0jcUZQ5oJgT3FiJfNCKspoiY3EPKK3ip09K8TL3bH2p/
PU2hK8WioS4pSH6PBzkAfFjX6i/saSsHiCML+1sx8p4vile8aFtiyCdqdgKLG5gIjXrJ4JHveW7O
rmz5gZogAIJdcdZHBjGgi1bkrfz605L3PdMDMdeBwW2+RhkC6Qni8Iy0YKPXUzdP7e4EHjxgsbBd
ZNZEPdDPCw9x7k5pb4a3lmKAP5T836gX4ZHc1OG2SvkrpqCCqJKo33Y14m803+CHRddeMwsVUdUn
NecCv6bhWfmVoLFl24xWtxsIoDrgUYpOcHN5dtCPDuXiP/s6+C7R68ZF6donVud4g6fG2bGD8RZ7
OjyMqqRkySijfy13DOHA5zvYBga47S0kgzxOJc8/jZyeSzsfx6/V9f/N9/k/ka7G8IjD//9OV7sf
qvzj2797N+lMrP/kT+6k/wcHIXuADWJytXWx/v+MtXL+CGkxY5DxaTMguOBo+9O56UBXsyw2C4Zw
lufb3v8ybtrRH6s6weQf0nhBJGD/d4ybTFb+Wji7DMlwIHFycjvgf+5vtzIhROFnlV0dhmHsji3d
848q8wHgY5a4d0qju0zK1NsSjvwFGwIEVRpgp3YmljMyOWEHZr8vYaW9z6hFJqPcwAAaaLocjPl8
oTmU7gCL+BvYQsnZlWDOxLx8+IN7X5M/7AykCfizvBhGSZ4NdtVNUFM3oSgGE9Vx7C7Zi127n4k7
ULAQsVp0jTrYhApD2DGLea+aIYixAmSQfwLrufQyZkOqSMuzs7jVbYN4+Q5Xt/w+FDX+BWad33QG
voDvN901EQeq7RoClpjvihcbzV7ckqocu3ogHTlKiq+eHEo6snxXbApCsi+VzedoOmQ4qFq8Mh+e
TkZVO1vAdiQUVZLTvCDmQqf9Obe0xN4fznco68JDnXrkAXQd4KRNQXPuPi1nIh8Lv7rUYhoetey8
OfYroqjJ6rafNUgfwaAZgL4jrl3qgpJLRrqPMrgHRzU+9+jyf6gyQ2HtT+6DNM1pU9O5BKOvnHhu
62Yn/SR74gpqnyJbv+TBqO5TL7OeHIDVTLiT4dLLJLshcLx6mcDkAZAymbR1ApiZQEipVP4xwTe+
pmkIJkdlFn38egrGJzfK5TVo0h8JXh8uUOTSd4Ov3nz43LjWdPMdH+hPnetw2QbR/JrazbFIvfPA
VH+XMV97GMPC3FHuFvd5MEVvrj83N5Zu3IsDkvs0DEv5CQ+LmMmihV7R5ZhVdeUYV4KWmJqgcvC+
N97AaHUN6OxmuhbcRaczAc/JdSordQwg1sQ9zei1dWzfKh38QFNl2W8kwJs7kx71Eyij+lx6tFCR
swceAR5Ds1uEJihTGk21bPgQ5L3w6+IapQvia2PRz/ZSWncVxOlYuLV6tbpFX8tVkoxO0ITQrcat
AJQTM2aY0HnzAcGWsMmenVYtc1o33dFME2dL9i1QdcP/OUxuSMZ00O+450R7vwemlgKROPXcgq/4
+5+JFVHbCGHePkPoue90G3yJILPsoc9Bc04NxUafYVT0CLAEtwToJm/pgqtF6/1SGUY866GODU0E
lY/ZZeculLiCKBuKyVofbTUEGDVRYMiFFCOs3NKpGlBnS3ObwF/FihByE6O7pefmsKAFaKQCKpNg
NtLkvNr1Ny/VB1At2UV4M2OvwSweoDllIJG69lCAr3FJK9jD1AeyRbL6JbTN8L3A5DrCyUGZa2Vq
evSr5t318Y8vYuct3U1XBd/zsfLvl6QIj41B5juYuITNZ/2Ksg0dbhVTSVfncercx9DKoB6VGLYU
yTBPAl/jxplQjAPM4lTP5Kfj1dcWj9kOWE4VW4NvPNak6JIvPkHxY/J1aJFgwMCCMlXryroAEezP
2Obc3dA3wY8+LJK9X/vOLXAjFhMqrl0CP+QJ7Q9PdXbRyutopoIeFQF7NVkZS1ntmNBOOP+WZn4V
GJxPTpCnO2wfZJibQX2eyQeMA4aSh7HO9amovVlsrK6DB7GIhZklwNZQMLARAdK8xAG6rxONyr/l
09aFl1LrETxhGSnK6kgBx04CXIR6cA/2gEwCowKBarkFhk8XtSYzjUwJSSl3JuIseQXVssRjXTQ3
fTSNZ1PN1RkxMxUxHopvk1f14P0RsIdRYT6yyCFpg8tM0IOs3rnZnpxn/18xsGsibPErHDZx0/Da
0YELd2kWOvt8BNM0J774nCP57ExKAfvNDkZpEShD5w2+WMAYufLexsp4GLoJVSq/OenS6ZhVcQvB
VmwW+nlv7RprK0vuybnu+31d56tho4xIDeOWCBIoxW+0JuMGPagbALPZoa88874Dg1yYYMoQhccE
wUAOjoKbIfeGeHCAuGCqu+QLdx58pk/VMs4X71cQr1e5/VNqkFgNUe4TC0GBUFtY2yQBqVxlD7nj
u9siJ8VvCcc2zugY7/t6Wg7OmvrreOzgFHjEayc0OWmhjT/AlT3QVXvOAe4TAcUXiK2i0W9NzraB
dEbm3pFWkxt3C+Wh2aPRL5P2QJzxysskmJjsNe/R9MvxwlePy3A8JqN47wt2/TL7AoXkakuxq9eA
Y1kKuQPbY268Nf4YMUyKFYBIZCQE7inIydVK+M1fvTU6uXPyaZupsDhxShypUJsnUZKwrNVA6II1
rsHLcs1gJopNXJSv+7tA6uZSk9z+A+akgTRyXo9BjQx9TXLuEOfg2umix87PoGwykvLNAQHOeE1y
eRnWWGhLitu6TTGas1LI8qlIj45UxsA+ydlUZ8skzEmRzeh0N8A8SbCzxzVq20Lr7RxqkqiJb0Ca
rnKSe1ZR0dZa+lNL2OU8hw01MtEG/K0fVqcjb0+IC0+x7Oz2yYHNfNMQnjU7088s0AnhL0W4mRLP
vnj9mpI9/krMruup/1g4hvCbmOG2gajMbHeN2tY+t50tvbGFVlTYfynoThrbSBfoxKYyU8xJTEDW
3GhvURmmW6+XrUdehjZf2HryrWqS+dCpCv+qraeDuYaDLyHIa7xMeayt1KcFm87kH+lFHnxBGsDW
SbsvDWSquVPhXWh4A4Ky0HghKHChO0GJIszmR9nM85dGElUEoom2qFtyejuOjB5g6b7Qn7yvq5Gk
viq9ggba+wORQr0zvKFfe24XSV+kKpgwe1G9ryIS0zn2iCr+FaOu10T13CNbvaasEF7xPU9BbNfi
CMz50mfBceq5R02QkATCMCkkK4tUQEFATQl2rc69em+Z6kg4xT3JdI+FmX7nQHuZ2vGz89yDggNy
bYRQe4FMN/Zz1AQejkXOXaqwJMW17SPO9Rd923QuthoIn1tHu+qaeOm+hAKX4tQJOjTp7nAVprts
gkYRl2IALdjm9Py+sP2GN3rphgz9GsBuSvjqZFlUnW56NesiuxhrpDkWTueoEE89UMXppzpHSI4N
x7u38AJ6Mv8kVZ3zZnaHy8AHHatyuPXzrj5jojU2neeR8tLZ3dZsyFjC/bMmbJLy7RhomOvW+Mjh
sR01JvkbYEwc0YnykfyDlYSnMm/rhbFjNyXWPeW3OgMPtY9NPZHqkOQXaczqfcjn4GVM2P/sMUtJ
3tZYFwP4xY8trJ+7CNfXYcrrj7BE8u9FbYNGRibko6049EzHnUIxDw2YsERvm9k40LRUB7wP+Tkx
LePVy2T4VkmA8BlJks+V226lv/KTPQ37teTR/cCwCFczs/wHhgAinkFyQXOTbXf2yYk+9gpPAlOx
I+IMn4cqxU0ijOY+CDmkRF1ukf0Or03aqxsvC9v3OquBw2JgCDe0RA02HpBcsHRpySWq5d3JCGvS
MonRnht7UKUITwhPOTTjkDxXOlUPJL6FWwDiyaPTNs7Vz0SD3qKcHgEEVK+taDu0/RP2bM/TjwSQ
oLrJ+vKzlhbunMyvfkZwtA7z1LhxqKiggW66N+jFFxoORiU/MjtLb9Dx5x6T0NC+1KbOnoSgygNt
p7KXjqA0tlr0LYS+i6uFePMgHGlerQCfyDAKiBJp152SRVpHM6jE18olnJo0Npth6CQ/XTVEVyNs
vBfNLHkz9MwOfWfo3okjE48FtMOneprt84RYniPPykYePa4NyH+0kSxCc+HxcLhW6UOXu/sFJx8F
W9e9DGlCWlI3T9cAt3rsT4pBddd3F9zFwW5Jkh8T7XRSY5rU31elpnSbnWRf0BF6t+YWGik+zsdp
YRg595a6YEugZ1X63lH3nveVK6vaLQhJfjQ9McQRF8AT6ub6zhdZdh2tNDuiKaIgdyvo7rB6ODWY
pM+VAptmZ/eFMVVQJ6nMQ5LoIN1acMvQzF7tpb2TZmoj90KDOwa9PIdL0UNPs6NTzwTjxmMc/5Nf
VOHsaoJLETCnJ3ygTjZE6vz0kuV7Lwu9CU0Yrc0Uii36XWvDd8lw1TGSIuwsIT9BXMeioHK0olu7
0ShvQoJOOkABr4RT6e20lO84/BasT3lw28B0kN6S7yuEJnFtd9NlveSndNx/qAmESyijS91Hepe0
abRttMpfUoboyPhJFd6mrDm8TX6/IbKl2g5DaxGCXBfE6NjVs6CAT7jLjS+CcTWWQvMp1yLZu8me
bs/BKqBpINt8yCd/G4iJzUVTkpvmnqBYfdXJova9wIfk6Pkud7tvvJ7zJp9lfh2Ic9p6GoO86lXA
ndt3D+1iOeiEzDVoyOFFRcdCEzknsKdM35fUvAr2zx1wCyR0KsxoI+ORp3dq47jSyZHoFMitbtY+
jE2ZbSGSq+PYRcs6/pJHTor8bI2ABNUow7uBufmhWwLCcjxxOwYOcmeqUXHO5oHYq5Ip9TbFsmhv
rTrpEqCA9quN3XBeKcCqxE9W1qWI68aAb1d4R2gFRRiS6C7GCXRQHjJgMebxqfPy6l0mNovHSa3k
e5tUi4G1NpjB1KYKbR2QgQfZWsbj7Hqyl6fWHfFV9qlJoDcf/LWWRXXN+9z6ygnYkiJD3NKStvzg
eYG8hn7nDNfZiN4GZ0lebGtwd2rk3rLpM839VFazPlVMdw6+jPoDUCL/ES1rcda9P5w8XXuPzuy6
h2G02+9YmkFV+umQveMG7r/PUi5gHxsW48jmyaNhIqas+tTzQx4x94En9V1893XXr0ZY94279PQy
Dpl86pF6XYsApWRqVTUNQLO9c/hMH2xp88MQzvci7OlHU+b2jptQdk7N0brTFv81zAkKRccZ6Rt4
K4kYhOMdp621ky7OVqoPSQqOcWPkZrGhCymw/pYpKCllrEz2CMsfqeiU6TnLFspD8BSUs0H31ybA
kKSzW1OaOxDecO2Fx441iuxI4mtxjlp61lGP1cQvPtpmul10ZmzyKfuE7QSLSLW3cmzh0cJ9bDbO
/Npx+SE5bIOyVt8iYv5aq8o4Z3maPvw/aWkeftTXD/mj+5139z+xo4ls6287mo8f+UfXpx/VX5qa
//pXfzY1wz9w3QVIGxA1YBmjP/mvnqYf/eGG3HQxlzCPdxmd/u+epvmHhb8HIPQqNEVZzR/9mRhh
O39Au0Inj0SDySbK7/9OUxMT4G9NTQstG8hDmFBR4JCm9ZvjhKRdfMZG3+1N6cvyYCRzl9wyzKXa
66LaP5FXSSA8CubOP0R5XtPX8hH8biWXh2uHDohLji3Ci00Gyn5yZgdpVFTgBdVNC+h8wpsfMxSp
VJzDrRluIqaMQ5A7+MtVMPUH8n/pxGF8XXawlY0pHujy3w74RVoQu5V/SqOuaXfDIGVzgM5RvC/Z
PE8UhzPZiCEVW0uDUJJADYZC3Mzh6H8DmjPsRBBNh3mMwvuFqfGtIkV0BwGoYCxU1LtGDcXjaDfq
+2ibxoeu5lI+m2Xif5NFX73ZEJ1beqXDGprgEc64F24n6GUG+WuJRUltlGmP3qaZgiI8BKOcnzrT
HA6k7LU2BCA1vGtNJF5DxPG7EwJI20yV2VwzGrXmVlZWTrx01RMjWdg2gqmyN1C6+GQwlJtRksC8
GTEfdyuZqblj41VsKNYQvTe15YgPE8kpHNtaE9MzgSGBsO2S6IZR0HsPewuffj+lFsSFiHXedQ7w
GAx4A7NYktacSzjqDvM29GbrVFsVQoy1rhyGnqaD3fcdvwD7VQMKopV7RTrGN6cfQH5jZ72nP+d+
phgqn3Ho4gDBCgw8eoIwe26IWa43DjPcXVJOzYvsqvIwLgQAAJ8eAoHRWEG1NZfBe0kH0b8o1RTE
5S1RBk19cetHyxe52vETzC/j1Jf3VaPSh8ICi7FPdB8dU8hbB8ecxVsu5jUKwPZo8CFVH2ZnG4LH
f6XtNLZnn5G1EUOwNaw9eGJtHw13zD+8boRuHNXMli8WtF6YxPTh+cys0YAaY5oEsY55u0tCHw4T
xaFCPcuhkWx6HdDAjDiqXgbIcEs8lNP8zkQwvMmzKCooj9pk2I1AWxteWMKYKIX8iSZTm1UkQcm6
5TY2cefe9UqiUjRrYzy4eTTccB+z1w5O+FzkHbeBgmKH/X+FKUWjXO6TnLiGRxxuGK2izjlmynfu
rXTpL/Nopu2hxPwtN0xJq/fKHopLEBiJQT3QAl7o8WVaFRfePf23/pwl2iefecaN1HrVtIuq2n+P
RG6FG2llxDPWgyEYfY1gemKnAV2ErKM9hc7cMw5HUrNnCjmskAvDoYqbevFI/jkp3wrmyJs5Zeo1
J7j1mw9k6hJMYw9V3OCL53BkYrcOX/GIk3RdO9woNIKYj8DLaB8KV9Q+PaqpFJtoLoc7VS2TxlIz
uOd2dFuOyJJ7254ryvDm1Wn3Lc0Fd8qSO0J5aNkH8r1dLINzRF2skQn5Jt85MRGjkH1KfXshHQla
Zp0FBMykOCuRkvtRQ/ijNwi66oXTSbr1nKQaBzxWmsYGIog4jKRcaFEsc+ocjVfEjAqytHlhP2rX
yIjnbozkaEdp+UnPx9rnkXBuKlY4d2hC+L63vl9fcRJ5h9k0l5c0ItWTqYTjfm+JA70LNdbeCzHD
WXsVlJpfjdVHkVdYw8iFjW5C8OfPvFFEWMqIt7Jql3rPYaLfcRSXVyVCc4rBiLsBQxxhHzwLx+QO
EeT3vCUSAruewnqmaVykM5CTIbdQh8oeB+ENIoLlic3Gk18Iokk+wtwIr+RfV3wD6odzJ5riLdMO
46Wwx6+I2l0ar8qchyssNJMePP39TZg3zEwpjdExsb5vTNOuPxEnRlyuVWaT0GqxO764s5H3m8EE
cbdncKaDA3JOltmElLjDzEfqwm0b6P4YJLX3JUys0tpa00CvgAvO1oWEVO26vE4vjpd9Fb0lj06Z
ccGxm+GjnIfmaZjQfdqodDdAdIwnl+1MxhMxlXDPCBArNiSeI0ECzfMB2N/xj9nsVPdMBEi1GYEp
M/HovVNQquWtLwNmGha55jurcerq2Ca9mz2Zrpw9/i7qeroNUMyGNCz3MKGcUzHbEicipme2o8m0
PuljBncEPDhfDWOU97a26r2Di+ylhOeW3cuUIRI/PDUdivip+pqXcj5CK5ideJia7NMnYyFOs7YO
d8ZCPks8juUUfBHGMP6cgwwVsyel+uq1boB9suvaNE5yMcRA1Os+zubEY0ZQB3JHHjlodG/UyJu8
JbkfEBubuyAjjX4b9rglNoik/FdkJS4Hd5EQac2lyJZRGbtRMj0VUTBfbMO2j2IY0y+1HFIMOuG4
Q6/snRPYP+8w2KYER2JtpODDyIrEQDE4BpEouN88itC7XvmPQxnMW8dXr7UgGSQRtHtStF+bOvOS
S+a0A6rHzv2c09w8iTQKCTxtVNyPjd66OvtaVFxfExX88ObsWy9cg6Tast72iZA0o2lZQzMQs/va
F1y4dnXDTrxJcQ0h46/dyTm52PSdmJZX3pwmN6G3R7BFjSrZ8D2GT6V2yAwg62HZz4gaVx5F+FnD
C0qxAfTWS9qECKobs8+841SU4XyFq199JqRCgewfKXXctJT9epWrb9w+Z4QUmWv2SG7s7FFlvCu0
nuGCo5JkQXRbEJn5qe5Lc5fmefBYeFa598aEtHOSSr+TCGD/DLOkfy/h72znRXffDOWQEbj4brad
TMJDNq6XkHrIZGVTRVNFWG5VLsBo2qrwb3ReG8azm2alIl10zOo4JHuh2toqG5erWtOedpIXRmxl
A66fsMPesXZjK+ZTkxnOVVlrdEQ5O4KEBWtwQNZzxzxFi9P9CFXCIMkvJ96dsClPUnaYS9gRRjKZ
ZzO8W5aSZM+laqPbaWmiG7O3Aaf31pB+k03nnL22NQg9JX/jW2P3OLT6qNZfTTvo8612ewdPBiEu
7BZYYoMDlylJ09Ek7+AEA3E5SO2R61HwlG+tNrShlxVOsEY0++dCEskE9Z3rbe3b3QtFFDaXAhv9
905pbKx1n55L6YXptrJDPD0cSvMVrxPj0pJ5vAEy10usTedY+d0QEE26wRbebxvfSJetBdcIEaYg
kdlrrZCoEza7/TS16+nHBb3kWDX5fgBklluvZJnGmBYgMXolzb5oqV8cYgICXAQZVCgjoCmMMyA/
EoGqHgCBiXobCrvVuyHjS94wH9LZHUHk4hYZdMs8n7TkD8YD6sFupP+YdG1AOpvt90xARmyz7JU2
78nowckvnHIw92OXb1v6H9uxx3SwMShMHzzhTZch4fHESYp1dMM27r0UE1UxW0aqGybaFR6IMHVD
+Yo3ov5ht9LOHgvSDvgr01od5XBAMM4OfflBoZA86nEmHSvEdGeCsO31srpnGKPAUMNQRSeH1gob
tO6ZUKT9S5G4Fownzui7odbJpRrGcccSaH/IwbMep2JMu63VROVDuszGs63M6MUegaPZYxT9GJzR
fMYXMF1CzzPeAeuRLAvrZnmY6nx4Z/+lXHBVb7uxDLv8QFwH6SSTNMOTWQn9WmcaWd7AGfOK/AQv
plu4pDKK0syLA/xC5nQAWssuFhjZSyplk7mPydwN6BB5Ce2ReYM8+8FIpFo9ps4p62y/3OPU8sgF
SjndNm6aKn1IGJJl5wWjw8UbXK1Og2t1sIXyUhnbISqjnyMzhe9dS2MyhrwL6rfjLvXi5jpNY1J2
5tY6mMRUGTFvb+qeydMjHMwx8iaHPzahcd3QsYiMj7rtgqPO7TKst9FSEh2XVvlCIskyct3ZIrKp
wzfGBFb46NXUJYeINw3kZjHjy9vkyfDhVUA0tfDz/YRri85hGeyE7dbGYa5c/+SwnngxF9J6bpCG
NuT0OO7oXMl5o2B1ajhCSHC+mJw3y7lIdPJQRNQE9yXUtoqg7CUS9g1ifSM5pEz1y50MxbCzYaST
furIceSmUpIryBisSpVStykO0PyugQSLNMZqpHvtc6dKzp7VjeldOAWDf+dnSTId844xwTx61QM2
F2UQ9kdNQqC0aS+HSGnPwUawpNmJkWKWv9HdbuWR3DfG/E0R6u6rXMh2R+lVYCjSg5d8JaK9Smg6
CiugSEJRLfjcJ9LbNmPXUWa2s8rQGOuM2ZLQNopQROh93PbtNMQqAQCdZJ6Obji+1YTCGyuiq6XV
7myvs461aRcHEN/UEnbiz08pjD0JU9nPTcwkjRNuKncQ+S2GqCmI6XnX/a4v7G4PnHs0tr2YQHkS
b5WcnRZNzL4hA1DFUQXK9wxOTCvoCr1tIhNCIAjv2/DL7n0uKLcbNWt5WwK0DkgiJEyQlBeiLZpz
ZcKHOyZhhCKk92SQvnBI+aj45r6izDGn6Ya5DiLRTZZ1o3xOcVjm38jlHesHMfR6W/kN+YeMEEiR
Mjt/JCs1it5zijsksxoVAHo+N3C3dZvp5WgJJjOX1GBCsAsTL3CZEwT9PrBbnD9L2BoXYnXeI3g+
VORWI+6BU3Mmuknz1XBmGsbko93nnXjMcUcOcNmKjpcnwoe/WZwxPxSz3xDNkwzqYpObVPBGGclP
BDeGfbLIvjO2tBgIm+zLVH/XonUcQiQsxgxoZ7qzUuPwNFjKjwdfOJz/Hpqk0VGGu4FG/ziIjr2p
irriImZWLFVLgtIkCQmbx4clxm9dEA7w7BDVkujqtzD1NFdhKDBdS4xJN2rx0iFs5vMI15lIScbS
nfad0r5FIAZYgH9t0mavRtPYqrzGhIiudbZimr5rxlsVfCq2fnK1ld09dwhIWF7/xd6Z7EaOpVn6
VRK9bgY4XpINdC/MaLPJZJrlviEkl8R5upfz0/dHz+gqT6/MSiRQi26gYxGbCE1mNPK/5z/nO2kt
3wpNlAeNevB1LtyQOEmuunVbzIZY5ZEj82AuHOvWySPrnl2xvUvqtDikbFbnd8vg5RCDAFzWju0j
r7y/t/1I5+srl65DsISHWi/Ht0jp0fNEeuRlorwz3RmpYR57cmIQ5v0Jd5tHE0mU9S70XHqN9LVb
GXoRDAAHAag1qZZf/K7DrDNbqP1bjT/suYkyn8DaPBWrMWNzvCqpGW3Q/1s/UDIUTdA6RK7Rj1O9
J0TthdyxG1/8fyvmkilA1TNME9GHbAYy339mzAzePuTbz2rwy1tEy8b+rf/Mk79QwPGXf9ga/nd/
xJ+ap/UHdxITSpLtOGAaFoDUn0bOpUCcRJuD2GgRMlqyg38aOWkJ/wm+QYfU+bXZ//y76KkvoqdY
qEv2z2/p/Sui53/wmS/hLss2yeVhMoXj5P/m5GQnPKTRguENhyccxDf+I81j25icdLJiaYpbhl5w
Xd1bTzwa/Y68/pNqkm1SvIRjy+1FA9yKkpIV3/2wD7IY7w/EYNycntyB8IPwVxxi730a7SCuI6bF
5KUbvrPT3mgT8VQd+CiVTdgYbuG+EYk51t6XxJuyD8Vjb16ij7jMV6VznlruYAOGj24dii/UUD5a
1A/BRTYE3bQtapZuXAjABhPFTdzTdoXIUlyiHTsg5gRtpwvEs9Ro2QJ1+WWM2c+w5SiHd6DnT6rV
74pm5oYZ8RB3rKne0EW6tssfbX4raJ5adTCwV0aKxSFi34QjSjJNuebVSFPMLvPBsuRW/6mvYTfF
Y4NUge3EYK1a17eqAwLbRDIg5LzhGXfNyeSMNV2PmlV9MhaV67Kxv+mptuNt2gBU3VR+xEgybG2V
bSd74sEKI1XIANPTjZW01xZukBFaPzJXXMeK35VFOiqsYT6PyfRUafNyft1ENryL1LMNuDUuT7qe
70pA9hoVNeO6r3AtecmlwfCTjv8kYwMi+zdBffnc6aAVyEITiBa/w/ayXldjUmn+ZpyLJ9mC+7Rt
dWVI2ceD2NAw0wS5K45tVu7y+tYpRoQbG2ep1wUTVtlVoZZDMoZ2keT7TNOpJh22EvQ1Y6t1tfpq
O47Og2U7MFNTNpNWcmrKk457TdblyZjos/c2JQJmncx3DiXMwOk20vAvjA9MOcmXLZ17J/um8TKH
UBYhKm6jNMM/Qk/VYgYcrIDENLgfNzDHarHN7cmBXqUjt71lXyegCBiAb/BIItcVOwSNx7QmLWGI
3ewfbeM7x2rce92RIkr8IVj5tArXsOuObL+4KrOp3NZ9cvbKGw5ObBzQYQvvvWgnitIA7A480juN
wvSsm88zFDcPhQpb0LaCOFvwDRlLkoWYOh25XbDwjC5p+WhKeSPZ2StjeCzH7zxex1NtThWROsOl
5xExkIaTV42YQlyz2ku5RAaUD0P4+8aSH6jK0I2L6TaaupC2a0wePiafUzMshuf5+y931+tf05Z/
KbviWiVlq/7nf/sdJfLz7myR5dE9rJvY2X+LYs1YjzM5lOEGt+wn2s4LGNVdKI3vDXrOjIZtuPKe
dsrL3PW3xCAOKRUrSULxWqbYVzfuOXOIiaeqPsD8u4XYyL2rvVeeT09bi0s47olhlv/k6mZl9dvV
TeKbbZHODZw/YRlk+O+/RL/VUpnYG7D9GldyejAthCB+Yadaj3g3VzJ3VmEee1SI9AFb3L3GtphJ
rnsz3e1IeL+Jc+hf2uysoGzgwXJdrtnIpAUu2bsdqS6OU5gZoQWG/c7Kx2uSdg+1ZjzNFoKFND8w
zD4UIA0g77VBFUu6JpOMHyzaajN6HrfG3vzSuxjDbttqZ+wr7WIlxTtcD/dx318HrzvVgsEe/8pN
vAjLlJ59b1x8JVbWPwojv+1zbFCdU0NZxXnqWPUjB6MvP7bytZeIL6HlD3TmvQLD3ElaRLeO8cUy
fxez42bjskqi5iBBMtJ9Qw2v8zwUxo44HG008n2INQZ+tK9i2NDsFCHh6j0YnMx5KWtzNSTAccJx
Q97phi6Nq2p5etS6CbnA32tGma3irntJZfvUgDkTpf06Z81TlOCaN8s56FHnZ63dW2mzbiJ9jzfo
wYmHvU7JbtmmP0K9fsgx23emFQiTz3tKy2jqXaNSP1T1cMVaDUjKeygMXINdIYJO9zc01+PiwE4b
oyoY6Vk38s0AkkCMyQsIvH1PxXnL1OdMN3p1bsN5oyZn2yIjooOsDIj08wPFuessAZffnfw6O6Rl
+CJ5CXdgcpJ1GkIVKoudl82beMB9Ja32K+MYPLbi2pGPaGRKESuykK9SIv1mrjNE2s0qFW77khbu
XRVZMIqbJijlgB+y7q+Jk/5ocsrbNPMr8YpDqPkvNja8UKs+PPJ6KNcM11V4Bu3FV/TVtW2yvYlr
OK3qh2IQ9wh4lL5PA2Z3gcbjTGtkAL6+DfyqI0E4BCF1gjyZXlOTsl/SCQik/gqMNej7FtduXL5y
QD5jBnrOW48qXfHqzM3jWHQgydPu0ITu12xap7CLxWZQHbO6EZ2mUaCmt9MUyMijAd6ezxkmMhJM
t2C15c6lK9hWHJ+gB91X1vQGSBg/Ste+6jlHFqMUFQCi6Srt9onl25F5HCVLTzZadshM51m4Bg2H
AFHNOH00lMBe2p30cXwvxpl64jIPYNvutYFCQV2/FiLCYRY+F9hMPUnGwfbvRafRy/xtBqNP/+La
D+OL6pM7C6PxxNVupzUHLhMS3rQeR/9hnKwXtEfUlfnAIvM+1N77zPsiT/59hJGE82bLZvNHapvs
e5HsI8e5D/1PeEQr19/Y2kV6l9q4cH4pO459yVVqRdAheQnrvp/YA6TeE70KS5vHuqLNpBQwXeox
MNPPLJl2JVJ+pl5d/3FwcGKPNqiKLz+JSZN+66IHN8Iq6tE+at8tJaSRwvvWmVwu2k2q349mQgZ/
Puthjpkffh/PqETYByAJ8NY3WZKt/BTtQNwaww/fgW7lWq9tR+3ExOc6M1/JlxTjADERqx0bde6V
L0ioGUtuJ4iS9wFPe9F9jWm1plbqfbQstgo9Ql7NkkLS6JwYH/2Au77zcZNklR9MrHpwJw6BOTWL
eOod0pi8ndb7MLqi4hksULQZzcn+0CSF5p4GXom1/3ao5pMjy0f67N1gTo0lEPGtmlDEsvkRTjeZ
gdYl4ymX/h6LmvA2A1iVe+XGFVCC+qH8QTPCzpvdfQsgRyCvrnWPcSqKxwccl9FK6jgm0QmKdHhr
SVN0BuRODJnrjm3cLNx3lJ6jP8Sf3tQ9+mVdr5EG9ylWraBSjCZ+iGQRujq+GGKXad8+Um3OaFds
GNTPVW19ZXq+To1d1IqjTeKVHecN2iV3X/smbsi7TO0OPcSkxobssLQndhIgw4Oh8RPOkRKYi+23
BAm0afXf4zk02fUwptUOhbJmqmMM7h4TvXiVC4ahqGIET4UxMjaOvDYJbjnCFzSaT6vKdVuql7uO
9SYpL7sQD/9VPpr/Cy0ylikEnpZ/HPp7fCuS/C+Xt4/uV4/Mn1/21/Oip/9BMJ3rkHYvb8EKcyD7
87wo/iDBR94ZcJL3p33m3ysbwWJRS6pbVJmZxNr/7bzo/UFWDzoqZY40VGOPFP/KeXHJVf8CzLCX
yLXn8y+YJAu96TfCg2wsrxOjkBsExKuBlRC8TvMdLki0Bke3ghN0tNEZ9x0svdUvr9TfmROFtXzz
X3+4x0lC0JXLa2JhCRK/DYpYGPR0QNDZGLk278NWRECwY05GoxpXSwyK7XhqnhHn4l1X68m5RXb5
gagXbfx6jItN3NqKTxfN25fewWs3zqNzYpcMk9VJrGMD4hzkvfI5X9H318mJGsKQrulpz7RAVqR2
71jwONlNvZRVN0I8WuzQ1y437kvvzlW9mhGXb+0K927QCXXDkiTjGJ2RCXLaeZsLi+nLyZV1cW24
PYbeoJLXhTXfyQllmPYD7dGdKZcXXuXfDhazCkhFm2fMYs7QtOkJIAR+QZebsEFh1YrOm26HeOWc
fLbROydJxsNMrecS49M0ljB0UWd7222Aczo0JwZS4wx10Bqnsk4NG4N6Z7tWCGaYbQmhIJGtWX54
34lu0XadmbV5j0kAVqHCjIhWqPGqKWvaTz3HonY5D2G6iYs7Mo79ZxFO+jd29mDHdUcrJzgKJV+K
7XB4HSLK9VZsK4oHGtZeukZzNn1IZNE325NX2ie/LOt9lJLK7qWX7NJG+y4YuW44zY0iyLtxaYlW
HayDLO2SE53LY7uH0zBeOmwIvFlZduqpWN7lFC/vTC/ieZw2XnUuUWcORCbZlffx8BhZVbpjpxsF
iWTPqRReqLnj7VZGpr/lpdA3hMkUlBeX82im+bfF1AxnfFwLZFPWN5bGesR0aRGgf2QZ4JW3pyWJ
vmY+OU4wtp1xnhIQ8Wt65l3myiGsCbMRAcglfHmaRXikuDTtkC2EdmFDdBEthVAiMrwXN8v0m5ru
CjlGzsmjrgHGEdd5GyX5mv2PfWMBTXzsqU2l0qRrg0FVamPp8CoJ4tQ4PgAmrXgH1SNlGzn1N47M
HrxI+UbQE+k1wOxCdYuDrOIkQqg0Gb6nXmcZIGQ4nfES6+AEM4YYPi3G4GRbe54L1vODaffbAuDE
xStd6720w/Zet0r0bjelJnEqyTkMMCE+Z3Z3D+6g/CfMSya5sbjTvqeJOZ6TrrAfLVJyRjBWY+NS
npz5WDLGvpIsfB0O4YamNdQULPibQU+iCCm0iXCvZtHwXoMI6Qg9mbA7pcHx0PPUtJtdZivfMbyG
z7VI39Uo8+tQwKRuoi5/VFTF7cuqOaiSnbWXD1/zstcp5Dhss9KyvrAH1B8UJKX7KXKSmybr4sMs
IXwbISgQXk6rJ0gZ047jQKcMutFon8RgMqSFVnjQflI9HMTmUg0DJeCqcPYUpqVNkBDDu5kNGW9o
QJcvVphjhe4GAxlgdt6gHJfbbqBfzxSGscFAX96XcBmx6PvGG5RjcTW6uduF0HlX0+ipJzaG1S7v
lX5ux6h4jVOnea5Sy3qCDGsfYsWZqkYsDgMn6zOsg1027GqlcgbiEsYAdNHEkD9wi5TRKbbACTCd
5J79ZBKdGDYOX8nTni46lm5fYQhtfW9PejdvjJgw4p6O7ZmZL6H7qBIVdLKY3bbP7oRyiE7iio70
hgWXM8KjU5ibZTAyn75xpY3TqgzjiRuS6yegZRPuxtD+cNTHRAjTrVsPUxlYVldsOhdw5bmlseQ4
W5PBrsfOWIh5mukdQtz+3x2NAaWTc39odDd8UZYpGY+0ftCCtBwSClqIszknWurDN7YzeHFCgokn
muuH5y4t4WmH7K9C9gnZfGeQiMBeBPFuE3JqfCvTsb5Q2aPMY1x4/qbXpm9IiaUZTBEvTNnn2kPJ
sP1JQrQnX1nFG+S/vtvoXUfshDxrS0Z2KspXLn5iqAT2OASzWoc8l4UwejhGNxhzmqEXxOvcplXM
gw2ypj3Uxrex7q1lQZ0ZWxC8pb0SXdN+00riqRs3q+2Xwq711ybhkKg3s/kj6VpzbdmzjzYzozzm
kboF+OZ/KGuuLkQx/ZQMYauXZIjncKaRL6x2U4T4tnDhEMraBtNGVLvWI4lQwQLc5kO/quy2YYUq
+QWKbGbALuIZX8sAoYh0f5YW1DkByyDs3KEqcyCYEjo00bEQHyKnK9amsOZx6zGNaiiwFSqEuTx3
PAK0zzx6wiiYsHp06woQ8FOWtPMpw8S+5S0jDpx67dbO8vFMwI0HHi4sKikbtz3C46KvPo8tjY7G
qiivLH+6NTxH/Yyj3yUGOTlXmJdxjGvctW5T7O8XlkJErRuzPNM9y5qcNf+p8JthF8OoliscwGm5
hrLg55yTrfieThxDYCuZlbay+0FfPujk5eZWUkwIfvojnQqu247ak3FBE6ovOf00epBTI20J0Ym9
EJOQj7/iFec7eD+9au+0rNpZrRiv8WD493M2RM9G66SrypzcdSh1jJh1bLJtLwtnHbu+XFBj8a1y
FR9bU2j2U141/Y9+oqEozhK0JpPKOICKsdDnNXRofbVIoDfeHJ8nWg6XhpW7omvUztYraqxcM37s
x3S49HPNF8d2k1GIpxEPS3LrYo+G6BGyteR+bFt6te1WP8XhRCSngBlfsetj44puOZO28cU20aMy
YID9YfeaE7Asu82miBPDFNbkKmt+Hl8otn1YuEfSrNVuzoTJka6Ot3ZtDYtVrvSuoFxx/QtlWEWQ
AfmhG0PU1akik/HKU25gZ8hFxRzEIPRV9PF8mVQ95gcgJfO9MFMOtlCSFt2y5xc6mHFBcsfMYCEn
SO2fGNyAbKFstz86L5bTtgA3H2Mkrus9cTj9nOVlb64aLweTj2oyOdxaHeKUPiHx4bCgLPjW4Bva
VVZ0JT66qTmpqZ07OkRs5THyOTwPa3ryXlqiei9Do+cbN4IUzCN0ZIHbig4vKpInjJ600cWPuc7c
O1uGw7MxM1Kumz7JjpFn1daaTl8/2UilV09NBCF7Yww9n6di8v1ro+r5ktH4u5ela/91J8nKKL21
IuG90t8j9fVodJjAMk+M9SEcE5uMRSH4TXpu4LQe4fhLVo1DDNXPCKHRwAeAjid6Oj04loMSwMSO
SaScUt3Z62Mlz5wFY7WZqAo6x2lRf7VuxI/BHUvDCe8LLstQxVjaWSlxEyPt6KgzGmY+3JZwzlAg
UXHLdc4plwqgSJvC20gfvTJIoyXrUU8zL1Ca+QnxHwZiZ+tMsfnQy1Bqxy508aGmPaWaR180vbdd
sNIXr8r9Y9e7VJjFhQ4R1RU0wxmTnR1r0r6Kac30Hut5MF/cWBc4Wvy0Pxo26bPCiMfzzE0n45ae
uU940fvyRGCEFQ7Npc2A/YOEQUB6TDKy1mN9mstce/O0JhmDUJux7rg6Y9RmMEuV4MjzVL9tdYEN
mvfEl8eYSqaXHGLjs5yo3jjPcSu8g9MO0SFnX4WfodE+dZRiLCEGCQKdp8phGlkH0/wWp6/WYOvo
MZnWvvBu1ze2Mac5ngerPTjczPehys3TbOPC952wPRfkSQE2hMuSmD99M/FLsOQS9nipe7YcoFWj
ED4T4xH9Yn7jPLa6ie/3n5zHfodUUjNuslITrmVxUjUIYvyt/o3Fuu3yxG43oaHnuPii9zIpH7Aq
vFp+8WA6JQ9WlwgbQ+Z3RdT5rwmbH+P/iD6rv3Me/I3g9vPHC1334HUAhtF/Z49moTKLjLIkejoV
PQxzTQdWn+Sn//zU+fNE+zeHTv5KSMqcOHV+zn9ovZ7U3NNHaONoj7AtdsCSKbXQLM3b2zG5/XXW
1wVSvV/GHyWPJxOCTUOHmIFT9dUYJ+cw0V13FnXR3meJ698sL9lakHS5aAPRfSIPgLwXr82647kI
6xKTUrj9rxJReLV/VHRIJFHc/q+b5IesVPXV/p5G+pv/6/+hyJLFnhz55B/rMZxB2PBf5dvHp4r/
RpL561f+KcnYf3j0hXGtCfYfFPKgivwpybh/kMyn+8e3uUTMn8v9/8Ni0v/AbiCoVrAWKxHKy79J
MiYEJ5sr9ifp0MB19i/BmH4D5NoQppH12EQJvKHUhSD9/LqGaumhFLJz+l2dtv4DqJjptgQbRpG9
n8h3zZ+z06D7Tb3+5YX6Ox8/7uXLB/zXjwZoOpvTiUfnCxTgn6LTrz+5UyLDjdj3O2F34TaRllO/
Edljxk16w6blrYZ2wFJ16F5zzrTzZrSrOqMyMrdY4meDLoDes7BeK2nl30J8Uy3RHmwGtjFF7dqT
OLp0VdOdmRWMe/vBXBI6xAs0FvFDS3ajrrzpHSbIymonWe5MdLVvFHGPb1Nl+s+FnhbxRjf7/m7C
a18HGR1kpyTO0WS8mvbzdW+Y3WtpuwnKKQZoryhOdlIBnY22E4FlOBrlO0oEZcJWH8yVUQUqrH70
OaFbJYf0jvyU+8K5s6HyVkvPsqjZKMQU5IDMiUT4pNE4lsIF0qrD5JnjugynT7dywLIXNIJzlj20
5pjCPIivXty5sEnJb5YucV4WXPDoCmz79QgGaOD5iFeWcI0J7wmmqZPCvMiLqsOUYdm3ZT2Qa8TJ
bVp6FECF4gtl42xpwwLlsJwCRA0ZQo7mG1IE51rf5kSrAhXnMGEtuaNwEzg5aIomxLvbWP5OCCLv
yplz/qdqWJuhGm4H2TVnhor2MIdSst5UHciSrsDSBmnLaEB54QzDpDUk7gbiiRWoMYR26kTdwdSV
sbUTyzlAFyOb3IMDNmTXgQxQyc4CFIO3hAa9zinNPe3W3Taso4KzWEbaDgZJIDlr7OZBkiHGkYkb
0YjyQ1lq9kdt9NG+s3GKuRSfXWbIPwejapL7ac4V5aU2lLAIaEO68mhiZQma6haAXY/eusCG6eov
wxPnwMGy1RtRlKwCDITXbZ3Es/st6mzvBhOy8c7MWHy0LjhajOS1Y0ETGbr7qKLoftSAEgxSTy6p
6TeHlnkx0m3tWFh1fYznonopOGnwWqcSu4s+t/FMJdsAwFP5MGJWul4JwW5RVNciX2qD9dBZYmtV
hl29MB0S99m8jHq01+eU3OxGA4QT+lTMitLRJFT3wtaDRpSzuXE0g0l+dkEy6tLC5Y/tu78ztXba
2lE8RccoqtlQNxytvlGuPWFDJzV0aVyriimP0HAyD55+wOc/lmvBTMr8VJmUByJlEQDyImxxuf1Y
4ZHAHyA8kBCOt+QDoWkMmHFFnd9aRdU/g0dnvsQ+QYRCjCz4Is2Ww8Zzhqg5TkNrfFZNjeJjFcZz
ZsVNt2sLw/4qWZb4W9syJ1qMVYNHajVPjnbviXbYCr/hzKjgf2FKNAn3lliOc1ZZafzYmQTg6LjS
TrLW0bT4x1o7UeLedzMxL36/Qm3zWbsN7elDRNm7KuKzgVmy1jVImxM2+qI3830P6fBW2KDmGhsL
epuRDp9EdvZb1lyzsQirOqSGYlkwp3VzKcWsrk2qf3B8B1pXyWIdtnm011O3vildN9uaoOG37kSd
S1S4yTVmebobkQ5P3TyaG3DA1fssZL+d8C9e9CkFpMaRajiHKhu/iiLEKIn5Njn5sYdomqYeubq5
RKDGhuQY7y6Z5yMNRPkJmOgtPTsj8qQyWiswjFKJz6aaFtKEW03gKUq2hmrUXltYP1g26MwThvOU
xZO7VWXf3fnMQs0qTmDx4zkEU93Nn7XF5nmNf9Ve7Llh4HN4vcEDwxk8my3cL+zahiJKmAPj4kor
ZdisHasjel0N4T1Etcx67EGKtyt9ytpDFnGibbWiu6iBXcEGvC1tzdCTbz2JBwCkMRs7JF6XK4tj
AXeL6J2SehVopePtKWHjD8Odsc4RWgEUmOaTlxOLwl9JfHFEiUMzI0EzZJc+tBXUj3Df5RhDqsI5
YngFw2CK+NgJ54unU3LBPV7vcklNArILIN9DamWU54RsGDdynrERJyoyykCbGvmRaORK0EKkfmYh
CGvAJJioNrHUUlqInR4/UNzfJ1OUvbQJx4bctbxPPTa63ZRYIyZlPjA7h6NNv69rzDebvu+9C0JQ
8ezyPq3p8ZP7id62DwAo9lWNTfg+EZO3H1RTcJtt5zLG79Gi+i4FvTINaqaDChdQJDdI1DNrh9ki
Y6y/14h3W6dQ8y43jf7kJn4wyvJVIypWLEgnkwSJIjeCNZV1zC6h/KVZ2TUUXFSbpH0cOJvH1Bqn
9sVVLmnWSWC6y/uhudI/eBdaSKTAB2Sg6kK75i0EvVHDtUov/TrxbHyDMiF2uQQJm4h8TXQAl5Ju
Bs+Wp5SkiObIHqtJEvEnxDd+r3807vhj4v5+GJTLqKCb0yGZfToq8PnuNRYUWEqwLmN8gMCUj8hQ
0tl5PeNzGJlhMMdgg6p4hMjlRM+RhdjYtAMXAEj0YCDJsAIaq/p1oc3xfTHWyJlpstWGcJMUwti2
U2ee4zHBy0ALKztNN/kYI7Ndh13f3uTKWzpsDXNVjSMYCYXJnL2o3NXuVAe8Q8OGWdBaK2Opshrn
pzDveSGLnzxFXti8KcMbSCB0Uan6iR289uhXpdy3dDQsowYmIiEXoq1n7LgDeRDxanLdmRRojLT0
ABQTexYfNpkx/6q0iY9vYdq3I++7PuSY703Zj/YONGSyyUY32kkPfAnGRFQWldjOiXFBfUu85U2N
fcfZEhlTV5HU/gZfpCIxVobDNzLy+b3bzvpJ9/PsS42OwFBdQEPs/eElhdwC7Has+u3g6BWJafzf
QeTq4Zcez5SWAJRdsxIwQSbRVrBD1HYS8m1GfI00nydnFvX6UUTEMkcztd58QzbnXjfHWzZMGemc
uqSrKOxMcYz8AoWnB0N5jCjNAstnOCfd641HojThZ65Q0Vd16WGXkVGScWMywkPa6s6RZvoSY8yY
YoCkn+u4LEiSFapZH+0Wu9muYLX5bNkehWcIOYvWQt1ybObRR5eVlC7nwBMr3oSyuCJJaY9gDdJ9
EqvplI7pvCv1qX+1oXKdugYIHvYmQRtyWYLlU51fHltdz8if0ub8mKXT9NmlouBj6mXZvSR3fu8D
c2xwAQkWMUXYsezAE5aGmXr2pkq/hHFZHmOO1buJ2BwAockFoMZ1EL0mdmMHRaHnENy08bEfCnvf
l0l/B1u8ZZoU4FdVBYrZ8IwT7ZDuq0ZEDQdUU71adniAIuqsRBthJUkFC8dImzfs4nrBdWYDNaLY
Xa254xkr0AbJGYr6DPdJyl2lmQw8Q5iMaxcXgVx1Cp4ZPh3BxYQvpriEvhvvfACaK7MvGRiLqb0X
rTYfkPizdemVxhMREXgglWwRncNBRJtZM1PjyiOC51sXuf3EDQwNtlDsV/McvKYPn3ArrJLFGVUN
lw6sBxYS/y0FBbrRTAOWCRjZndnDFCJEH38wtIAxFHWbrOHCmfgnx6ncFQ4FY3XTq298aOd7zVdM
m85Y7igqQJzWdKrAXY/Ko6KKMO5a0bUapXkZlN6Pb5VljiDZxqTJHzRBF0TQ1jMIy6YDZb8OjSgd
oPfIkWoOsye04NL4hO/F67WdU1fpfWEP0eNYG8nXTN/dzp8EecJ5sKNdJ3V1V0+m8a2rfPuR9jET
VL80gcPMESScNEFRiQot/hgHkQL+t623xqZGeuU2ScLbUYvxHjuN/Smtaj5GQ0VwpkjG5n6SBveK
GfGbgU0Z3NWctolgpFExvZLK6pDICv0tC137iWIbIR89pLv2ElaNbW3mFK1rY2Ch3EQFQbfemlKK
TxwMoYFfRKRtk86YkkNtcBHSkK6BW+wcJTdtMQkDhB+fXntKPSOoeB6eKiP1abOxmpqUoRuDWdMI
Ojda7QJXq11YaFVfR4em6qxv+TzEu9Lw6+faN/FKciQCD1w399KhwJhqoWjMVVArzzu1U2QFEdch
sRehv6VuPHyPSj/FLuwkzylFRK9GXTneRviT/Q3A7Hjs22HaAsKobs3ZEncRwHeAmdEY7u003zQT
hjwm6viMIDrsG9XhZOAlfKOKs8dNoImrHddyW2juziATcpu46XRsKYldhKH0vrQ1+2axymb4klpQ
mRBwp9XoNdAh3JyEXyVnyR3HDW9oCvlOqesHuejxDrMCrZRjIwvu1iaAUsJD/hdsPXcdd0Wyten4
DfrBjJ8lbfAvQ8onJ9dKDH95FFHlJqybEpLHMQFce5dV9ldkx/rarFv/vmGcvaLENkxXSf1JaQct
S9Fg7kuoDI9z77fHOdL1DejD4TkzaKpQkAMvKlyqqmdpUSfRqHJTGHV7HkN7wEAAGE1ERXzXIwAE
Vp1ge2DJXV87zqTvzWTad3FRtttpJhCqvEre9s6QHSjSeel07ODB6JmgfpPC6jZjRcRZDpO5xbU3
s7PDEWuMHX7n3GIGgmb82gO0vUFIzk65yPzXxG3C7yE2xh0JTnUQYCruEapBWzKLXco2mjezCtub
jk36Q8uUl8HyAqw5Ayg4WrYNllZxyfeK+70LOP97kshyE85t8jaxAXdQVDlSG2Xv3ni07JKKn/h0
JTxV6LPBrDr7PFO8AcAXEFEWL2G2hXuW3pSg0Z5zz1FHB0H6Wau4rlQsCk6CfRl4CxasiC3jSp+n
eQxdAL9az356nGrzJtaK8sseRgRpQqcmuf+0vegFz7zVVIYWJk3ce2s6nORJjxQK+kzKfa9xoRkb
K+81AzNeBrWkyVoMZJpdv7Rj3ficu0bjIXOm+tGVpnpLtRhtxf2ZgB79pnxlOxy+Da1OOtqPuL+c
FKiMK7pzRHPMkp9Of2apgeHYBCcyrOdRO3C+crrEeu9FKZ4pEpvXGZz8N3wvdWCGuvtSCUQayFjV
OWJSI1zMvYNfKGXRU0IKSHrXvvc17t6GkMTInV7dStKM/5u9M9uNHGmv7bv4ng0yOAQJHPsi51GZ
Sqk03RCqUhXnMUgGyaf3yvrdcJ/G+W341jhAo9HqhrqqlGTEN+y99nnOhu6zL/rhaN2t4kr44VpV
CP+n3sZIfreUK/w0iypK6rdWmgkpM4Vxc/PMZYVjhgtLLjuO+GoJzaX8qsrGGx/wkcbuzvBmnO5Y
swh41JH1giAAS3udjcmvwXR8sivMaT2lrEEX4awjUBclcsCMHnIVYWIEzZ/g6ucPT4bf8Ns2L2Ll
FNg9hvY0IVp+F0FiPcuUADT8KDO/B0NVt6ny1cggKCpfnKL5pX6b8hs5lZ8zxstfWDTifewaHENs
GVZx0VQrdzBwgGDuzyIGW1aVLXo5gXZwp1XH1bzUXQe5+E4HoBh74ZCpDlOrnsxQiy2qSuMYpdAE
gjtXAGetuyL15pT1dUiV7t+6RDkXZAvFyYwcNpv2b0zBGGbsKsryqB0QQ3CVeRxAlbiHuWh7WHOx
fb+mik1Wsd8OZL7gqlK8acZ8HPvJPyfRFJNyFrRbKwjN7zGPz/eajQBZDKC7+P68OXqx6Z4HOqiN
l9vdLZ0k+USxteVu1rcsNErc7xYor95w9TY3Aiy5DKUurjAv95nQuwnUFtVGrS17lRlleqGyK6KF
yXl1jtnjMu1SbhwtgthhP5vSeGJcnR3mb3O3ssc4J8NS5t4i0K33SGmQO8sszsKLSBMAsFqqXefE
3jKFR7CyoRdheph4L/MwwB7JSnDTEfqONqyv2qPTMktcOr0IX5toEBvV1uo9nWzzDI4gQw8aGxzg
zuA+2knfnBt+tWUFVvoaW6Z9NmsD2E4YVPLYg6Ha2RXQTAEL6Qiipj4mTuLf0N3Xm1KT6L0SJe/p
pIbuwnBNdQjwifclYBZ9aINAQS9mp04x+Uw/AkTIK1ga9hIFjvllzFG2H8I5fPI4mRae7FnxNfWM
Un72cbikPbpQ15wvWICQ6wtZNSjKCv88Zl39OBvEaC76xuQ/GXa588ASf45DLg+1W6ffgLxxCo6V
apg3enBgGF5ZC15qJAiuKV68eEKUapoDNZd0drbiMusqWBxQwGn3cJC3wvjmd4RWpZO+J04XaH1M
Mq3W6ZiPjxJB6rKZfGPf5V59MCoT2ZJRNh8mqRsrI6qSlSrShMNY7WjXt5lVNJeBXfumzSB8WPPI
RcqXLtw7nNr5KPXGJjBRrso4rSeSxsNu7dgx73jFXhi13RRu+6xp7xkZIIatPFAvQC2sF18Do837
KY0XTK5Y2w5emqxlDhoA2UZSP2fQifAluWqcVrMc0nJjQO6sjgPMRkaydSV4bhl+wOHIIuO1hKp4
8E1oF6AiGA4s4zgdbvMUt8mxkl7yFMvZxF4WGAx7ZwRbepU2Sf8rlcW8nXvtfWRi9m7+GFTWRrKm
JIwlJQxn4wLSZRLSxAEEy9wT4EAC38YEAz19qYMEE0PmB/Vr79jp98Ewpxmqjzad/Xg3lx5mRv3P
hJmVb40d6q2Rls1lZMOOWcxt1CNuXbgIgsCEa42O+GYPTnHhunl3LcJTQl9lYJeC4MOo7HiDUItt
Jp7Hg/JF8ZKqu3Sk9MeGNLtYsK60cgYp3Z6fAv4IFq7AVnELL1xCY566bhhXoKpRYqMFPfiNkFd7
ggu0SjVQ5gjvPeFUyFC/mBp4Luk0AhyDieFnQd6x4cD10u2OGXIzL9uoGt8S3+OCYIQ6nYmdl+s+
fkxq2ZP2Sn7Pc0bs9CmCMeZkXpth+JDjORTcBDuiDOpikbDL/c6OVlXgY8ceySh8tYFUc8N99Gvb
HhfIl/JgBQUa+kJnM6ldDZVPQKWNznDDNSKuOVLrR3sSILnqTj8aXk/QcGDl2wSt5LZTtf3NzrLx
wircWSe+oc1NlYgJdrebYhzMJ/py7XsfXZ3F78no5cfOsAa0/yJrGEFasXNs/JGti2Xl/D32LQTg
CVXWspPG8DZBXmD8T3G9id0xhaSARWYMWgQT0smCcpnxg3is0nY2kAOJ6Cu0YvQ5iWNZT1F4F8ck
hVk8pYkUa6i9NNABEcBcp8pdooyjkRoL231oK0vdEOuZN6Ht8kIQXZli+U6a9xnWz4M3pw29fON7
Z1MZeMKT8m5gSbrG+ubFgTgmeJkJT2gSVuGqZ/6JUAQJSToZ4Y8kK+bPOuDlWeuYgm0xmM0d5zFD
QPUmmzZubof8laeNONEyJ6GGCk6NF2Xa4Q9WxPcDjpfIZSn7ip5W7G2rm89Qs+UhjkM4u02hjpzt
XEAqML+U07cx1hZuPlRMxjfPSOpHRM/yQL5Pc3J0N+xnO+5/qd5Jth6PbbPQftAAn+rG8aeXhsWq
zfsVPQQxQp3XlTtYvfJAbmqxGmSVPznIsA6GgHE1Z1P/VaaNTVQ7PIFtnZvlLnXkWK6Q+TWfVg0+
ax31srrRIjH9rkv1LRts/xEdTY6qRMqnWbT8reUcUtHQvMGFmmjxwol1RyKVgb/S1Ouen+ETarLu
BzdQAYlM6uDZmC0Syci2Esma9LNrX0h1Q+Hhsj3gbCkXTu8gzTW77lrYMj/WFt9khYhPUSjKqzeW
TBPMqeg/ZsZq9wt5EGe/x8oRSroSmH06vyG0IJ0pDlJRP4VhNT/ib+cTobgBk5V4jyy3yn1uWvFN
CXwjIhvdJSkItBpO1a7b1ooXc6zDSzFM3oFvi0CLNsb3EVDKki/f4nDI1lZS4csPZv+hl/N8ncbi
q7HcVZH1SG3iCpBSGkxnr5uKp0TbettWEj9kHDxNYEvWmZeTQesxutx3ykSbZesR3Y4wvWckS9QV
nuTlme6QlJz3GqU0seoD7Ssbmp4Jh5EU4b6jbP+QceVdQ9Mkg8Wxx/bmUNDTCeSuMSx8SIqLYRzr
QzK4NkjUIFJgAsb2xHb1R9VmIlvUnXIvcSTkWXuV8zgyzvgope+4iwwETke7y/om7nmatBntOFXD
u+/SR3/JTCFrexInSSgAIm42SHCsShEQwdi9vdOx9USeGyXCsTdk+WpHXFkENVCyxEw4M0toeAts
W6DrWfUL+9RuT5JYtY6brtqNceuv8PoSG4XmjbRy23W4TaORpVXXFR+eHaozu8N+nZPv/Au1HhFA
RpYzC7b8dxNRTruY+tw3lpk5IOUJXQpZmbK3sueeDkZYsT4qgaJXFA1iHLY5jHtr97N2ndJZxlAh
cSKhAXSYkZBCzhzjDDyEQy6QTY38X8VPbsnOB7m6fk7k6HxVehq/E6rTPTdj37cLLxvv5394l2ME
KS60GafaR5Oxv7yr7OFRcObR4RX0eOiMOYyH3pfsYbLO5qLJuvisDdP8ntswmte6DjHztBMX11QG
3j4EKAP93yYRgzuYHJaarJ/JRSOPNhUNc6vc2sEHKohHScN8eiUtQbC3iYONEDV3ftnESGk8swqX
VXj3/XQymc99Et7RUFpkBzLi1CEaFeItNyPTC7RWwizPZOOHhKnitsKiFRoLK5jg4Bd3WASDNrwH
acwtBljYu5M2vd5uTsE48svAyI0QF0EOXhYAM7/lQ8seRZQZPEU5VosO69eeIXshV26r7v9C89It
wj4R39jZ2jnqO4HEvShd9ws9W/lQs0F95PKidsm5Lhehy9W+78zCylbo0cc35s3Qgwm9eI7u3VXh
44roo2Dslg77wbVOzGw1Jrl59oNBfGUOSfId476NEWaYgR2rH8KNi4pgGTAcPs6FaR0AgY8PKN0g
Aln3IXkRV6CWkGwSoGXxZg3gplP96BhMRpFJ012rt54i/DCFJYJCiK+AZSy10lND/iJ5reeecuIB
nDbn1wx7XUqzPJHuJJbhwD9hp8YJAUDQfDORiJFVEmdnnJMYdzsz9pcNfFicY273Fvf1/NgOQ3mq
ID+zRreMtSPCYp9b0vyBeRi2UO23p6Kv4gvs7ZSU4UQnK4ia8w/gKPEOvZzE1FyB9+kjxsRVj/n0
/2uDoOB10/NU//zXf/n8KtjWJKprkx/dXxU+lmc5LDruZI1/rg86xJ9tBtH4659853/og+QfKOAQ
4gAO9s1/gDz+oQ/y7T9AE9/9Nn/yjv8EfLh/CJ9Qa6JOQd5SyRLvpqq+i/HHW38gVkR05koSdlzP
c/4nhi1iNf+m0iFB2reF72MD45rwfof2/sWmDjo7Zb4wQYwjjKBd4vCo0IQHCN/Xqnf7YGlC0HtV
EfkcgGY8wBy1yhC2RVNLWI1SwoHBwFzlSZsanKV0EWx2uVGc/bHvNpaOuxsnbbkoQUWSxMnpicIz
T3ZxX5VHfkPFqnB4gDXIT32eXF+PJ68y2yOgtzK5uD2vP/erHSds0BjhHlspOSNwO+Q3BxglCL1i
ApznytmmAEViEmwrGbNzZnMHUIE3Ajepz0Z8ZwalO+wyfOy3Aa39rpkMiZFjLN8Is2TeB+us/+IP
R5fnKxxUgI36Z6lospactzkq98IKt9olumFpaI/GFAe2zXnjDTTLdiOrTcLYHhHQGCYPSWdxalPc
OEDTJFiIg8hCGykFoblEupP3JHeptGxz58xpyYyxdRLJ8ld7I7qS0vio+jAgFI3AhFMVVulnU/TJ
SQm0jigIKpkcRyEJnyQJtCPDmOxd73dqpWRYHvpvzPr791xk+u4U6KDTzYb9K3YkkV1GV9cnZDzT
GY0p1UvnBmwfKW2Zf7n1mO0sQ+irMRsEAdht8cMuYoPk5TSO8vXUaONNNc5krEgVUdXWaZR3ZfcT
Mt5zIqRDsxrog8NqyJ8rpo802p3ZsQacEXAvVe5bv7yaxSEUKCBIswQctumNJgCGIOd0S/We2FyO
LT1XKjMWeD1+9CNtZL2x6nJYiVY113oi6yMe2nZnd1Vzi1PfJGMncWG7z2mhV7nLVD9zi/qTocj4
AJIfRdnE7BnAv8wORtuJNZx7rokRmYZK/AFr3sSeqCN9b1O5oEFiCq9XsnumM4L2YEfCsnoZAa29
ohyGNm3Pvmb97PtvRdjNTxYb32sZ4eV1uhHRpxXoS2qxMGL6CPWybrJzz9SAu4zHE3i9WoWWBiyt
7ppRh3VwpPgt6ZlraTK41o0+QvIetuHBYpGwEwVlQGl75dY14+KltZwaabD9zWNEt0A/CJQuqBfN
cBwErwE5KawVWq2zW0AhuU8ggy11T8RQ4icKWx9cbWy607c6IprB6/vxYHfcZswWBkxkHp5DDxfZ
0iocfv6ZCKOr5Vrzoy0GfzXhg7nwrNvbWqBeWcWVW/7ytdM9QnMFvgCZ8GmO9PyCR9zb5dKfgo1O
G8keH6jFSx6X4tWp0vqFwqv/1cdt+gIECfuz3++cjP83S+FEw4QGaDBR6703olCP6MatTx2EwDPo
+IMn2jVzWcZ5YjLb7VkgB5wp2WJMbdQD9jSvItsTn3pOO/yThsLGhMDg4gx5tmr1UHynUZNISWzv
I40NtBmAy9mgeGq42b4Md1OdWPukqPIvqTAzA2s0mdN0hjtdUlkijaK2qn+JpGFJzIPwbM9y/hVL
resVQ5P824z/6HEqxquESjiASe2I7YPCrflzGsT45UhF3207io0t9sUSfkqehw+oE3uqDju7odKP
fhYxVRtEnpExVFACJlcczTvby2gYUjvE5N1WoEzBija0xKzUnlkto5bse1Rj0A2jW1tE5adHm/QT
HxJ1ZQWI9EpLNYgl3TLln+WPJ1fQELILTYC6shG6UxCxHCWQNYRPUY4ZYVi07URqEoaebuGETnuY
Tbep6WFbz1qVGNF2DCFISSEop7/6SNAAi2a8JLXnOsnS74S6RSJvtvRgFF9D0qunlLHV2vPsZm+y
+zvaXh7eotxx3kM2C6D25vDD0Ayu62I8QWBFNVajenoMWi8rdpVGoTkofAr3zLp+T4vEjtAyJsh1
1gRWP/NRYxDXCVODEcQlc8fgAZksOrF0Ngi2qqCWPGoPL/1O0J48hWaSP8d4wz5EamgEN5E8Wn5s
Ptplqg+JE3gn5n7FgTTKAlNxH5NGhyvgUjDA2Q3V6B6ytDVaXrIBJkcO35uiUXWesfGTJsFRhSjt
zKsgmGUoaIBNGgHdG7wD6Y7F56ia4NNA9LptAqYvbETs9svqCB8fqZWfB7Lb16SOyrXfxD7TqLb+
EYWR/gzq9E4jpZT0l5kB3J5UD4Zb3pSkkFXgMzOyLX9RwMOWulcbu97o7M3Q2Ma0ArLI9DMcq1Oq
SSOomvtPdLLvfk2NJqgj33Efx0P2aEhyVpet6SNNS0a2RUhjg4bUSo4XaDVuATlKD/rTsPMQZ2kh
wluMTObXPVa1vxD8iq238p0MD1Ehy3OIKWdT9sn0yDIz5WZvVftYwmAOEI/BIbaKVDJ8R4x5QmrW
cHkNXvag1EgmSEymJrRiFKkMKcWXLDQ2BkP0mqwuG7ZT4E763i3BPfVknrxwZ4McbpO6A0kRQA0v
XcM95gx6t4HnBt+CuCUgTwJVXhISgEQoE71xzJNwNvcJHeqzXTbEImLES49zY5jOMS4hdFS16YH8
cFuIpp4HNpp4gMOgdHNk5Stuo+mLgxOQdB0qULmWHyHQqGZ9nUvFDyTg0F0Acuxe3aCpfsUE/7ya
rB22edeU2Ab9fJXOfnkLwsY5ydam55885b12ogXU02mbcsiNoBrvUYp65ySOk4ccIdprhTntTMHW
ONuwKXtiF1SQn4Kp998DciDY73pvppPXW4SKID8Mh8c5IvU7aGvnGdYT2XykWtzlwjVAnhI9FzmC
XV+u6zxgHONm+XsJg+dFcHTSooq2RmxoBZjmYWGDLhXjTox5fCCxsd9PgGfXomsANYVkYfdoNxdG
miaQ5fXwMQkEOhhaHG+Z2zJ79+/DBFZQtg9E3PTJ6O2J7Wssc/gZuipY9yPSZAqjtVkjarBsRZhw
7e+05vHvu8w9Wp3/TGRQu9XB8GTJoX5t8faxi2vvUojB58RKB9e8KyoxxRD0kz8x8TZfm/GukQuH
eZdoNu1rKHjJTczBMB5YNQVQUhjJoqKyhfMWqG76XsNlSBYTpzpKsZw8Mq6fu/R8/i1Dx0QB6iPK
JX6jGm/+CDQMP3xf5+9J4+ErdAOGw6hIG4mRVljk/vTwpzDosGGF8LsipsK44t1+zs1IXiPiPcBs
pNIgCKCy971D/p2VVmPIYVgZP2u3MJ8JVbN3aT5x9VZRu4nM2EH1ONjP2mEgkqYboh5BCCj3rMht
OBWmZkhatITxBiZzjTImmtVCl83qJboqv6vZCVoPskisB+T74aJpTf0YNlVyyoin3WQGq06gONyx
iH1E7KL20XI1hJXY9AXxPNbIvIqBqQaqqmK32BVZ1J1bLF0K7onrvbh4kNDrdoxPVwJxlIfV1Oxe
+qj1fHZx5CU3nHXcYJN7q6UW6cruqRI3VlPm0JANPzAWeHJ4OqF5PQC1QzgmOyTSqE8meDbTOB8Q
iTZvyrM8ZJ/edPJyeXcfloP3orzKfeSws/CvNmb8zgtsbmxCVCmhDWZuvDPlk5zHiIxnt+VERWmK
yKj2WcIZ8a/AG+CXx2h8GFxRb+7Lu6h1kaNCUktHMhzc4eQRG1vZKt4VeW2XnJqTBchYuTjSolw0
zXI2Cz6lLmIZ5/Qsj9cS+6uAkOEYn4bhqKcSpvfd9zcbq7ooi8sMc/2d/Q8ywoZc3DNzJ0QvyJ2X
KkW1jSlzMC++8vJ3xdK6W8dOmhYXVcaELvdNw6LXjR2AM4ERAgW3hlET/1nGZGQgO3KoNHmUifoU
wWsoexqdQYYBEB3Jo7q8O0VJHswdI1vV5YRUhcXXq1IG+qTOM/1jMGk9LlMRJVAF/WJ6JMJj6jdO
itBEtSRWbGviR6dNaOITXIDAZEyZRzwcl86+I6fzvELG50PZ5tIDUMtdNd14Z1jJ27gd4YLN1Bqc
/scuxubYF7jzYFa+ciy5N6/iOkjSMCBGfOogKKFXpZqaX/UcSYOFbzIqjl+4QG183zlzJM3eP5xu
d4DMf1rN1L/9n7/anP725b/B9Oev/9IY9b/OPvXniOS/t1B9/tMhCd/7H0MSC24pYwiGLh5WJaxR
fzFRuZLZnGlZ0vIlLqM/LVTWH453H4XgobIA29y9XH8OSfw/+A++R7T7b3Qq3/X78/v75/mfX/8V
QQjY629DEosxjXVXjHsS0adj/s3LiN+5bl1aim3EBCOng/Mg8pku3O8glO6nmkLxaE1mtSCnBycs
IroRqNXkcRI4qkMJK0GEKHK0YV7qBeaVhh73G2C1VYl2aYkDwF3FXpPvZVcP32PM+9TFiY0NtouY
0KNyRHmFUpZVwlT4d49UYt7C3LI3JT79i+DORj7s4DYoaRLo+IEtpV4/rs1M74yybn9G7UC6AOqe
8N4eBqs8sPwHs6POinxhrSekDuxG+2ZTCCY/TlckawUv7JjaMO3IKMdYZaXGNk7t4CtFC03wJ7SC
jaVCZ1tNvcmhmSSXrMbrxCcjV4U9AttyOj0fDCsRKxMhwUZgloVKkLOhZ6nQfjIN4DeqI7J2C59B
CYT+CThF7GC+ttzef2RBFq28pq6uBOXU380ibx6czDwxTfggpv48V5h24NLv5ik/DYM8Ap97jI0e
947TX2WZnQ0+uRWD/Y5QHOxBXtTutZ+O5DsbXn6fQhT1ufZHzamegZTtXOlh3idFx1xZTvIoqvTY
ZvfgcfSPq7BEJbnwYbltYuzXxBkiDWLd24uKAtiYzhNzi48gHd09RVx9nZVFOvosDO85JyPp0KaT
2o2eYWIBQPeyNDtQjZPPAm4hAivbe8Uod4Nq5C6P+uHbYLvoJmqycIE+z6ghbMMiMQvdQyUa44ey
u3DZZ65gxeAJMGKllq+a5f4R761eFBGUXto3l6hIp0i+Ek+jA+ep3CEvxrRcuXG5NWnfPwZXeEST
k+edg1D63tbVO64f+R4Es9zKosxuReYMV3QtSLoSncNLjc1TmYDWTHPSMRoLoTIbgFNYjRFi7bHc
tHQZu8DU2RbprniUqB4SSlC07qzSeaIZp2CCDXtwMYzH89G54xsyLHCWLODjzG3FLMpK5UsHngAH
IDS0PY6t6YnOeNwXWllXYeVkI0ZuPXyycdHQNYlssmeiDIZs7j40Tv1TyL28Q7BuPyvTR6Pl60pf
SAZoP3IvbFqGWjMilWE0XFoabEIj47nCaFeOJRVSuMxYZ7ZGMhIiLthBrxq3xD3yy5Sup6+D5xUv
TmVARVQGH0WDpp6hKcs56ufBro4zG9qlDQv+IFMRro0EGgTHBbVHRtzrQ0o9uPBnByAN+qHT4AXm
dbSAFC3wi05PRGFYByejj1w4ZDT+MAMRXUhXiokes1KxGVBerpNR0qTbljSORUgLeI+tryx+UURQ
SFhpuJBGXjEjAp4Mx3KNXAlsISlrOwk4v9l2uIxRKrA+xedWnyCbxKDtOkpMJBf2xncn1TJ+zZOT
SEOxwSDknaxYjUez7WK2fKI7Edamz3GRFx8ulzZXLLM/eykYL4UOqyO3tsNnqy3Ed0vMWBtgzC0z
FjCs40APJg7yxyQnS10mFu/WpIvsIYxy/ej31vg4uS5QUkSiHRMLKVccqWtLdjujMdudJFYCtmto
7oLMHQ6dNJor/X4B0VK6Lw1S7BeorNVPbd+L8XmsxC6cfeNJ4uK4DCyTX3AhGeSP1zo9dhp0c9LJ
9OiaAY/0Hf5TZlicKkvXL24FlcjAavmS4Gfhoch6MKkyn9cERXqbFBz3VqRZjKMl1ksGoIr6rGWf
ZqDHenIkErE49js0db6e9pj27FNUkEM/FR72lKAjQ4lydhVBiqev64O30gCc2CjR3xry0q58Ge5R
h8i3RFuAhKM23nSIvx6Ep/qHwcvL75Psho1jieIDL0TwEWBWvfbekGzFaCSE42SCp93r1vfAS2+J
WVTs22xADdUUBTatPIsP2ZT3h3pwmpXu/XZPfnBxrZuRRXiW/BDt6C/xMx2A83DGc6sVYfVR2zOc
+qmXt4i4h6ggnNSPZfQMPGf4WSpTr7zWHrcdAF+a8F401tojc1wSkxVD22wdrTfGZN8RVq1dn2oJ
wGV2IBuiLYxIoG95IxFi7NwUcW3BPtOx39qpPTDUN85WNeyKyIe/kETn0WAczFG9Ri1GMZ8WzS6o
CyTnwKCW1piXNVoBpp4LXPx2fshsinXEMF2BWwZAD5DPftxkBPvt457h1DKyonLdjsS9x237Yd7F
eENfETDrayaZC0Zg+qlV88T8Vsxr0WjctEHBANFoXVhFURXs8GBORHj4XgSjKVjo9CZxBC5ybFRX
U3Gf1b2d7cJA1N8bH6oRqlyLIZrrPqOoQfsx1uAa0f+sporxuqXK6YgYYtvZ87xjLojPBD8AFIHw
C/ck/1uoRuST73RBBjYuvl1XoYVC8QjNLdwDoIc87BiIvtyMrI20Mp+caVCI7TCmXWJZTh2lt9uz
Po4hyXrlaEHcTLATCtP4NYatd7BE1b7wfjQnCdByZ6N65Jrpqy/QxcPOFzVMF1HPny3jAuJwy2uY
WXe92URi5VCET3wABT9TQSRdk7X+J0pvhHaqiR/Q2KcseCYE+2q08FvO1TW3S/OkcDm/6cEc1kMc
1cTrGsNQb2gL1U543WhyOJnBL3o3e8k6mlkzW2vY6zbs+CTydbIm7o8sYg8U2b50SuMmCUFO1ljA
hl053rXkqAY82Nokut2oL5LyTHNixCujyON4wTGwjPc4JGZwv02T6gu78faggzZ/DLGY/yw4cSag
OTCbIPz6C2V7yTe7KNJ1SrmLD9iynpUc8s0IdRjTeibtXRHGyYYRFjDSKjHXdmBCC2SwsDMLEqd6
qeub0vpikLdU1nTqY6v2bQVgvB+xx/jmmC06Soulwn+4bJUev3Qyjr90Lb5U4rYfMh8+vZpAnoVL
+3VB5Oyhg+zh4ckkQf5s65O0Wwy+tTkADhHtqgrRrEoVEwaHkRB1SG8f7MZ/FrMukF3QzDMa80Ec
lmoVK1TWBJFHKzd3y03MrO7IAktfOis0tmGljSe8ih2LMsvD8VJ6ZNdP4Re8UXvDOxptS7ZzfAx9
8Zy4FSMs24+udMQj+c1DtzHSwiLVJ/eeIrAyJyawWFlTMacr1+lIaSPcKDqwuRs2SnbRvh1l852M
0HHtG3V4BbYKcUtXgPU4ohaVSl2yqSEjGXlor6PGwA/BpDVZah92FGKx0V0TxEXsWzbAnxeJlmsk
X/Em7WSIVhiCyL4IKkIamSngRx+dXTF61hPgsHjd1siWe0OEOxfSzDabtPXSoSpc1ILWOvMGvU/y
sLpKnU/WovcQYoGxNpI3N2m7XaOzGkaeTSyPSFhOJBj8fOiOL1x0GNK9FiIOpCGxdrSfHRKr8In9
63qOlpqNS5n5Z0+5+bchgweNhsxcs3QQuzlz3D2BPs6GDBdzXw61RXJTGHDVYEAjmC+zV7gIxpMy
u0fXVBvqVHhH7N7Wft6+GmG1arQTPwyT8V4OuGcJN3O/2aTuLYD/EjRb0bTUHiOuWpgjel9UKYRg
AwQenQQZmSJZz+sLo1rwYMD6Kbpc38h88p5NZ3ZXgBtC/gSjXIBlCQ9/Wb7/P5gT4jcL/v9CTvyt
T7svu/+yzDZ8wmIgA8a7kfSkhWG7GT6KAGFeQL64IKXrDoIzvjWBGJ99JKlvE6u/i4jn6Mh0vnln
9ZSuyUv3QeCzGNnGPe6I0Q7mjekajHxkht6nDYxriRYGLzwJdCxL+ATMZeBQShihSN4cD3kuRU05
LEPRlVuEHM7aQTbjg6f6gYU/WtnGWF0MAHM7tmQvTFisPVtZdx02gfUm+l4eO8tFmdME1YpMDl7a
zMXjn2fZJnftFuFa48OIjqX8oFKPti4GN/TZ+rMa3Gvf9U8OFcpiyhCaAiyZVu4cTxhyyhME+PmU
DCDR3MwnY9u02iCiK41jb5OPLQNVM2rdL0a3aHsZ8RCONRUUhbCRrOqVjUsuVnXiI29uY284hVKy
J2iodhcEw3uPVaWGiyJhz9iMHAfnKc7ET5cQgq8aM+aqdgy51l0sbhXCRhjajIVhhtvmupoG7+h0
vbFzWZOvVDpXiMd9VllrHI/jz0EhDorJny/Z9m2ctkDSPDb5Zojonbw7a8EmxO4catcfVoybOsjg
7gyavhrUGmBScpmzkhua9eMhpH+9JmbLvsIeh+TGix7sx2DUe1IQkW6aVNgWkvtfddxRChaMt57j
Al3zkizLjrUv43UID5ZRncS9zh5+l9z57/Jb3CtxbmGK8rTW6j4DFxuTXp7IJx3HbE6p5BFdcTb5
9/re+l3pswMbOR+o/7Xhd6fg3hNk9+4AHmPy0OcYnu/QLP+iUg22gEXJc3FvMNrfvYZHZcZhdG9B
7N/dSH9vTIp7iwKBgG4lvDcuumUTU3haLP14Cpq1DWN1zQYSqNnvlsf/3f6wDoGzSmjCCF/FQz3V
usF6wkTAB57x4AYZWJTIteRnXbJOC1CZLkQ5dP/O3pntxq2d2/pVcnXuaLCfJA6wL6pYfamX1d0Q
ki2zJyf75unPR9lJJNmRsICN4GRjXyVZK3axilWcfzPGN87NoYo3owMPiYcY/RZ2gytZmaBZFXmp
6FG0RSpbHA1FFpdZq5lsAqiUlRHQAIT/aNojaS2Rxc/xmCSJ2os2Bk4WOpRhzAYb3LeBqkFHt6xl
CzjkHHW6uCm5BwgM5pYxmZtHFHz0kezikpMwaZgU0GSa+UwLfek8SSOgC3XnhlRqRrIp5yYV0xmo
TfKUjyUdLO5SMl7mpjab21sucm50aXlR8tk36dwG23ND7MytsaUEDkDb8h4+aPJkzw10O7fS09xU
53N77bx02tPcdIdz++3Ojfj40pOnc3tOzDeJ3nPL3szN+zC38Sw06OirubnP5zZ/mhv+mIc0SgP+
LYZf0DkvkwFo991XLPliSzaK2OpN63ofP1HNmQ705oHKUtc1Ndtm/GZC05uBz68eqDWsZ5qEUtmM
jWPu8yTaNbrvwAMFB67rM4HcNaxz1URyjmiILEcraq0NMgTtvnbCMF8ipA2+j13b77PUHA+Ko9Xz
iti9ozAobgw0+y1S71WrMmSneOpZWjdwXDNFJtzTmJSXUYzJVm1oOsF1xprw7EAReAeCvFiRNWzu
DVfvqKxI136sphZ7UtbYSLyn+UHGaphnWvzyfJtennXmy3OP1SZim/lh+PEH9lumzc9JIcU0sCVd
CGvGkr36wNhnBqM5jM6G5crVdGfclY/KXXnZn9YXmNbyM7K9Pn5Fc74Fb26RAW/DdAWINXRQqnj3
ij0DlsxuIn/T2Y7/lBZ1xLCbcMRTVgGTDmS5kAf29w27ziAJnzRrQsJl+smPSbMGYzGS0LdmzY0c
HBd7AzLBNzjDdZQy6mayfOW2bqR9bQuXo87Oix55lDl7oZtkrLZDWZQkh1TJHrLMsKOS4fnEOGVh
C+eyHSZn01F+MmzI4nVqauV6nBelTmFND3Yf4zfv/XTXlZazacZU+ZpFPXjBJk/wiGIM1udgxENH
QXwV4ip4xFIDuZdAcWwvQ1TdmLj3eX5lenr78qH+20b6/x/C5zXLcImo+UDM+Jhl7d/+z2Mm/+/f
Do/U+lH1Rtb488//nNYL+4uAHMq3zpjJfkzn/zGtR9LoqhZYJJXsm59ix7/P660v/LAtZviG4Nvi
2v9Enhn6F75cOoMnzYRgh5r4r8zriSV+85vA128KkGe//fqYewZa28IzyRA5LeCB9MgTKDxZLkfd
qcTFU6xc38c/qikkuiJ6M5MVMt2SMJHO3xVBwDc0FNYp3W/oqeMgMCi2wxZVf7bigIUeIpWAmGpk
Tp3Hgh/7sD9rBIpm3GW6MBZpHY63g5vWG9GE6qpmybgtsqo800B03GIlIhZWFCFqy554+DZNDkiV
3R057pQwUZ6tsjys9lnUmUz53OjRQfICmEVHaO7H0u3IiDQsz4lNuUmyJFt3Y5cuCKRhvQq/JL4q
yrxBhclg/ThhvMdYUQzNcyAcNmmYDPTrJleKS/hT0XgoEWUfRtKBj5Ih0dp3Cn8zhuZ3M56mpe2Q
jUbKSQOJFudBTy0rGfWHtv8tpVnyJhrHQxl30hvqfLpXki5ewcI1tpqfoIcR4XjdkoutHmoYKMbS
TVG+wClhsoEoJ7NOcpBgLAHSdlHAVzlYqAqeYAV1SPWlQkCHooEJQerv1mr1XMR5ckupJG8h0bdb
1ZT6nUAfJVjChPkeszio79Ql0wf3ZvWtNVqCPznU9U3Io4ohQYjchRU/uxEWHcq1omQ4uSZT+Py5
lojZUWOmkg4T2qooVaoD5kr5qEjChha62blLwpmIolHh9vtTzN8SSdLqlq1RNau6GpTtHM2+Cif0
UBMbZ49do+qxLwKdFUStfonhLvvBotypPZ05100SmTTxeIJk8JVDDzktXClSYiab5nqZqhn9FAdV
cJbZwti5WRmeW3jUGFVWPvZjWfRAZhSG5EAmwvHcD6hl6wpEgclfqZ9XXOJjGw+tBusLa3o+lhZ2
LoWne670xdpnoawvcl5lF5rKCFFa83+M0uaaAPlb6arTQhftCl+VkNl3qV8Ku/YfXbVN8OGxg8dg
oemriYFc7IXuCPeXwnbuLpoaF0hRXRQQeBCPuVAt1u1EzaiDC7mMiOH8gXSMvCIf6s2IsZUwpEKj
MU2ZDbULSYYm+kUnbdttDHbju28p4+MUTtpXCHqOhX1dM36obu/wkw6sosTklZHZAEIJspMRIcNY
yC5tupOsyx2DyCGTjEEn1Qu4Ap1lbl0rwyKgK1hmzsNokpFnkued4+4eYFyXYQshmqkjqXGRgDZj
SAXKMQhfQodjDR4wAdqt+owXoKBhizTcwRl1BjD5nI2KApRtrxHUhI4pdd3LdBi+6Wpn7gi2t76Z
CAe3qpo2l7D75XFog8SbtNI850NxTYRCcrgZlDh4RBIe7TL8hjs5Qser9BZhQmo37plIXP2K0QuU
bWMK5+V8z/HKh5k2By2eegzisDwpmWxiBFY91RC7HiW4YsKI3ayT7nOlF3gthkZpGDNE4VNEv/wU
+HG3tuGWz0HF/Tn1GKaw0crOYyBAzYIYB1QzQBfNB6XCTrdohJGR+zKRYYVjR/V6qCgP/CXZNg5V
9byOKe970yWOPpErBq/2cerAETqwmFZR56THZjSsB8cMRMzuDP2EqGOYhQ3OkZXEnoX+WSYd0G66
sGWnW9Yuc4wCVl4kU48RCXeNtZB/BIg6bDF/OsC1MjJ1Bun4R7BmKdMfRQWMUzIEkis+HfURd42L
XhaMvFrXLv1nesE8pF8GA8PcznTytaU4yNQHq5XXttW5h0ymw5J8xOhboZMqTTs5rtSuVTeGCWka
SXG0spAOs3IqiMOKoF2nVggqv8Saxk+9WiH6Mhb5mAivbED92cFg3oNhh2ERhWa1sXqyQRi5R6cK
z72TTLW1M7dm+RRaJMKBTqovyWg2z3GR+15eFc6w7DAhb+w+NM/t1kyutVoJnzWRE/YL/LtbtYTG
YHoZYqTuarRtc9zyOYDlvXShHJj46AqGlADDPEkEwklgzSodzeinpwDizTYmh/wSmEy8Q6J+wfrJ
TYmG4jdLcpOr33NuuxBKEqLBLGu0LyYQd6gwg54ANbREe6epx/yM4IfhJh6K8AdE5eCyRal6rSMq
ZxqDP+Ap6GvE88hCmPiyAO5hgd8CXmRFq04OBfmYbU2zmcQCKauyzlnHa9BCe3GRDYY4ptVEQ2lM
/bGrFPPULkOhQxXXfIiFMNcmNeh3Lr0mAWyTsWugwpE5gJJyLZi1XFqizlYRedTaAiZH9cweIApP
ddFNj4pjaHPnNdHTqkkBMcIYhmMYxQE+BzxTeNrM4+Rk3b1eB/EaDT5Jp5xiVLcZEIYgckKJkMxP
lppm5vsSbvUp0CeEcpNb6s9EUeanzA6GVVKP7MRUh9FE2Tr1NxZS+NunnHVeXyr7yZna58zhkYxd
truqsO2BhjEhghrQw/cBKcCP0MDx5ubzNpB6Xs2WY1pFaxpjYxlUNjIxPJmcBpiYD6LXtEOH5stz
FbXdSCOONljvedIp/JldRENwLEp/OI+d0N4g5Iv3te2UfJpN+dXvAXVkHCeYqEd/ixi5vuytalor
ji+u69jtkOD3xhb/Bec1npuDA5swVDVkjJ1iUgwwGV6I2BYMNPTg6X8rdCDC7IY/LNKXs9soInf4
DY5Y+8ef/Ed5jqFHd83fHEdz4a7NOZo2kjLXeK2mUb8IV2OPRe0Ostsx6SN/qWkM9YsNOsV1bMNB
RariIfoLahoNWc6bhhWFgutSnLtcBeYn/V1IFBl+giowHnmSVeVXsCbirsQqewKzcoavutVw3yjq
07w7ekajnz/0bT0ubXr4lmVRX6wEiTArYSnuXUW4+r7LZMBOO0q/E9vd/ps7wdeisf/6D2Jj85VS
6dM+/DL+OQr7TdP4j7/l1xeTtGvDhpY9N2gs5l6ll+lfGJrMDSVdm+NggPiHzou069kf5zrEDaAL
02n2/i7zIuyadDSV562OiU0lEuwvfDHfO+HmOGIhIHirXAmdybvA1jgGtkwOj7/qSXeI4wFudYjA
SfcYK25eddZ/2FRo76nc9Ma2q2kcAVi8XD6Kt2MimG2ykFbtr7CerTvRzdTmbZ2IdV5Ya86M+0y1
wCTfuuzMxHQWUGwtQ+MuDXRcvMNhgABjw0H+5Krets3zHeGqEDPzbOC/MO57e1U+sC7Xzkp/JcOR
+U65Q+dGlwp8cGaH4uACbZ8t7cpeO+Bu3KDzRqRFJLvIDdsKU5efMPx5Lr17VnBFjm6ApDBs7oml
vruiLBRScdUA1NPUhkgsyMbKLfMSvYV/hoZKXUhLSc9k2rUsoOxpHxV5BgHVagmQoPCGAEHNmlvs
arX0YLSOf6CggzpDrvLQVp6R9w8QRVMihrqmWdhFfmJ3KNP7xeBQRud0f+1s71dWBinLOqGlM3mw
LCavRPoMzulELRUPI8ZamuRXpOaJm7TrNoz2tnLZ68XlBOtBD0zPLDsYyOOKYxhxhbtgeL6HAL5p
S7BVtr6NKKjL6g68746lyHLqnpT8AJUHr0Nv7CUqWd3cJu5N13a3VIEg1cY6XMpB7Mzmxu/bnTNC
pQQdSkcKHhEhUxNcTOYeAt0p2LHlNEfBoATLhL9nZeclqMJdPz0SfXRFq7THe7QeWFraCSOONmvW
ZeyMa6XHNI6YT7fpgOFEt2Z10rEpqo0fMHM8x+Q1034lgX0aAHpr65YJ8j4mpwbp3U4j4bilv9ei
bh00BFJaxZZt9TJIaz4eXsbF8F6SIlpZF9zPRawY27axs8XUd56wkEFRF2rlUyjOkLocWZ8vIupt
gB3gsN29JAY16ZwVFPelEl0lfbFVqtNRChDQ4WNH8LJpPqFeeajrbzkc2cApwUa5Z7XPsm48h+u2
dTQab0eso4xKHx3/qepa8ipq/IdAZMrJWHLnRJucKTLu8QUMzEWxky70xnfPfWyr3wIDKj3BWnxo
WSehAA15+kwZHF7oU1A8unSRhKNZ849mRtNqfrgTvXklGAZ9xchFTlQftPfEuQBVAEa76XsBUMVG
/n+TyQSC+2gALvPzCWhmgh4Rx3ybXUFtbdcaowKvqbB1kns/QMKW9O+PVjWm2xzrjQkvENRw2Mno
aLTGmVXV9gXRWOKy0bNy/e8txv5jD0mYCjyR/vVM9fiY1OHj9/75Wb45Fn/+uV9novlFA7sPMRaG
8lyVUXj9tIcL/QskkLlIciznV0n2a5aqaV+EyplICcc44I322fmi2xr5lwYzVqHPp+xfORQ5Ql9X
axwHKJs0ISj6CKtQtXmG/HqhYQFfDSnCECT02d7N6g3DlxT1WvXQ1BFjAaF6iY3RGtnaxnegEKCi
vgkBVRzZBZNdE9+3sjq1q2ncDGHXsltszjFbCaKrtMgrWsRpJY6jZWWld41Dc6m6yR0eNM/tRlY7
NnOqloOnl8pS7+OzV3fjD+fw2yP/5c1R7GqWigeeuniuvV+/uRgVGla3wvQG+LsojteJ/yOv5DmF
wvKvvZLJnbQgM3Po/6xz3r5SoFSa6FDaebXG9BCzWZwrRzjmnkbx+vFLzdEhbwpsG1k8g3T+g4LJ
fCmYXr8rJiJsdGknvdzuvgm/RNqT5bfNOFs+XW3nd7O0zu4STy1t6YmurZeqbXYLQTrkBmMyQqGW
4M9I3PP/us7z7AQxxORZVnUXKP2hsMWjHnqmJW3PsosnRHLjUhqM01nhEjEW0J1aUb/2DZWZTVvv
8MLUy6ZDm2eSqOShpn+0u+m+LKMHoxTMthKKnY8/g9/2cLx5h3qBdSvwBEt732T4lgjxMyquVzgO
qnWQBhlsdTb6rM/9jVvcycym7e841FOEyTzFzS77njJQ+fhCXl7o9XrONoWmgfWmnkTwhajk7Y0f
wwFQU2AxVkRsv9DKkpGWIu7I3GTooaXf0jY5sK1j7JweSBy9LlCwgygQG2aPyGdc/cJoqyvWXVgO
yw0zs8cpDh6yUVvj8b385GLfl1uCmo+HkElNze6SR8jbi81jYNZJM5CKok5o6MFHCrW/xl10hZz2
hNn6dd0WOxy722mwN1Gp3igh+SOtiXuchUmFSqvTiJTDIIYFOVyGtn3dIwNYfHydv91drhOkBgYP
2BmEb4l3a2krIOArioTikeh0JZ24XDNJ6hdlP0AYbA+1X2tzura6MO0GtXU1PXToEUbkoC3Ag48v
5n0p/+5anHelvGpLLUUK7OMO4PyXeCFdjXgOY4HVZVN/+nIvz6TXX6j59Wh56Jy5U4K9/Nt7JGDK
OlMqXM9oCHFDDVYsnKby2qznW2FekXqir1GTFoDmsOqVc5wEwEVSVcIHMRoGnY1frwJEosyQ8jss
isSSuussrq+niHWUDmUXFIY7rH0runAzCtYGo65iTEcmfOY2ttk1kGNTLitcGiPz5BU1zIGWn8Ee
lQdVV3lMEdqtfQZTC4nvY9s4AFQLiwUHAG32zFVgrFCxnn98I94+zFn4zR+MzvaQs0oTL+iWN489
Q01Rn3EjWE1hmA7WsTwdYgeE+snHL6T//jNhu8kSk6kfL2RY744Ni0QfPff5TRuxOKCmes4tDR2Y
I2GjuwYM7Dq8jYf+yiynXdOOl9D97n0nm8el/kPlO/gH6u+BIMtHTbZVylKuqU6GIv2ky/xNDifs
t9f5ThqgglwPdOATAIzt46j1azrMeEnBfOdzQC+E2nVeKDvMOEqIgWjITyoyD5aOhBI3oaIG66mc
2matrIahNLaMD7sTDNsZPNc+2Vq5QzJ0aZv7iWXFTQv6ZCnL5rQr+m5hyhYAALRGHNoSP4TLC9tq
x2oMq84Cc7O+UHoUxyCSslWBdIVJdXE7NPGjH0qd31E/PoxWe6MzRvUmKocfGYsdVh2YXP22DA7I
R6Z1EqY3H9/b379EVDuWSdXDMc22+t2vOWlcyg0jd73A8k8bkpaspltGBoZdqa8/fqnf0Dvcnrnm
EJg7DROExtyOv9KKDDEQttooXK/DqrFv2+l2iqRxkIR934Q9Oty0LJFcjCd18CMQUDEKo0YA63LA
9g2hyNMIxN2IreocptcnF/d+FMC1MXThV8uanl/T+7IvjTsts4DUeHGW7kfc95aCCf7rJ5/A+0qF
V3FUcEYkOmHuw9by9hOo9FnCZKcByzXMOcO8zrGixIP+tpmisPDGur3sAykf09L6ikblwqqNFctN
cynMvF2VUwb2pIrylaiHc9Z24ZFgjgRtKRCBjy/1T1dqOyaHIl8LNu/vTpyGPQaYZcKBHbvgqRKx
eSfQyJpNDAFLPbC+Ap2ff3D05pPzZR5xvHneC4cqxrFtAWhfMMZ/+xl1TtZMRVD4XiYFrb7gEcNc
HmGokeuX4MdBpZefvORvI1rBa9pMo8nB5IRlGvT2Nd1sVE08iYQHl/4m02cAXyRR+5oC03ZEaZ+1
38Kk+1qGJlEL9qM+oYb1lScwWwQ3K0Vx6gw5VFqDnC2xjOLrj2+G+dsDGNQ69R0FLgM7RtPvxkKD
goxS1RvFq53WY3208S1/7cf8XIgHIGEJrzpsKTTog/4jtkjywS8IB2NYN7Z/X5VIzWLbvNT77kcc
hutsUNdBV4AoSKLznnh4GeJjsjApurL4ZnPergQ85I4t2a7gX0/S7PcxeQWLDJIPILtynVj184gd
vyVJQEMazwxg3VXEowc+PBGjSj65Q+JtW8Zhh0+WtoVRusVvh9DBt3coj6KGbiMUXt2Jaz2zLlgk
bUXeKcwBhnSZuk21gnl9IoeAIFaff4IokalRWq+aoL7EkHOJQYnDgPRsAibN5aBXHPACtnWm3omS
RIHMZbMOdvsY1MzGXBKs2WtCuuptbQFh+igCeP8svR4dC2SYHThXneHea3p0ohG8ACl5VwGq7+Ab
EJoMBnpqp+/gjCXxMOVp1UZex4VqanaWkug8xDGpu8gthtJ6ZBbn4eiAc5P3m6axTwoFtSY9yGpw
cZVq5GmtTagMqwHlfkGa1ELt0Yk22eCNWjKsQzKdDHyW7By1PdDQb30VnBXpnZjcVdQ8f/xl/K3+
Y/JMAobK9kSbJVHvngytnfsAHAzqMX1ZTlsLn1CxLeFUkEH38kr/3aq0/6Atg6E6Fp/nvx6gXEVJ
EmWvZye//sjP2YnjfHF1x9XhxL2IzeYD5Bdaz/kyj04ojzlYnFd7Lt1h3MI/YPfAmWuhyfrnOoG4
ToYmKrMAFgoGg5W/MjmZYz9fPbhpUEyDq+KsoE2hUrTe/UR9g5z2Ptf1rYmseT9VpNxgfD4xEVKh
du6J2uZB5JmzLqqXwfA16pNgn2v4Ukrkrp6GYXyRwdz6Foe1BrFLiss8a4ddocjmBP1S+Mkz5e1B
8/v1vjtoUNogI3VGbUvycr8dTTzeeDwMKhDfUyXgB509/wkdgf9JncqP5JOP6l2hKm0zk5U0xm0U
EMQ0UQaeJjAx15gLi1XcKoU3uSmZBfhIAZJZZ0OHMdAu3cwDuhgsY2lV23FiXI+WjJB6F9ayqMIz
nYiYnS759GxjOEsNPzjBQTMuI1EUdIW5uq1RJUmUa1UafU1ilUzuhtwZ2pbU6e4SotwmD+RdeV4A
H9qETdbyjFODYzIDybELR6tU6tk+c9XixGrd6KRCyHcfttjJNTY8x0hLIbpl+BYq2azUnOyyUN2l
ebBRGiBNKDcIrOk19avZF8NOdDzuUkj0C38IonUs2m9xBXcGOIze3skIgg1gQJAuxZwFhuFyhdGu
2BR6/NWy/bN27C/KWFYMlb0+Ve7QwruHJiUea4zdW3BZ5A25sxbYVL0xtPVjPAUnpLgzwA44152R
OBN8lWRtynTROeIRU9/kdT3nhu7Ge3ICFNxX49mghtYa71mDahtlnxIaDa7RgYax9XXsVdFpAb5k
PVTqFjMUzvdh70/QbYJKeh39sa4EywI3vK35FvgqtSQ8xBxg3xK+iGK52xSxY670XpaLHKCHRzFS
rHhjUM5gOe2sylYf+qAKVnaAl2QWeKCuz6IL9irGnl8NGWztwcfjMHfgpLCHw/XQKd3FkA14rYjB
XEi7BWfWy61KxpqWD/0qquAqVS73JCygrbotHWpnEKZJZATesFhb1Y7t7/ASqhuSNvydibBs6ejo
48qC8SRFkLVEdDUfaqR6KUOJCCRYKeQHLDsYO5NRoUYLyZ6KGr7Ng2Uoa0aajP0diCeYdcYDwSIE
eEbQyFUIdabIYfug5IZbhlGB0I7QuWbt4dU2GynEddKzerDPQHq2toErJSkNscwFojDocujPWukB
zFu0nWttLe4mMQP+xrZuSCFLlpUxkpSOX9sz0jb2FLR1Sz+NPQZ41aIUTrwpsW1puaoeFKLYFvYs
uR7SHrGmbMRhJKf3CjKE4o1CbAY2GmhmyAp0BmWZjWzlkjY+tZ2B+QAKHY8I2GbZxCqns6JvlB7t
k67AurXRB+mwFazMJcsu2ZWZcxnh+VmU43DdDBF5jdGyaTCjlZrcohn3etGthvpmSsszUWr1Uqjt
ZRhK56sO02dNG7PK1fYRd72/hPRwAjLbww18japqpQ/uugyzb+hTVs1Ek5EKtj+lzhqtNsxTUrfC
DdEswGTKi6h39wxszwYR7GM/108yuyS1wx+JwAwALkPMMYoaQ7tm8bnn6tVQj+taT/VLpVYZfERM
nnK3G751ejAs1LxiqcVu2X2EWMj/5m3tUMcg2Eldc0QFjOfWL2W6tseGyWzY0ueWxGpUMsp3eqJT
0zG28qosIVXA1/1FCuHgZO4etykBNrPStWKjpyKfx4HB068/jGrfXlfYc9YT2jNMfIq66UOt3jKq
wgPd50I9amJQsQq21WXpZ+153xpyGxW4Un288Ns0Juy1g2O/bNJKPSIPPJPjuK90Y1xZdnINCLIh
sB6xsZ2YNy15LasKuCYrq0AjvwNPB41/daqXToveyQ+9Bvsao5+e3XqC/GkOFtkFYkjZ+1XqRgki
OEgqxCm3qK27LFf2wp943sXmMpuceJuD7fAQkU/bqmdygh3thwhyjCFRs7Fsai+lS5Jt7Ub3hlLh
t4v8CxEZMM7JUmW1OcBi7eYMXwWLfSbj/HSqPhufzl3RPzu1lwPUoVfD/QRwgSLi3exAU8xQU5Ja
24L8B3Od2dssRmMehdYnqfPa2/7n91d6V1owooXtRJjLtgtalH2++6zBXYU8qBNvlNhPtp47SBkR
z7nzkxeOVvHZkkH/w5sl95XmcN5eueJdC+YUeR/n9aRteVoJuWT4rSwZ9oNHSQE1gC/AAllqhGxN
stkmuVKCdeBJEnauelBjvzy4fVNh0C3ubBq4i6QPiVkOq7mfRg98aokJzZmmRl7ckZQbQVOHLzfU
5K2OPARzdV+VKo5YGfxAJUil35DBkVXZBdeBr61JH1+Vnec/7+JrBtCf7u3rt/uuyo/NFBFxYmlb
BdXGJZpvYzmOyLkR602fjBrejqB+3lwGdyYCHIa8NP588q/GQlqv+FmTDNo2asUP8OZQMSzzAXJE
7lWWvPv4ff223+MOokL556vN7c2rV1MiP+uGIta3RPmeT61l3ML7bXdxH3zXogptp500520I2c8B
SLZtFLJ19URaBDsDdnNjhNrcSSC6zSa1y2Ed120z8/tRIw4kf0cRt5BsAfLRmtiC+Fbk52oc5sRr
QcFPBxKbYOxgjTKU4zAXJViXVc+kTvn4fb7t0l4+VCp+zbYESxje7vx1fvU2k4y8JIVzZGuXFoZX
GxFABlyR0s1WzqNOIVixLdPkk1v5px/qm5d9V1PrDSp9tUAlqZgWPw0caSIhCa2v/GQRVaqyz8fh
lOCC6pxsFpRtfZN88kP94yXwUGJTrTnI+tx3P1SSMwbidyNta0QkYgCK9YgjAqBv+xhDLWWRSvvM
cshLi8Hh8tT/JQ5gZ/8v6Fm/Pyjc16//7pfT9i6honlgbpu0fTDqaDhtSK3bZ6XNF1sJPjHgzZ3C
u2cw7xTVEBtriK7Wu3cbgl6tGpyYW8uo46PWI+WJCPxbffxt+sPT4M2rvHtPtaEaXWoVwACaQVv0
vEG8fSbxluxT//orzW8FgZtFt/rbw0C6bT5Ntrqd/L5f9I52S/bsjnPmk3f0x6/J6xd69xyg/2gb
P61MThMpnqO+OQNQYW5cNFMLYrWMKziONsEuc3lczoWyLhv5yWLlDy0ze3KMky/qVZfe/e2v1A+H
vhSRjw5IxHI79VV3LXUTFnM0GFtpDF8L6SZeAJ8XVTiKpzJALCXKlF1GBjtRRAliJGUOLKzr/ICW
6Rb8THoOgOwmrsjA/vjeGL9/2UwUERZJWep8xda7rwExS4mfTRWXxgYMcAtS7pBMNMwF6tJWppPB
tYeVbNVtW4fDIiAQbEETChB1SCjfrRyjDbp2r+ryHWWqv4oLjSkvPU2tkNFDE/FDyj7YqeVs+DDM
AxICMiAzQva60bGXUplp/FNBbUUWOT7iZ2azGgylMmOh35nHuq4vX97yf/cI6n8e65CfO7+Ifz2o
Onn8Ho6PfzuvHr8/1+HrgZX284/+GljpX9DyoM/QVF21UELzDf8l9jEZWBnzXvdF/TqrXP8eBmF/
4YRmjMQsHmmqcLmQvwtgNSZWNmEQbAfY1qAR+ksTKzCpbx6fKECZmdn44hivMwPDRf72Bxhpigsq
aqrXQ9qGpqdWAV1RzShFUWJkPVaj3Tpl4KTLCgvZMYKcqu2dnK4c1E58lZt6dFahO4M+3I/md3Y5
7vWUN66ECxPoNjy2tg1vArYZfL0JQb1B6aDzJNF1b1AMFfBMelma/M6FhQmjCdvuDM7AzRTjsSPK
u4cYI7PrYMrz7y3QyLMKHflWpxXf2xNpmVVAH5MlJAAvkBkDrqrTJpMEPFGjNbCGIPCO6DjzJp8O
aJ0AR1etM164rU9OAS18Wuz1qrzMBzubLjvOLWNnh1N2JTFsdF4cVd1VphWZu5/Mnh+oq6amvUBN
EXY7PUj5bTIjkd8VxWlhspLmni6MTA2aYzvkrrvvfAzjq7E39epiHBP53QTNHm2It0m6G0UL3O/F
NA1P04yT2OqVW2YrnFYMDeNesdeRC3MIOG+iZxzXIu/3E7ncPxpfNCykSAd9SPVWuy5sqOgGO+YL
3RytTR/HcJ0NAw+QEkp1U6SO/YRHDM6FYUtUg6QBlMEiDW0VRx3AKc/uqmKtxQHkdl8zk5DBv3pt
krR636Ym+eelUn0b1FqcIiwYBWORklgiiLgwxDLZH9jyNRv4tT3zMavKNnwqprZsLFgjKWG8zDYj
yZC8w1AaaE1wNIgKSR7IpLQvYdYq1aJRqe2VygEbrqTE+xB0DXDQH8nUUY0gWsoWb2QagGlojRzq
r5no+oY9gdij0gyOcFa+tRnfFkYZSeDBfcCpEwXxlVPDgq7HmXCS8r451gj0VCYtxOM1FI/qjFWu
IVX/CNLMuYUwwpdcU+vEeAglIk6sZ91StMMTqav4SYNO2YJ5BIiRw65T44mBbZO50cFussvZZzMs
8io8YpSyLmalzX3FhPGEE6C2V+Cwwk3ZCOdblek2yRqqkt4x0Gyx2+rWgAwZxmHAhlNnNNfC6aWp
jlPoa4BJYrmvc0PZCIfR6GLETnbs/Y4mKc8vHQQvq6jQTGRCaNkX0nAZvpndfcUwaanKju874j2L
tr4jwmWN3dcxtion2COpSG14Czo0jJbREHLA5KEdq4sBm3S/U7Eyw29vJ8NZFpnKUIIJO3wY7Mjh
XQ17ikWYFjQkZxiiG6jgWZSB0+zLns4fnOga37UO8VTptbO6ijTBAK6y70lNqJRh4QDq9TdMIMxb
0zBL5dQy67AiMxPU3hqbKTFtJrS+kaK9N6w1qV2jiv2fGw2YLAckSSZ2kA+nZglTCt6h08dLrYzJ
JIxc/l+XodNDnx8Fwrbbhm+XAzAkZUnkA1QpllEfqnKZjy6pDhIH5bYJo+ZajVNr51huUF4ldTE6
K4Dfbvzcd6M8diAW+GGjfssX46SlNxUXqi8JtUie0x4i6Mrw/UrS4MCMR0Yg0pov0kQwcu0oVbrM
Ww1/XzalP5g3lkRrGX2wwtud1Du+mXiuJW7vheZW5kU1h2blc3yWrQzI/XEtuNG+Na3qyXDTSlmQ
EVF6PrmNzK34VzwkBv0rvDPtKzTVScXLpplrTLDB1lJlyWqWkNOlsAglWE4UNkxrrSwm4+MlAYwH
JFgnuCtlseQtZh6pK4x8kxDzO+KQBPlgnFf9PYlVzkmXWPltQb55tuitfjxt5wiy/8feeaxHbqTb
9l3uHPrgzeBO0iczSSa9meCjqQp4IBAB+/R3oVq6rVaf0+f0vAcaSCUWk8xEmP3vvVfVOhTZtEwg
t6xDwiAaHg0H39LDdR9JPNNGWACEWKBmmeGPd96IGO/SyXOPB51K7EF7JO7yhYcWSxsllwimdbTk
lJ40cDEC7K1Er7WdFyo+hp2FjLmiets/dukgQJixRZZAKE0TwAdmEcewR+i3qQH1W5Cs25tTF52b
WhvrylCweHLm2HS3Vc2tgUb5YRL6e6dg0X2GxZUf/a4n6tf28T27ZRrupRWoR1j14yfQXvebxtbh
cWjLYdd71UPEsjSuOL1G4ET6+iHr3BE4x5w0V1LmrLyhFYgDIFoHe35PcLCqqMOn0oyuTC+L0mQX
Fv3cggL03wTuebnpFkZevtDyor7uVlWK6wFHj3nINEA9GjXoMqthWgwH0+6cbdEXIWCRoj6UZV/T
dZgNN55acH2UE1jZbqLxhsVVWD+g2BjnLs6Q9uxKWM15Kh0GUQqQ2BOyb4EAOJbsXXSHucfGhbid
54nQm/oXZ3BCcXv3qCmnT2pyrjOZR7cVQiuIVz/8Ymtuz/MCLqRwn9jyQLz2ivinOJWgHXgthG7v
vYV8SNUd/67dPrrltej3cohMCPPKJ2Yw1PO9HcjkmP6CKsbgFVWQ/QDAXjz5S1XZEJepvuHdq95M
og3o6drYZ632GIa4GSVlzXe/cB6TCOIjJxdUxqgqX6eFCSkjY+kCrF3a/ayu3eZR3fO8BRzEkZv8
O7OxzGRVdtF0ZwFvbB4qVRhXNrDJd9uq+IAJt5tx4tfI1Vzk635AClH605e9+67ChkFDQVHLkWKC
/LUehBC3E811PIyZW33WA4jN2Cn6agUyrzWu1C8S50QFVIbDoA8ekIQpMXK8haZMZWiC5x8jH0o6
AeU1fxuLmWkEQb9pITuuPSqCkhU6rHfnZqh/3qBYmXlzLcLkqtJbrSmaWvPV5abhYCZJzIykQOdB
/1yIumQiev7ddOCVeoPuj8VAOH1YaKbewjXN67qfVyqYZELfX589FSCn98lCRGUMYu5Bb/tXURvw
F1ltWrxkmCETMFaKzWbil4NGT7NesuqZfbxENWfBQ5uVisDM5Mwf8he0VY7O9JEuJFetRrrSlOor
wRPrAraxRzrELpbhtSfeeLARNl9eYWts4MeCI61uJXbIew6myYZuYGQcNw1Fg7G8mD30BYC0DK/q
d3I5Jc8bgZ/daMyptYrzHqQPZQRvVa3pH02BUHzklG+e3BhPg9N1atvHLbmi0DXik6il5eF7ZEwR
8JK2RG/naQ14qn7RoZBfhOHltHJqukPQe7FhRF3t3yf1NJ5b1VSPddTx2tq29m7qMO0pIGxSdQRD
zKDJpqXxwqo/bdo2iOYDhx16knETiacYDjDrzsAyqeyoX/tlxFi2jTk00QqaEXZyxkm+h2nGVhMa
0XzbltIjV9ON3YfWtbcNftGJS5nnt05qY8UNhhLmMwhusB1E5cdrGlI7d61Cc34Ss44eqZDIwzU3
gfkmZZhzAI4GeAtzlvtKPqZPHvKxiy7STZxiywITfmvOlpqaSnOKd4qdGRLW5F0lRQ3xIC11eHBq
xwAhGiTGtBL8zg5mGvVExrSrGN+1wR01BACtQ/pMH0gFNBQMiu45mXX6gHUyvAy/+NKJB2q6sLXX
72iL8tC7h1+gat374K564T/0fpTeZv0MwcgkJHPrOTL/KsXo3MuGhZpB2ULBJqrvb8FQGN+seNmO
/dnf2VOY/YCBwbW8TLynaIwAaCvT8O/NhaoNaCmghj2hwR3rJ24erIvRVeLXwVtOfvxSmq3xWYdl
9mBOC6vbVrpciATBT4iAaXOmELiOV4x8ym/aA/TzPIzToZiL/hQ0Hp2CLgBUvDi/AOF+0k7TJq1Y
hQ5SMkQAlgJkWExFvy1Uo/am9vSpTCB0BVNqmtS7Ns7Wmrq2I5FWFFcmYicwTNhrL/NCMq+TDFNn
MAUyAOia0nJr1c0ZbyP0O8Yu7RaIeXoahTKPVtm9jqZeIn1A1EHE4a6ihOw9rkGsszU1V2PihMe0
bVh5XOEyKQugzk82Qft0QbWbLF7UlCfPxJXCldvaBNEWtLsN470O3IPynfY4ilhsZaiLnYt9fB8O
Cb3Q6RT/iBdEvGvXrH9TZFACPHI7NDS1MyVt0wNHBHdjj71/I6K6voxUrB1l1qidBf39YKkhP0nB
0HzIdXMXGBNG27jnaATgvX502ft2fjjQj1tE4p3jjGJUltynFUuzYg7JYS6A8QeMeEXAOD41HuXJ
TdQSaxCdOneMWziAMBEf0uGL24PG2xbSa8BOnG+Z3OvvZRQ4bLOhCI/wacP3TNqW2FTS11cDH5C1
YUztqZXQdN06z64ilfcfcyi/Z5DL3GnceNlOuY01SRUfQbDBIDXsmVy+wHxGYTyT7cnBgZF61TYJ
UNhlBV2sFb29g9fl3+nSnBbA6Eh/DeP5s0lJzRFUnsw2odeat96M9F0YmX926viRj/2d74pTP3ZQ
zAb3guOPrhSvmGneIGGogDmveDv7dZQLHOByzpLrxKCca52B6n2unTF5MQXRQG6ffscGK598U48f
aZOPF8pOIeWYvs6up9kPDr49uMc6xpazN0e6j9kNx/kN/w7MANXe5iWFRrHShw7DGSfAjkoYk6JW
OkRaevBov3ylOaH/bGZ1XVKdf1L4GjbSWpgetP+ITzuKTdolRnoLu7HeTd0UXnPQoz2MtsQb2qi7
hxJgN0Eg6W2wyHc7CQYIi0BrUC8yl/YNsZbhkdZXQq3Q5wCnYCV9k3HoXWnL7rdYb5IVxSXqM6xS
sSuiYDx5UTw8xMIruOdoczfAjji0tFvtKOr3X8JKwp6vGkFOtm/72dxyGrlgdgvktqTGDw5ZZ5Vb
aUivp2Opq2hdswPNFm7JhJStG3AbNpzmXZccnjZgDfqf5Ax08BiIkTYQy64qbiYa66VmN/lubWNw
1nlRjodsTqv3UdC/SK7QhuhCAUYjLiU1gs9x2tccv/PyUmeO/W4nhn9rZ4X1DUsGHRuaQpkxcLZo
kuB2swOlxUUCJE76nMtx8FZG2NjpQ9OoqjqMQobbRvi6oT1Wzq990njHAAXoOHbK5r4wOtXFwgro
HxaB5EN4hrVleB3glu9HHyavq5fAbqWNB0tN1OkMPfivsaPwrQj0h00BJh3qVnmwvfS9ZSR9cpTS
1ZaGRuJLAzoL97oCf09ce48ymPSBMirHvhZAd/AAVm3G5F/BndhrKrWNnUPDDtWbQ1mFz7R82+a+
Ydd0VvA+lyOjOMPw21FCl/GL0FE3r+j4mhUFgpH5szFHeAXwlF5MmMfYtwhndvxvQfaaVml7hYJD
mJswipMiaY3FlRFkTvk4LIDISlu9fy4hAapTnYwQuGhkpY1kMIb1hCqx1w68hVKW0RZDvUXHDN5P
VqTUHNbk1+ZrLp3tO9C+ud4NAz3ouSBJy9XMeKT0Jjwb/qzWHCHJ4VB5+s4jl7Y3LPm+e5Jdmd1a
seN+FVkXvqDM0IzGfsRJuvH2VV40N9iC5JfbCsHDFAnnPMrO2llRUnxnRmPEBxlmKa0lSZu3lJU4
WDbyqGw9TnwIBpQk2fTz+w2Fzxtoa8M11liKNwniCPSIQiqarkALuhvW9W5YkZYdPAgFCxAbrwOW
qxQGIsfhLJmggJolHWKKm1i2K4MpLPak481Nm3s6WLtt0706lORyVMbOy54DDe4R2krlrWMUy9uK
6wv/taSnep1QC+Gv2Kdz/0p6pfsBc4ga1Q4o+TofJqpaDLaoCWM7TIqkHK+GqPE/88JqXvzSCl9n
v6oQ7dvEuNRh4UxrxbBWrQcHr0c4aY6w9IS2R07i1NDOTV6s46lTXO8qaZI0y3SDsyUJxbsrp2Zf
+Z0PqK0KXS5dDI13OujgZqeh98X4OjaIVBC+8fFIVKzydviaKaaCe8vv5CmTvnMpcQMfilLXKz7B
TnFfMeY4UD4HxSJpuXusyQUAurNavzqDEaAoQMmSh6R06MBizlDT2h/bJZ04hAfisiHF1ca0SZdW
ts9pKKZdE4LfW+9zweInCRWejqBrKXMeYVsNGC/E2s6Z5sPSmxDQGH3EH12RWI+gBTFWuDr0OSfk
wjnB0exguXh99mGrbka3SEfD2mEMAYhX9q5ur6KAtENWdVy6+HhC/srphPaslWuO4hVvs9qXle1f
IYgE6Y4mr2qPWlt8V7K0rysKxzJCg51DT6gKWv827YR+hiGbvcjBpCK9m2I69wcs0T5kxACgaep2
VrUe+KjQbEVT6Eq3oQQu24vokSJEbvOjzfIz+Vb2GU+DRgexbWmfWSeo7hUm7FkYm15pHcNRttVe
ACB3TkPZdzP+8zH4ar2ufaLIlc54DK18qEl3IwikOpjWIvHRHrkLGPk271oSUHVtOeJjDNIAim+L
VppCnL8h5EelUsD6yYKNv29pzyZ3tckpcTI3XkUv0rqoKDsnbdBJk/Bb39yQz8DbEk35+ObHGeGn
QHZvPEmtfW5NSn9EI1R3bky79zgvB/iUDUeJ79hKs4RS+o4UQxxjz1izLbGujNVYlE/0rpLqieqZ
OqROS389sE26K8OPhr3r0+pl2IppV9+Y0xmGG5YtbpHY+pp2lIJC9brItjb9ane2jPNmT1901XJl
itRGErnttj1ou+thpJ9x3eps3kozM5lu5iXyV25GZPZYVel+DctxR/mY2Z0nbIhybUh2GSxGDToa
43PEJBX4rANzEoU3atac7gt2Nq5gPq7zOMsoLgsdOKX7OqR4G5u4QCyaal6wMEYVX6uuIjlQlNbP
PjfC+5asAcpj5vsr16j1uDGTjDyJlxRYIo2iaautYtkUKx+b6J3gqhE+2ynFYALSBhcYGgvZXKze
2HGtd9OfrltN79TAUXyWUeV8j4oLLpuDqwQiF6T3eRFOB6z+Sb9b2gyfm7RrTvPUi+esTDhJV2GT
XQpZvDaGE2/rFFDUMWMT2cYdORMhNdVg3RhXHwx0jO86babHjBpEAyzvSCglYNmdTpTPA3EZw6K8
4Q45hjTPL1p23kdfHObaTzMLy6fZHFvwjA2d1VzWEqBNDJvWGnKahOiCQc3xKSdeJ4X7wzIkSbJ4
wuKJoHBC0nHpy/K6izInu9sYZe3QsBUM88Hhg3uv5dDcx/PIE5DR6LZJbGE/tFKxZus51I85/Knx
lMiu2c3oK2I3D0GfrEtDoURZjcLrH7udkx5CPr4Zj1HvoFvSHp3dIDbk026erX4+N0tM/qBwVjKe
SWgrpsbDto56Sh4SuZAmR2v6gC28dQwQ3Y1JJDiUczF8MZCRi2nOfuVMNnrsbVniP+RcTVZ9nYf0
erW+eGwpL33kLCrgfkUJSEaTURTV1bmUL9hr6p/4NDmLOrg9QIQos/xhKyDf69DJCnLYI2K/7FKa
PfABrijsdQtOlPgC9/+Zz1IdpqfHqfnxf//Px3eZwgNS5Ii+9D8MWamHCW3X/Jcz2nWSoHmk6p/q
s/7+xb9Pad3fUD/AvIW4+EJqgXAL/R4rMH+zPXoX/uaYItHPn/wxpqXHwbSXBi3a9ZZQzt/HtFbw
28KNW4IATIODgMzBv9FTRLDkr1NaUhP0ZhF9oOaB7/cXk4tJX2POP+MucOvEZkiiYA+rDO/vFFWs
2Q7XJDztOY/Tqhcx1c5B0LBTuSM9rytNJno9EKU9VwOx1bqr2dy6uJRnD/LEQ86h9NFbqkrEWP+q
O09ObRlwe269oNyrMY+2gdNQFVqp5Lt3whm9bypCBmCJkxy4iBbPs6iKEkdxFZ5w87mkTEm4ra0h
nu78sS7tVTs/iI4z1Wxwpim7EGN56W27tG1PSRhV6zFE2d6xUHc5Jzuh9TooJoM6Q3uQN2m9KKQI
fOYDGeXilcOieKjtutr4pp19SogI11MhSThP3Nc/QfF472PiBkgRHZ2D9tCuF9qal9lRStF64WNH
t+AjZZzPLqNSFArNeUZVKr+dyh5PwuR+Y5VwyFKntXdcOgXgTmSqufatzzANR0AtNeb3lQ7T/CwT
P/8c/GgeOaUX0beoDfHEoA+9PQuimIUpoMF4I2zQV9pDMaBj3V2ZDjPDLBP2VcYbAHkEuV/7WX9C
JX6e0iqON4E94lueFXDBIqtQZOZRogS4C9ODgpHguqNT+yOt3PKHacdmtG+ZVxkr8Ay08pvRpFDm
qTmkd4rSmLKcbX4PveY47FdMT4Th1PSb+oO41iEG6DGqmreEKL2GAYo7beWPKSqvE9jwoCmGfQX5
5YqVY9rJgVyqsQK9jU6Yc5yh15IGQUQcr63EwrGnODKJ4vRQJGb3zS46JDvHrscDFKdoz0F48ta2
8Ket3XTMmmhzXYpD+Vg/acKYlzzN3HPsd+oxqZL6QyBWZ+zAXK9PmuQCrVTcL75k6U1vKkrw0Hgp
TqBVlLXNu9VpyOczxsB8nzG+esC8G11c1zI4KjVDdM7yWl3KRKKMw6KDn84O2d6FFEA/K9dg1hyX
pvGjazKP2mXLal+RSUrEfr/eh+PEn9d2NDxyGWbaIXQJvY0TTTIdaM1KjBXSd3XSGdDUobAHUh/M
SgXs7OfIZ1ekYGE+Ola1PLe55CCQGP3abeCnrPAdmdTKepRWAMDKPwUP1/KlQB/RLArO/maquNy6
vR8eey/1L4VBzxBtxcVovgjYjK8+HzkqS2mrglJJiGIVIknTEAWrnUORNBmHmy0F2YEMBQRjEuB4
23/EhT2/DWLcWnG9dsrB+ar7hUBiglX49IKxLNZ0j4xvY59VG9qHaU4y1PAIcAV8XOhg2vVc+6oq
CzphPAE/hORyscXRr15mFbgJgCdNugMSH+rAr4KJ2dcrZyJEUU1NtcuhgSlOK/EBtC9jYdhRNVrJ
uifLyUg7aenMaqvVbAfxc2TT/UTfNWUIfh75a8NCdeDK1zZyPQDfI2xewZZ1uUZb63IYy3prx7lb
Uvoh0x9Z1yRPc5AkJ8akhDWkRioBemIPrwYPirWTtgMCmB2+eyudLAHeYyycgzzFprGaS09emikt
J5gkGWf6coZnR+pHc3b1WFi6zu9umP2BuJ2quj7qUqlXZQYxgd3qOy/7rKPWlXW6Lwr/lER5Ym1D
sNPAkSP5ZGo7u55Dm6tKlIz9i0vw/ezESfJm9UHGcM4r521n40bmAxuH3KsoVaSaTM7Bl6rC4iBK
/WXK1G3WYUVJIluJt1hJCvntGiIYVkbbcZSu9DBcpx33p3UEQNmjnibLFA2tEETX7pDVUNc8iX7X
UeAdckcXGHY5oZN2xRNCNxwkn5o7YS+oTzm0FJ1fxX5a3Zb8phD/G28GmDMUud7bakEiI+TaOzf1
tXkof0GTM4GpgzmEjz2WGx11YXNkumrDR1P+HIcpvDIXBLOFla0DmTKyOC2I5uoXrBnk6AgOQMq3
NFCmiyEhDO9009rPUwAybYUKap/NpLafooUIHRAsugqzQqCSBAsyOmyEc9vosLrFYxU8ySlYau0y
n49PoPrC2U2NlZd4m/tr8Hr+vHZH+NSR1ZnlZqwD66cpTSs88QoTB+PMArZOwil80yNzITYoW13z
3ALBjl2MHat2AIPE2tSe+wWVPcRAs/EsB5vxF0kbgh25iMJYCNvMBqydsWC3YWcFL9NyPSrqsbzN
s8gk4SMbsC11erG5T6yT2bIuiAT12qoTCUrbzJ8aOO4bhgJvDTWPj1Bl3Uu+UMK7hReOHGI+yoUh
zgwW3wsn8m7TMKU5Zr9w48lCHse5FFwCYOR1bRqXeOGT579Q5T3n+IuR2RbOmQZ7zUBPHqaVCAcW
FelVNa00v7ZkPQWZy+WyCMflk1A4zUcaVvFurDvh0XmYd2s118MBiHxw1IKjQw8+8gtFId0Ys8xa
nBJ4TWu/UGe6H4JtM/jpe6rbN4Sdec8MamRq0IEu98v0IyZ5TdfPkN+HwVDt0VQXl1FS7aQxYJXE
c2dsq0GGG9jypEJshTx5HXhl+V4kPd6P0CKJtDWLHMmzak33WIiGxUWRIj3S56cf5WIOgcOYUPFn
ghWEhsozJ7Cu53XOdUC5zt5lAVrXdtk/emwtd65ROGINyi2PV0ke+tvaHNTHDKfpOlROnG1ZEZIj
s4bkRpi9/WC6XXOxuogLvsY3cjZF7z84XjLJdeHm1n5QDlancAxvJqqO9amiyo6MOrYgEGtB8dFM
UfzWTXl+r7ET/mxlgYbIZyDHz4Ewy5CIqcDAf2kNatdFVxWXFIcM91uHt5iGpCGmoA9vA2P5enqx
ZwhETT41l7ypKN1zFQrBylGWQ30Th2Z6YUTyTD0Ibp0hCmvjZvTa5OSKbN4ob4jjvZNQPEU2jmTi
EVCywl0zZf4LpDVcKjAO7mmcgkGal9btYCdYhLSnNJk1OusPfhWIvV8W+k1MeX1HJwamIlt0+F/Q
105+kvOsQljNzsHkTGcksKFfG47R3XGAHTAgLuakxNKoA8XQ65E+/cTB2DPKF8fOmksEs2c70kt2
E3a+wAPjuYQQPdnyjrZtOperqQy+a3J+ZEITe7ox+ri6irAj7ts5Gvt1O2hjG6A/fM1cY61N2LrT
h040szZFfGnrTk3/iaqXhbvIUd1uyJPokHXzcNfn2ur+9lPKxZrV0A75FpHjdxbb1jAP3gsPp+Pi
lauaC2L1EhUun7y8uC8Y4BHEw/YVwZDnmUVlQLLvjX1VYlcCqNToDcl43ngqXqKXxmrZQWJcxPna
/2UoIx/hPFPiI8+RVdf3DNL8+x7f+jWXl+IMvaZ4peDZo62lVOFXvnjV5pzx+3qkoOJmDP2+x6Si
R2bOkzld1aPTTzRTYoW+wshj0YQhxHTQdEp8xYWgmaEywcAt2AF0tCagrchuw+imkmI+gK4Mfxh4
Pn4Iwah925MMy1bdbIbtxgcsma68nqH13q6j9KmPlI0YVGSvs2HM92ZUxs6un+qIvS3pn62cYR7E
+uKmQpS7zKmjfzi/Nt82zlDwO1wQ/SDi+wlh5XOsQ3UdVFXz2A79yZICqRjkjP+R1Kkct0xyEme7
9OdE9NRNHdw827kF3jgwdBCoTEk6UeSlCi/qyPe5JM+6LpuPYy8Vi4asGaEUne294rfBp9dJjQJj
ppCCpWk2X64h9WGo2/S6Rg68S8tBvrTRnHwr6UWHosqt594yp3k9TqM4Rn0HbdUaxjpdlxXMQyNy
Z+OYozMf4IKMpxwflLXypkS/J1yS6TNrdXdOE6cEEuKHGknDIgzBlSA9+O1gH5rRlJiB4izaWlSY
3HtT3/MzdVXTbJyGuPI6i73ZYiBNBRlFO+oKoCUFlj2KJZ3wsVVf8MTMhw5ZnNON02V7UILZIfSI
J6MyWva94JN5GCy/+gzrGbsSt2zNd3DKAmCqYzyYjKsvZWG1L/kop2NuOTTzM1+a8GjE87qxlMef
9CZHDMOuT0hLzbmOBDbS1EnqeF0XdfZR1kWbHGwNPtGuS34E5pbAl3M3y+66qPzZasd3eFzK/dAW
2cVoU7wxUwGTu50xeogE3PKKe6X5mHlxdD/aSJFuONsuEmPn5wjvPQcSBCd1BVgztDf+7LpYGJTf
HJSW5hrnV2pwNU2yZVNG9z20WvHWcIw3y2g69d7QXml2pI8090d/XaVQD1cjYz60PWvBPCZax4zH
PT2ie2lEqVz5mC3bDFsB9j0fO5ubgOCE/97m/fxdknHazeNY6uUYWTY0kyRtuC580FwRAuuPUeT1
tWhzVhJDxNEd7hHzCRgcdwrNcHeDKDXhBg2t9hZN3DnDjooPUCqqA0gsHCndlMidqMrxmZY45mOo
87AuZB+/I5kvApY/F0jwrrSPTtvO4gVTrOYAGAzI7P8Rs/43YpZNESiSz38fNrh03/Tr/Gjb6c8a
2O9f9v+DBvS/e+6iYtFxsXRZ/BE08H4j82fSJESe8W8tF39IWBbt8K6NooSp1o9YKlC3fk8aWOZv
9O1ZzOcdPp2IqP9W1fYSjPl7SouYgY+u5vocPaNlkBn+JRbnNZjKu6aTW5gub/HISZB040oIuIps
1jwEEhiziIJzUzlff/pN/RdBzn9MV/7zt14yPX8KAtoQ5PLcVHIbuSAyRcJ0MsnmQ5PHn4NkIPiv
v5u9/CR//kmXbivLQUf0TJ+ue/svUl0W90C3mQJQF5W7ABxiLlqgjjZjaOfA0Bp2iCzb807LbVF0
4TYK+mCNX9Tb9H73CjcCi8K8jAPyC/bcay8bSdlSrKzN+EVKJKccM+oqrbOT5ZC5/tevniTvP718
etAINdMn6tl8oP6ScLJbBmw+Fn46EDT9Qo7DVoqtgtxA79JmTdM2RrYp3CBBjZeoy9IHN/Zu7XGZ
TtmhYnokX/MZex2urzfDrc6J47Kdo2cEzKM4zBzpg81W48D/a5dkw6sFjSGGcO/XCQOfcJJHIW3z
0ahMqBcE1A7EAjZMSLAk3IEGXWdJuu295N71soOYhk+mdCvCxFtGkNyrAAOKNL+DFXXfFBOFfN/T
wp3Cdv4+phC0gwlak3bK4LpuIy7xVpMfo7CjNSTxq71SfrHxQn6YsXKe3dZy9oT8xaOfm3fMX9NV
EfGdHXaJM0H/6SMrdbCvI6rjmdG0J1wVHDsxBQUrKpzajWt16e3Ucvl2ubQezCAXOy+IOXUacXTl
gsE6h2E+r9woU5ehZwMFbsTAUtXhOzJbAIgjrW9DaESrLiJyxtbsY2SKo603JPYnl+3+R9Np86q3
Tpynh5vBnDmrmKFShDvzeoecPV9VHd/CXC6zfcUdswqa7zTNgE7U/pFjPAcem/kOSaE7Q9GEUk/J
VZwXbyBOriQMHe4k9irgrfEU/D9L8QVNhrQ3lDEE71LJa/gT27GrH9neqv8h3WmzAP3D44Ts6y6r
B43I6IzBkpL689MbidqSzLSsbVfQokKSlS6UdSM1GQlGR82eM6rzSAvCeJ6TznhPYs/C8bqMeuOU
qvUwcJ5Gu6dfPa5O9C6EP8YqnB6c3Cz2yovV2o+UeY/hPX9RsuuugzE2f/56pv6ToPufJzQUZXkO
K8x/v7E9/ig+KvFRffx5X6PN84+v/H1vs35jE/IXbgJ/3y/swx97WwBfgsWKuYi19C3/KUVnRQAm
fIAongs/NTRDNoY/9jbvt6V3O4qI3hHl9AjZ/hvjGf7Gv3xIfc9zyNAxKyZt7bj2XxbNNA9T5RCg
x0Cq73EUpEtMmGIOQcF0ZJTDD7r1oYVBojggd2PNJLCGwc93Dv5cOjvWIWjePaVSXCKswbvDE8/5
f46ro26RxxPSKzdAi/1ryOnBkbWj3mmubBjA4ppW4DEj48Hk91OlsamusyX7j5Uy9V8pSk6edVOp
a1m3FEgyRE5jLDFmeApgdR65OHNRBk8WFYeMfhHmF8xKus7FZuhVw1eczu12YqgT5kP/StIMqEHd
2Iw9LT+dCaXi8Gx9UNsS33y+Llu3PQ6qzrjsBwiROCHp1bOLMWqRWUOjWleRQNIaXZpDMxePBSa3
yLvu4jCt9iNHmCekGK7GxO+mFXcPfWyiLH4kgYCh3zbzHGOH9JObiaEDepsx4vpAJ09vdVH0zy0t
1Bgu2tQ8QZeCfU5MxZqs/pBiFf2qgey9Gw6hNK6zSt3SuGAkm6FiND4Vlvccm4Nz1g4GqyQPzFej
rsjCcazpj5PsucPHUONaR4jvcCr4hQt/XF44miG9/YhTNBx4dchu1dn1GaMCoV7e5urT73DIqWTZ
zPrUtHmRYRQw/MECm5uZdWuXUVxhlcYCHNeZQJgynIU64Kd7Rmj07E1We3STONz0ariqkT23NjJw
xp6Z3HdjaqyGTPTWapRzdS4NL0NuRnP4ICidXQ1TMFzzgeqyeOWHjYG+0rtbsRR2YCemukjViLuQ
LaO59Q+BUabPDSov/auGPMFaLu4NIwB1gAfmFiy5wJcLgtDQg3OLfm1CzsvEgZuGeeIdjY+2oeSu
nHPzXc7zfJVQhnipnQpHaMYHta2H4FPn1bgjd6OOOZS1A3abR0lsbIjaeh1nXXLJ83FY21HbPKFP
xjvRhe5HalGXBMDbXQuHsKKPvuAErXrhav1WcjNfwhwkvmT/rLg7CwrkNeH8IPLSh3IcDriKLw3q
ZZd4V36zo4eXbhicY6tuDMsVPoSOalvd0Gli27QNNkqkjzwHwTU+RP8+gmW/1M6M2VWRGPGroiUY
c3FW5xt8D064539KqdQanRInWsuhw0avOuAr825Mfn3MNrjyrWi1A/KHSEuIq/bdZ6q33RsPzt3B
QrfD+ldiGI+DIf1p9sBeWhyLejWNsfo0i1IsD2UYPQaVRfWUTlkohM8sB8+VP10SN03uXJn7myCL
yYNToSsuDcYcypC0SO/HMAS7OExJuaVfv39rUoqS05ROy4k83Q0OrpSCWQdbe+IWcoN11rqPbCjT
ZA6dCDHJ6x/DJWjWlcFwoBpq+oyKtPx/zJ3pjuNImmVfpV+ACRqNxgUYDDCSqM1dkm/hS/wh3D0i
uC/GnXz6OfLMqa7Mqequ+jMYIJFAIjIi5BJl9i33nvs0d1bV7Fl02h8838mv2IGghaBYQK8qZyt+
B0Np52tNtAojKbLrLynFUTCbhaVWMi0kGE24YLsRXQvxgiqMd3WflZeYkfXTUFjRMWyU9ZgVrbxt
DGT4K94UhxhHVLRElGgRmE0X2bve7KPLMqbifmgiZ5eOSXfbxXXxmfII86mG0npuq7a7zTNosqFY
9N6TTkKCYu7htisWRETNXF73kKF544Q1RDzAlzdEvqa3wstwHMJqwP/bGEI8YSZAM+M6uUESiXDP
btYV914TmQ82mjJsgMKR8bFG1PINZ6kp1z22289xqRCSFOYVYUW4OukHGqWdd0z1rPjOQ+GA+gbl
LgiNKttdB0RtkF1LMCDX8X70y7OZNh0zW5Z+TAGxmsV+J/aTJ4p7JwUHpvjiBshQkh0eaRYs41I+
tgN+ua5N8CMm/mVIk+iUTQVDPuknJ0Zj2VZY1XLUTTfcRE5h7V3W0x/ZorPTMKiJyALiKONCuQDW
Zz5DVra3oa9BaWEaXHMWlUAQ5nRZV6ofA7coPkSbV0EujGYv7dJ5IdoGCX7/kjp5zdi3jA+CCUes
SRMw0mz4gR36Z0pyXeC0xozWSCRrIOaU2VIfEwNfq+qVfcBxe7EMG/Vk6Bj3ggoW9l9UHiIjPJpR
o5xV5Uxm0OXG/MpGMcFBRXzRvRXaUm6iyKiDhuiYpcyfFiiK20IN3pb5+GuOfOmQ14xynSb5SI1h
zI+0yK5kr9RnGyzOCOLNfoEiG9rDgxjs9ARYriYMqe7OjWXdQNX93k/13mYwswKOhEZianuQaJM4
e5V1K4g29FZVjNVm5TR+jI/EJ3yicvv0xpKlx4KtXnA6TyrMd0mMl2TVV3ax0zI9NlnYp+tQMXdE
O4x6hcizDvdlUsGxG5r8vZjz4ujkTv8miQj112E8J6d07oYda21mVdiG9YMG5rVbNBEeq8b2qBNQ
/+MliUgStormyq1dJKBWQ/4sumhIAq54lQU2TAqKGQOUbD2SpLzGp8E9kFhthW3CQggC7T91Psuq
7S+EiI+XJGOdXJdYEt2RS8z3MXrm6LKryrvwY2HQidScPpGqpOU69LuR3VU4Ts9hGP/wedzfFuVs
KHtOKGhJ5Wj1ddgX6ofEwVVQdaqQ6waoFz8UkgQT1cR9OiSkEEfaDCI3n46pbADrYQ/Qa3Ps5rX0
m/FEFrD6aK2MfB/+YkBTJDJ6vnQQQxjutpF1860CwriPnByrjdsenQagAO1N9Iz2s94VjOZ/MVrJ
X5Gp11vLXWAjejmrjH3eRc1+LMkPWg11g/S3LgcTd7pd3nEHjDuSnoezp7zlaFGQPSdI4I9Ta0xH
bXnRRmptHupCdVxIriIutaws6IKJd0Dby37G75ZPSytz70Uk7Eq1YLQq4CxsCqF2Wax2S5d9mx0a
u04lZCeRyVnLZmO1akOAQ7iGxqxZnxbofcfmp7QBtKuKRzGbnMAyEUZyEG+Kbiw2tmNsHGu+N6SW
x6rCtJHVsyKfKqzeFecZKmhKCtUWTRJ4pbmtu4SJ/oIaMW1YvjqLIW6jkAayqJFXIjBKkTOH1rYm
B3aDn26tEmmdo6G/saz5lxAtAnKymkzMvVT7P3r4xPaiyE1mhTGcfVQw25KI0RtMMPHOWJBwtiO3
it+I4akLm+7bbF9xeck0bEcxnc2INT0eXGKIMbBvsP+g2x3x2GUh+97Zrv2t5CiL11JOb/ym4Rac
yvLRsFnGg22mWzuOSowzmXzh/Ub8Zzs9hpe6TlxAkhlzkMgk7TmxY/B0rntfD9zlYV+bCBjD7GLh
9j6jLw7vYdt4t4VZZrfAXzP2wnWm7viG4o+uCR+9pQ8p7svIUj8XJM9ruwvLi5wscVY9uue+ydVP
Pw79k9P7qIPHOHmUjdY31ynTuCItN3kzRNGdODbzg16ycdNq9zOC9ggEGsVhZKf9ubOF92bbJFeX
8AGIQOGipy6SaX2qZ11Q+ScyOVRF1LZXGOTM6cEsKVqmckuSAtnBjescDOXODyhpW3TITX9Eg0oa
reETGTZl8zNq+PIyFfEr7pnwzgzr7G00Pb2XLijMOZM72VCDzxEJHW7iiACTdAR8VFTnxk256Wqc
YDV1E9xGDufehwW3AnP4gn6JbWviFRfdc+BRP1avcZkoLBB5htOi5AFuWvvWE13tsgbsewxLSRTf
R1aOFqJ3erREy/RJBgWLLzglq9Cz+JuxM2El5h6fXDe6qVwsS90QvXhXJbJVOOampyBqmuiwRNmu
8LsaS1z+Pg0I4bhRWWTjha82pupbdMrGxmQtgTwgxFJSj59JMvZPmV8Xx7QZZx7rAcqGEgLab59j
Q8mYIxVZuB9jom5NpN61ztODm/8YBxOZmFezf6/4oyhhcQuPefM5GzH63cGJWmyteba1xspAEwPn
wcO7uwU2y9tnj/bFUB5J5nHWgHEsUQQ4Vf2BgkKf+0wMh9Ri7Yvf2l3R+lBOYIHed5hlToBryeKO
kvkxDJOWeiHN3zPhL/wodU4U/RJ/0oxZCIwasUlDw14Nfqe/sX8bH9hGkG+rSyneSrcyvheuj6kq
Meu9mpAzIWnPax+JWkHT03nirgFkjx8PaYeH7349+H629UBKukApKgfnCWn067rl81Kun73OYFl5
skak20Y5rsqwP6FLxn7JlVIhksFPwUIvwR1PwT90/i2MFf78ultPQ7lsfEiYlKfmMXMaM0Ac81OP
035E7u9dpS2OGBKCriV4g7yc963nRtvZbvRhkFV3QBqN9cussOcNomEmGzrPCHP822quwk+Dmglp
YV/266FR/o6Pxw78YnBPcsnrW8a9xZvrhT21EdHVlUlJ20uDTZo/T0YAETgx9/hXJ2KShDHd6rLk
iCcGw9/BymAoOlas2Wc2lNuwSb1PhHuOjQ9JsWnLQ/c7wDrHhWzuZc81JVLALN0/d+OSv+oJx+Ic
M4xzLDm9O2VccHdkpbjL+xl+Mwnk95FhDMdMLRPTvXbEfjuStE0EmBWEmbscFiYVD37hN+/kHic7
toX1a839xhHfyoM720XgZGNz8jrL7Fe6q52g74TJTlBX9/hSYa7jPyJbeYkGZrYOlOt2sNuToyon
wK4FjiDD3fKWt1Lv3Nb6lWQlo884DlnMzYm88yJhrsdcJmA1rvhbs+3jTW2o/jS5i3VsQosl8DwX
r73KqFyhEN3hzGN52+XVOWwGdSZJHj3H0i7zhhEyOGi7sNq7zO3qC8V1WgNDrWZM6BZHjeYSfYgq
3fgrXNv5oXYKb5eJhcClmhoWfkNW7Avm4hufLoYhr4jWOi/bb44Ju7cinQD3VhY926mX7MImlHB6
l4EA7ZIhqWrH5VhQnkGAWMZXWKrDk08Vet9bI7fJksrnAkXn0R8wnURuz10UjssZl2YtV6wAotuG
bOtT2QIWimHer1QKlcSsBzSEi14w+1epAywfpTpqoEya74UjMs3wYJle7AwAAgmKRNGs3M42dYBn
tr8xllYEEj8Tm+jQWLYontj8lzTO8RTWz4OrVbDUNo0BYT+rGcDxBQWMh1csc4/gC6eV6Ae1YSdb
nJWeKbHSrs00dpVkeBVopDYKuuMlRGm8a1qxuCtrzJy3RYQGRQOOc1xR+Y2REdJUJKmLmam3deDq
ML1LWyfio/Xe65EJSJwau4Wh1dac6cH5OcTa0myg0Tg7ocfpmo2gVq/6NXkRBZ+S6HzsZwbmFZmb
+lhlbY9pc+mcDxR9sAGWlHIJLxgMO9fQBZJDUQOBvEax8VNT3gIkeUzCND8ltuLFWhMW58nGy/f/
dv57HTR/VvSI3GZd+z//xx+D58179/6n/wi+No33/c9mfvjZ9nn3f0aa1//zX/3F//j5r+wrGbWa
xAOy2vrnk93/1fTl+2f8nv/HP0Kk/e0P+H3A67u/XfdNzPWYGMOhuUJLf9ff+4LlJWson2vzL1x/
/zcbyOWVWmOZJF9b/ym/t5zfHEXSAMNYy3Uka4N/Z74rxV+WEJ7JhtRVrPOYQrOHuO5q/34JoaMC
3ecV+nXVE6T7fmmzi9uqvttgCO2YVHLdp/uCirdfuXUDGwHhW6/p82LrYHh2GjjCag6E0yrnJEzs
rigrEv6NRDJ5IwMIdHmEuLgJ0B9HR1Tm/rbE0GUGzQgD61wpRcdhIDB6Iyo0LjeVSDCQL6VAxQL0
sPUCkHHuM4WvvRUdtyDlyRCY88jMJPFsXNSIxIIQW0y7YrDZ4VCxAOSsl9EfiWJljbdHdT4sa2ui
J97riYSVplgGuTKGcvDupIUeYGXXdUH6vCK6m+rNvofQU4fsIzETrtC41WqNtRmcvyRR5FecmBU+
L3xz3ca2DfuhjEM7vwqTo1dt48feeV44f0rH6Gi4CPFqKRx6WEE0nLhq7OEdjsV0UJ4iRquoneTN
Npx234S2V6zHyjTvp9FpNiNErYMQzI/wHl3hbCk2Qr7qY/jU0da8ijHyuhUeCUo2y6ySPVN82mq5
NBmWr5no2oDWVp6sQjApnRbjBsWKu9OLnSxnmRS9eLQa6lW6Z9Jht7YPZOtlQIrOVDjmaM19UwMc
o7DXO7p+RqawynCzHHTbKvPiXd+XjNwiSeRamrsw3dt4xqnVwetZhU5dv6KTzYJ2Hq5vVnzou7hc
o2AfA/4Y+4aVCMOqzCvmi5imMqLEiQdxiVwPBZvhMvdJx1RvSIxlbdyb0wOzwV8pI4OgzDA4jK0V
Eh/RXxt4VseNFhbQfsLVB3qWs++6cG8kJsB5sbttkgm2FCjQFT2BM9ob6ffu4+BPB8D1zB1xrfpH
I++LgI7wEbNTdAZr82LVEqQZJtSG52NNfM0PURSHcmATMEUIM3Oz2KnWt9YTAKRALl15iph9HB0e
m4eCeejBmQYQAxIdE/lX3q6wCzDWVX3sHX0bR4a9JqcpWy2hd2KxAcnWxrVeDthXcjx1fKp2/ANg
WL7zGMO8JJ0qz4PM1L4frHTNJQh50I97lGVtdMHe5QaIjqsHt7HpScqpXdtUR8HiuwxVp9gMmdpN
jwAlgNV2WXSYe1YY2nWbY+3EkiKXYCbQQcYK/tcHcCj5qCuRIaCJsNhFVrh1GHoGdjnCRyK1ejWE
/joRXX/SuUOqbxhzM6cEnT3lcX3H5GA3sKtgFE2g3LpJ4+4Swn1YqwVR+7V13sDrWlH+7gZ8v9E8
PAAoJTLVNR7Rsv3s++QuG0W3UqHIgrzDNlOmrXsBGBW9gofpNzG/stLAL15xKtUcRvLJHnj+CZ5e
qSL8kQt4j33p3xnLYv5EC8mTXtU3NVHUzBAR6ps+hU+TTb/csrvpCyIL9GjwydeSFOYiW4zrsG21
5D2GklAh/wPwt5LYYLfkrLa3aQznpWwxERT4P7AVu0z3ZrW8GrzuLdGES4DFUO8QGiCSjTPLXHvG
+Jip6hGdEiN3VdAvmPlAK9S4gYcgO0B6UN43jDUDFFXQM4A3npmH9Dbs/0mhLyaLMSMAot84WKTM
NTMZOkEiCgEphdb8nKSYqvHyj2dakpr61s0CP0a/2OnmV63pS83e08fJQW8YA8UIOpKY1wQvFHeK
2hzXR2sdp1xmHxipyq2pUsSyeNzLuytzhPk5nHKeBE5CNPFtwATPexl9K/pRZ8P4R3nxz2nLX3lg
f6c4gX1sMgRAb+Kalk1w218ELhVG7ziNzfjgWe3QbUIxFkh1k2q+tGUhv40V9guGwziJRkmAGpzC
oXwqtTEHDe3Ejz7CXn87V6MQQdahojYsYNmr5vrprytPcE2N5gjxPXZDT7N8SgrCDjwRH1RfeLRs
NgU4vshlfAb2kj3MrlnKHGAA+vibOlm807L02V3sxRxRug7RiKSSFVdnde2HIS3GNCp2XjJwH+uh
xA2Cd81QagUE1xvZiDjjyQ9h5RGVPe96zvebBSvvNo8R31NhT3Sfrn8krQrnrwXAQeak3UZ+2D37
wAyYKbIra4hq4TUO0MA66pDrFB0OEOgpJHI4Hip7qdfOCDp/7zlYnYrVIMYh38G2pHpE2z/sG3NW
xa0LayrwsYcyFh6Mn57rzkeE5VfxeIW5orFN4yHLnDogOVxdirmVd62Mo0c9zgGJINmWNhuKQrn0
KdMCUV0Kn+x0TCDehVZKvZRGLTc47BBG57rexl2JR8ecu6A2CbKVkfcYK69ct+p7mSI29Lt3UG+7
Pq7BZOGHONfpxzA0Dz6gg9tKxAJ+zdJsPIY5D7GZ+WtcwtucegOlvQlai2kfsy2zT96FVlZQkNyy
6t3h2Bnlg8Xc9xyHBTxQUzp3QxLvXaQ+B66VbG12eP4atL0gNJXUh8Xt2cnNdTsABwEhCCyifE2x
AG1Mq/6Yxlitm8b2V2rx4fbwbF60q8VjEqlPt7KnB1wMzS+JPuPcoginK/Di1lh7iwqXg9cLm5gk
jPvlj5yB3isMVvB4aHN9aNU2DWC91IPFoazU9IIJT5DHWZj1+2w52RvkA3t5VKFhsUmtXTS8DpDH
N9z48dmrO4lzvHQ+xjR06cCGXgaRksbHEGct2ltnGNelADLnG0Dt3dgFuoA88pElcfcpc8vH9O8X
j1bJ+jdwo2zZKWKE1rnuFUqSuDn1VQ/DK0zK6DurvujBtDv7xPaYikCP3PP9GG0cm1QhxzFYhGY2
Xq9EEq/ncihxnUyR2I+mzo/JSB4Jnya4abbXRvYwlnoccTnUMmELliXmlQPTpVi1UrZTHHY1yzVY
fJuIE6tGILz0es0WJzoz5/d5O62Uax9kXiBgATzMVVq8cLXYP7GM9XtKL+SkNO/2WkIToodPrYIv
Ql/u8RzQlk9XEyT9vSifHZVmp4zR35nNBc116vuvYDHEU1LYxlbjoH5YDPQ2GAeb8pGXkT2JZeHT
1QlX02Ln5tHx0GRj2lbg7LzWvY0zcHlrgLgqgPPSBlZjvV0XO8fYFUjG6BDTNyaX7uscjr+GujfM
tRDDsBdmubXmhKtrVClz8myeviOVblgIkdkHZRua33trxsOjqHP7NZxcTGhsPHAORS2EU4yaw7If
vEJ+XzJEYFxKxhsZWelDIkL/vW719IQVrrxNIexm2PoZ8V2rcBI5Ura2pF0jFiMHLuu3iVycz96x
031t9J0O5LRYU6D6DOirqJJoxFrUzd9NrzFQbdWFZOCVsmwlZja7MexUn+z+Kj4nHumHWTQLfryu
9V5EycpzlfqWIW+qzMLFmVhm9Gr140xKTD0lxbo2msbBkmZab17TFI9q9LID5gy5tiOIoF6LumPT
2mHprzEQWHI1IrQ/cui1/caciejbsHcp5pWaRut759Zztp/sMf6Y04qUHTiRw6kGf7vSVogZMkdD
DFuZGhtkBtTHeeJ42cqxc3/QzorbMHH6Y5yCUNu50lqeuya28NZ2JNOoaDK+lWQW3nVO6X1Uk+ge
B0ELNV0fSZonuM48BBFfQkKEE77ymmdk3USlw8KkBhIvMV+z0ihGVCBdhP3Xs+3orlP+8tSZiXGZ
04nD3jVZkK+mJTd+db0NRbBlwJOv2tZU58VPQD/IXA4n9BP92xJL+YG/cW63PPL6J/vz7CA0kZBr
fALRawly0CeF1o0OPf3GLyu5JuoWgKWCoktKsdGJy2KBaJqrpDvTz0Awl5Gc5KkIckZ4FfgiDwNw
5rHq6wy81WSgLN1N26T+JfXQpPP+lOexY3+7clqsT3rEJRjKkiwQipeazQcEQ6gwYBoKD3szKZyJ
CkQ0TocGReFOwncZN6lSIsV9XPE8pvVUXbC1JJc+saK9BgfirUY7kvuGAXu7Jsua1F6ZoiBfYwRz
K1yKnf+clwnkQVW53+DmzB/0MczyIJbY2FRKVJQ8CiCHGui8Yp10/nQ3N+OrZZqPg9HpJ3hXxJXB
wa4ufW6a1d2QTRi+Fku9szJy+aU5787wG6eDZiQZ1JPVvvZatr+myPSKDfYR77GCu/S42Gn0PI85
NxEjrvhQNEWMoA/v7E1EeF62pRA2Tni+LbXtAasd4ig1WHjL+FuDdPE4lxL+TJbkZkq4AZEgIH68
8UwUW3PBR4wfgFi+BycpphVCs/aA/NV7c4U5PTaUWzg8oZYcaJUYVolJ5oeSerPZdnouNkvP07lm
r1W5Fy2wELAfYJq5eMO8M/Uo34e5bA7Yl6qzSUwly1+XBa7dXPfKdEtUYHHbEBjua2PCrMDoMsnV
+OnKqPsR1ayzV33qFc0m6Ydrxco58U47C8WGFt5dW8rRm6E0LAYQanQpi9L5ORohe614izGk+n6d
0kvX8UhsDbiTYaX5YoOnYTK5MVxPH9Kl755sladiY4dTRWmWS7LqIpKaV0LY+uQZ9rTLwRHBz+6n
VzY3LL0Ko3B4hgHlonZIzFkSwM15pLupK+6IeaEKGOiEk92k7Zn6wq1wOfpURXMdW1UgQUbxMOf+
wj6kiz6XZpE3LUJYlhx6wmnrgzFi09l4zU2Lf5UdDByB+QjExIgOnus3cRDiV/te+5RtJkCbb5P2
9U+Vjd7BZFP1olQWP/vYglgUWOa4G01DHOBkdzvHmfrDXLKPWYyy/5WJcaYjlvhHru6KfFrr1oMH
J8J2203K2HElaYaIuG0Gk2assFzafPxp2aqIXPVpu7B2Vo5fqycMxBA+rKsyx3eObjLY2znPZVC2
/vI4gLA+50xnNpaRVSs/bCdCCae0emgdP/zEUGutEtXox9ycWDCxn+u3PbJr+sVOJg8LQ6ltO8X5
i+0bwxm+8/RU1W55oHVs0TAblXlJ3NEDTl6DuMlNdRz4wj/NHaU/I9J5T+5Wsp4TMnorUPIXZTXq
iceeSji1jwL14mESYfcadYN9w1B5gb0qpn2sZH/oI6RtMLrKncXct3XVIzV5cz+6E6CqKLJvMflU
+8xJnDcsWtFHKEE60wNh+UzsZhMuIrut+zK5ayEjMaayV3FbIJUaIbyBYbOiX54dfwsnI9/bqmZh
mMsdtR3h1/SZwSxVc9vVHXa5pdzprB13fuw3QVwhQ/Ecn/J08V58DqxTGdfjQbXJp3DxXDOtyALZ
MP7HmkY9YPVH62tTAjTrJvRSUupK4OeRmPLvqRzL02LDX/JhB/Ei83ZfZXa379KUaKuOVDV+npaN
pi03lb8Da+uv/244+g9cCn+JYyEVW9msgE0bYogtBBqhP88Y2et25chBcrCGxKLsvFZpHvjScz2W
NvIeHiGEo8RGrGpy23DN9+5hLGQ4/XcvRP7FMMErceGjAD1x+Ior6f0l1azpQz0VKOoOc4OYami7
j9iX48Lq2/bbi+eVwrnLzMwFQb0U4wOOPPo/BxSSCOaB73dsD8949xVzstlqom2R+szP2HQV+t1R
i2tv7NZQL7qz8jsf8eNpcWT+6iEhZSxxHcgV4yA+3BJG3Bqnn35h/EGiW9fJR2sYjc+GNTnWcS/6
5pqyv1olo+S1S7BPcsTZJ99MGAp4g/mCKIsHJYmneyIbU2/DJNYPcNJmNzZq/Y2cK0khIaMLzrxq
3XlN9wDbc74xpkme+jziOixVDkIwf7UwzN53KNLcUXg4BBlasvGbP+uvSeYwdZyQBmv/OGDkqh7q
r7Fn9DUCdZUFSvBrMGrZ2v3heo53N6mseViiRbw40oREoTOq/BXgKIwiHYoAZEteQh5YPn0DQstz
mn9V9+Kr0ve/qn4UHnQAyZDNnwrVbECX6l3Srz5BdJWEy8KN1rXat3byq51gmuS8Jwt4M5X5HjJi
6xuanP5QT+iAiCBTQbYA5DNSv2LdeO1Zhq/2xbt2MsW1p3Gu3Y137XPCeOriABFF8ZhWs79KxUhH
dO2NvGuXFMdjsmnQt+ws3TCjvE5E15wmxkf+1WRN136LUDDnw7/2YNa1G5uxsrKDjWnRmOXQrtV+
bC2PjmqzN2Xl9TsJcSYEhbmTE5lImjdJVbk6dwv95W4kXNLht+j6tQkh9f8wYqdPghgm4a9O9pW+
+6+/r9bX0P9PYxeX7GCy8JTFfgKLw1+MPn3ppIOMuU4Saq1TbUzRbTUmetM2MjuUhekdtAeDeB32
VRhMDT4O+Mi3MaZOlmDOOB1hxKHS0gtYdyYAQEvKIhsf6Hrg2tjMSV+bYkC+ESVSP9ojjobaIhsx
mpMxcNzpUuThZczHa2YwADJ0igWh3a2cwk+823LrJLVDmInO7i1fTYz0HRJdHfEIUeNSWuGdD24F
4U4EUk+GIG6iR77j8mwWy4nGzCfOyDYHTjyTxDDmdT1XtvacfZxc4aWdQ4HK3WHuh5qFLOAR805W
COSCylbRk3Dx0kQDbtNo6g2AMLJCgETb1p45XPSd17TTtqWS6cg0rQ2kCrb0h0BNSD0WbRZ63YvG
YWTo1OUPt796tzKvp5BU3R1Q7Bbc0Biivk2Bp6glJ7R+GooVbOvwLWar8DYp0pXWIwjEbdhlMXJK
bYCHCW2XnUXaEbQ7R/vSU3zlbGdEJqQaB10byQg/itDHVZ0TdLujEy7xXrf+nIIzaopyxcrW36O7
De/DwY8/CkHCaudGSXAF6j1MTEaYFCQEMSZqOOIDR2JiJuLMaHHhqaTozFMf964fG1dZSx3wx3Vr
YXjlA8Qbz2LOWwMCmUO+ARGb5WHsmJmxyYm3Tt9zpS2QsGdXd2+DJZInI26tZw0cfR+aC7KOatAc
TdOY3i9En2yawpY3ilNqbbswmwmtrQMiZ907NxYI9Ek64RSNfeR1Hu/MMZEmiDJiFsLbOVtMjDWx
yfcawuhtXVSPvg8ndcgZUDhfN9ESt/a9YzTRaVzw2zLeMftwlcqy8+5KlItoKK9LJPG1T0J218OY
/NozmdeVU8NUd1lH9XUTFYKZbleIOrDnO6X1Ib62Vj77K+trk9VKJbfXDfpz/rXpKsl7JPc5Gek+
E07vcsPpVr9FTPeSvcTGFJ2XuhZmcL3Hftj9OBHQMVkeWLvrti2thpHIjWbi33QG0jkh4mkOTX5N
GYBoetCW7qirtU1z3fsLoyaSQLJ0nwL9R5HBAENtmkRUN7KXKC/010x3uo53MyVetVdDlOsiZEHJ
K8RCviBWymbITY46XK6GcR8pgKj666tut4pF682EVixojUrtgS+0WGX+tnX9B4XFX7wpHm5ECgsO
KdvEZYo55c91hclkPmMk6h78SIHRvuisua2H+6+/5N/yOP1rEWBPVcE/X0vsvy21f19j/+0////Z
cbuWT3H0t3f7ukj/Y0F+fi+g052SpWre/5RWf12N//7b/thsy99sCFmKPaUvXT6cP9ba1m/WFbzA
Vw8z7O+Opv/EytnS8QgGM7EmCfeaaPiHb8kSv2GBchR7co+P0v33fEv/1w2m4NeavnTw1QmheOF/
fjTAbS2QB4phXw52ddUN1btR6WLXpOIsm9Y/JOHA90XQGEf9Tyt0wlOEEPd3fcQ/XWDgKOTv+fub
9Po62OG70OYI/GF09ufXIf0IDnUVkmudtTk6NbG1ZbZFL+/0t8Ca2IBq544AkDOpLymHNR2zFYWn
lBpkpRv51GsX0CVEq+clOUuzvJHpVK8Tr4Mu3BHZ4bg3tYDhOQ6o6lR3P/fzjg5Pr4j0Mdn1fAOl
dzurMQCsGZBVcQeu+QLD5WhJplFEcYUtw9EiusDULlapyp56uHBBC9EVNhjqQKbfG8W5COSczPNg
4i/a9FiYbI6p17atn+QMhD+c98CP7kafK9sGTrLijW3ZhLzGDsvCqFrMLQvEVTU5t0NZiK2Ko/Vs
nSoDxwui6cF7MbKF+Wr6qB34BNG0t6R7LNkXpxkLCVc/TpN6g7KPmWTKzr6N79WOBrWe7MrbS5W8
+FVxRvl6xLr0E5Dz3jO/k1/9jck1Oy331KjmwQnFjhDTgKnHZrQsvYJqFjEzt9ZgZYJuzj+qfPiR
aOkgg5BiQ/jwL8tfwkOrLGYziyw4EZE+IN66oUY4EY3WbtwozlcjqDWoX49FHh0a86Et3bXDZmFD
tNqjnqI7YYJRR17Eu4WYEJFekLDGcsajTuW3wuP8NpEjOu2jLqdfQ+EdptZ8W1qbsT4XVYxujbSt
7awIY9DERhXoTtEwk6jmf/vCnKstB6S9soWLT7gbsKEMZxwEr2ENM96RD43rQ2p1+29CVhshflQF
+FRzuOmHibF6T/bOxJ6WbYAMGgvHVkjdMXX0jlDckfmvTNoEl0cTGuA3VmQmZOvyB0qzcIXxBhR2
CqvNNIIiBdPVkXocmkTCMtZg+Bkw1qbDi1/SQjzZxYuLou2SZmP2MizFTZvZ9/+bvDPrjRzJsvRf
KfTDPA0F0kgaaWh0A+27yyW59u2FkEIh7vvOXz8fpcjuiKzM6soJNBCD0VNVRoS7nE6aXbv3nO94
KJe37jj3jaTf7yE1rJwuPjgZILQyI8MqfpSt9zXWcuj7x8K+q4mDWhglXgpR6FfspBSd/bQv/OjB
MrKe4Xi+6qLgcvKcM/RlK19yXrfNozVeVW5x7uhqSQog+6w15mec+8CdEG3QSpq1g5es/ahhrzWY
n9EmITLCjnducNn5xlmG1LNS+zoDumQzeWA5uAxD5l2+NzwUU7ObYvnqTSGxCRlTQs2ozktlAEvx
AWqH0lyPQ7Oq3fCVUcqmjC8Z+S/7wrhKU/KpEIcn+nRPg3DXzekqTdAvCEt9INR4CXxpy63hIAQX
6d7MW7Srht6iQJUXcPdPA+FQ+E53YSdsOHbOE51fnPc0TyWm9hG6LTFyR0fUWyHwGUyucyDkYe2X
wRcJTMvAncbjJI5KRydYMt6DnL4fYvVMdtM+bO23PDb2UYlJXYeSSKhFukFqirNM78+YPUeb3Bnc
lVFF17POazl5+tE3aYSi1qwwZ+u1zpVnKOfr2t4twnPAqD2Ye7NfFlW3sUYGmJq0L22qzzSJUCfA
skFmtO3Q1SxDOyCRti5ec1utrFHep/RuJf9hJaIYcbdNesyQA2Ws7pypOnpZ89SOacGsvA2WhePe
T/144/SMowaF8LI55L636NLqln7acTLLpyaxnwUoNw4zZ6RqPZVj/BCP4EGbgs+BCnTUyKDqGHM6
obgeLe0au+CePkK5puF0SuM9BHE5IqWwcsTxThXtHLffox3fCWGi/CvezTjdQtZ7cX3Slphn0GkN
xDmBDOUiKwviD0r3K6iK+8HG/UR7Zs1UdYNBjcm0hYsAIQv2GyPDtaZesEgOi7JW3H+NTk41sgUR
aXeCE/9Ac3/NE3aBq/yBPKLX0SGfwSJaCn9W/RLFDg8GCpSgIflMeZcZkzmQYmd611xMQgeGxPFh
W1fxuchn2bj1tfQpSPXKTwhQA7nJZdU875y6cIPIKEQoQi9/rNKIPBDLXQaVzzR08NYmjQgevX2D
/mLNUOayKhBcjXhz1kakncP5yFArEvOQF9t6Sq71hkAQApSv6qTdkppbLSqXKxmvKwkJVJn7fLJO
+xrlUHUqgzl+hxZCjjSBE8WptJ9aM77z0poAiWpL+2gBNm1Z5ixCOj7LJvC2RSVXRf4c1NlFqpyH
rjL2JFutmsQ6EGK167uCVmm2MhRRa64r93oISi4mXiF2bkqvX5WNtRvDC+LHHka69X2f7BR3upsY
j8gVj6LvdjFRYQtHbcPGi1cEq+8mLSDNq6tupde8VDFniMAaYnw4Dy4ABRsaj+yZjSlBikt7Zjhn
A71rFELhggiVK20yz8eBlasYJBw/HnncC5fYPb4W48EHIZc7+jEY3tNuutBtid5kWlS6+d4Q5rWG
YrRqE+NA/QYoKnwPRfYW+NbRlM2FKatdGPu3SOjWOgkCmA/UoxsNq6h9b2xjWY4snZwxa7tCFjvw
EOaPPCL3CI5PneS5c2Py0LJnX4tWdRyd4VA8OpFcmrnN8uIF5zaLFhRrVCw5LaXhAgbcciwwP9jp
c+rPwAvNelVOedG1YpcP4zmnzHTVROYSYewuNQH0G+1LO7WPAafsBNVGbER00rPX1BwPgXbuoszL
AGi65KpCjy/Oa1kvwS8RGsHwJ7wR6anJohD0K4tlGVRw0KSYUtp1MwBPMs+nyN33IjnqKvzauR2a
KZ/UIo/9M6eLDoSxI0sliPXz3CdEJ1HlmW/FV1UGOX6S1y1G8QCFGmFQT8F5Bi2jvouseGWW2qao
I3QK9c7AKE5+angPFJ+u0yTWWcDHii6daZW1zhbKPfTI+s3iyByEDCFLLmAlzlB3cwgdkr1iwOTX
yYHcvZV05H01VK+qbL11Y4EhTLrg3i41pFRxA1drHhIY0rrq6dMvZVC7C0PXKWxyxhTwnoBOMSOK
kiVDsHyRWfZlEcgnBipfhNc+gIbcaiMRF45V3Vdxscv76D5yqrVt90spuq0/UMxMtx1Dc7yppLO5
S9NOr0uU9Euv3o4GsVydBvL2vOttteyD4YzO5yKAuKr6dxhvyza8akp12qeEJjZkWjGRDceVTJzl
cD1MwSavNwBKjiXj8JUmqoGxYcD+Ea41vb1u2YpIB2sXUb+dIHY44sHv9euw1VkP3G3IaTSMt/TB
4e9alxNRoEXVng0YkjrjMjW5geplN4XPGjl4Q/mBiEYcEL1CB8DuK87CAqieVg4ggmtj2ZfyXWX3
Ac/mmPunPfKvqMp3nuIggeoA821ojED43FsJEsG1mpcQ15yuqxYDJ/xCl/qh1ZwHMncYapX3RKKt
p1Lbt+Kg4JqGs5rKoiQdPHlapvLGSG87e42GnzZ4i/YcR7JDCBF2/jsfIdwyw9hKvkR61jrsyBgI
JqxaWXxeuDL9otmBWmf+RMCkZ1bUkJVqHhk45vdlM3WLKbQxdSTN+J41dC5UpLvnVWx2b12fY4OM
lb61sRAgcJMeQo6WBotrE3Zp2/oXmSXBlWum8qDD7fURycl0p0QR3+d45XHBpuqa9jJXUmuC55Rq
eJcQsEnjU7ONdVP4+WkEk6ldIs0J1gzeeGCTcG/MzSnUifpX3tL9QhrP9MrADX6qTaCxh+f4JpeV
uTEcvzm6wVid6lmUHnTNqW4471EfU5gNi67K6qsyjc1baD/DUlMle0sU9HvdqItD3llMsDWGX06F
ST+btGHljYYLe0cj2THtEkX/qyjPM5gEa/YaBs+M1SHRFfW5yBzvNKna+lShFtIp4jh6DZXiutNl
Om8sxyCYbDzPXdFRzxB1eJO7jXOvVzodcwhHh4g208YnYeRoDVP+NJiTuqB3hDmrNHl+3NpPX90I
HhJATbtHuhlER6tr7FtbRcG1MvXxqia95cLoabZjyx2OFdFeh9G671CzMsKrtmrC2OIx9LvTQLh1
xGmO4slGW7gZSqxqFl0r4lad9qLHmnk2smE+B6Bad+QHuzjDh+E1gqR42ZLwemkbTX1MWiPap+GI
rWaGACo/hKCXY1ZFNcvIlLoeWkSBHqGbUBR48AZyK0qZVvn4SOcDNto2nEuBjxA3TnpjaTASeTAZ
ry3JvkmfcceJi2JoTcQkjoFxY0KrhLB4kSbhZT48D0ELWRMlVdck45GhMztpkY7dTc2dOcJQrcd0
S85ItoLz+4WZLo3Xvm7tVeF1t5gh79xsOgLIfZLhPGlL9wGWU2vCTGk1iMvlcCjDaM1slqw8x14i
VvBXlgZqCEUeM9zHXsMsBZeW3qz1hu14CVXzxaow++XRsvPjDcFO64zKbQ7ZsrFhFuQzXLi+pW8z
r3oYRH4rMmsf6u5FYrUry5jwfJj8xu22iy+EXt0bWDrWhVY/ApYNFqMfUlGm8razujtPM47FiMaM
jiPOnfgMZ9Xed8cjscTdvjBKC6aSSHZp1qGomMRxdNGLgEbEMpOtVRnQ1O7rDSqnDcouWM3C2nRV
s8lqTayKdd0+IKJbNHl9UFCPQ+Vu/CR7B5xy911/6A+6cab8sdnhWtJmooNkU5oM/AgP+F3ThTkZ
FZMt+51MHjjmh4dpaIfj0DMB1pAQnOoyKy+G3J+uWJ+C6z6U9q0R1dGx8qCpLGqZdY8uUtRX5+NR
ieenhmRNdWHPT1IwP1Px/HQxRQDh8fHEzc9ejr/xpicNk9KZR7Odn1HScorzcX5uYTvW997Hwzz4
Zn2KeVk79T2e9XF+6t35+QeX5a+ByJeYCGu17dseCZTne+4+8uJxlRmVdwmrB+fvvLZg9CXYZF5v
MAebC71hUFlavXnr2CPrklFTn/tB0NzoUV7f6HmdHlwhEVlPVXP0J05jal7phGez5s2rn5zXQXte
ETWYUF/FvEpWYxPuAwijqigDcl3nxbSd11UNYck6/Vhs24RE4jF2g+esoM4gwEZdWxGRBoEp4nsm
OBwY6PvSQAl6eSjHHpSGyo0vntKGdVoqBHARm/zHJpBjrtz2885ATHj3hn94zpxj3yAta3wnIKRd
VvOuQj8nvzfmnUb72HT4NvO9L9mJGKGkZAmyO9XzPuVBktwPQ36Wz3tYMO9miOfvQg+hDvDrenqj
SXhA8qAAsAmjvu+rVH90x7YpFmOYiIfRdmhqpa0Yn3o1wP4aTYbVhU8DKubeXONuzSGXU8CJUJET
MWQXTp1kF0EARU0UIrgoaFAjgCo3BYe2ndQCwp+syvFerNRu810OuoDDDTLTDX4GBy1K8/GOcFjS
pZOi1mOf1mDagqoJgmWd58llnkXyxS3hI6QRi8RW9i7nVWbOVAoEHGHuJKYsfjX14qozE+WtCl3Y
5SZAbl1UnBaWLeMaGl6pdHGb4TnVbQKmERRdA9vVd71mPVUZrZxW7zhJTNSVE7cvmE+A/OOwVpp3
G0XlbdIAPNH6qFqh9UhR2RGO63Jg/8oh5kFjDH5utkqt68K6Q91KBaQJELAIZVhhEYgg90qu3V5q
Z244xGs2+nrl6XF46+iwfSR5YOSBytvQiG6RMgawQ1W8yxzKbHg4p75p4MLugoHZzdBR9DRJjLJX
Pof4f3auEb6PpEMhFZ0CquIY97IB05j6A8YJf73nxkC+1T3arZGfZrZubsiUISmvysW2HJNqZXQq
xa5obd0AJHeS9doCa4G9oZlKW0WvXphhXVEXEugkB2YfRn9X5MN9LtLspgdafxRuEmyttu3chQ8x
+ixwimCVxH6+bcaRURGsk60ZwctxUYmirOtAVgmetdylr+mhJwc3OjoLf6if+6xz9qMRM/GYsmeb
kB5oLlgbEsdtMFWbuAIYQ3BbhTUOzHRYVsYsji+wF+BDAdhQ0F9sIhtpiK9SSosCB695id/QXcGV
pZ8ZzMAT18vvcw+Egxo5tXrzeQDezy3/zt775Cez7QrTuqtdmR3QX8MjKkjPZqYCdtdz3oyiTm9j
oU3cBSwoGlB+TjHvkSlvAzQvy8Eg0UloPjLqvIiWueTaJQpGL/mbiwS34iIu63RFVYA9ZQxfx1E8
9skT8n/yM0jLaAQSm8y5nAz49WOcvct6uh6NXFIKt+C/kiZBJODivOXQ4V/UlehWZsTiaODCRvru
slnlVoUGUuh3EDsJZnKML0Oum2u7jO6cKtkx/1drzXR7Tsag+qRvBGe+Yx7APKFuNXm+hopNItco
B2hIX3SeLcBrO3m5C5su3wdCC3Z+70+PkTsfMn2TNKUhBq44wPqeQAt107MXgsDHeBQsnRZvPQNd
cXSItHgh5cLc+5qEfdCraJ80Vn30cqe57GpyVNBYD0SpmVRPMztomCsqEB3OGf6w9sKc663+o/Ka
azChNYDMMLevvI/qjBXXunPnkq2ai7eWK/7XJ1R/PHv63l757//cEGv7NZ8HQPX/G2MsemImVcg/
GGN99fFpvoxMFj/tn/u3f/sXBlnf/uG3QZY4cWxdmBIjJqYZay5svkUkqRM4sVJixQSn+Pknv82y
5IkueXfMhy6oNDmT836bZdknumC+hSyTgZbhKOeveDSZbPxuiKRLfZ5z6gozGC9m/V6O4REBxlRZ
7ipVWf5OgMMaFi63HQmWKgzehpik5EaisNnbpmxvLGN0/bWEVzIBnvXMuzKKsK01UsarAq/PsEhD
AJ1LG0JeuU21wLxTs1HQ63sdBaSGFMG0M2lC3oMfurAsK1I7tj833hLKWxZnGMaRUEGGX9q2H/iI
eJkK1+A/dUJikmZJQ127xXtZHtzWaR8LC8QdUDAI3YQSkPTrXutTFbJn6BcjSbgLrEok7MR1V30h
FK9AVWPWKCX4sP6ZHtWqQVJqTGd2UBfJqsdhv8Ak7G6tKUl35DrSWxKh2Hm2O6x8ezLp1I24IS0q
nEyDOk5zaJRXfWACTMiVuyUpqucInSjCf9NuYXLoQk4H5ihpiWuClroUnSWK+y53+5aD1gCWo6zz
a0NphUvHPiTtNGcCqp8J4YW0CbK+uwKcinDYz3LLPyvDhnaF53Y0PYc+4cBPoDBDm9rwZtuCBh6J
/gIr0sY3SEyloYOt5WoysGAdK581/srAbsPJXC+9ahdHWuVRC7rGtG/1BrGL1/UKtV7kGd26bRGe
AYIJkseOLA37ClUtzWxjgg+J/ldY8ZKOMXRBc6q7duMRaLl1Gj140/PCJ/ahgNWQVa1xb3uQ6la+
TkBzHtXvit5Uq/XlpchccZZXIylZJrwYDeTZIyrJgT3Zu+wHvPyy7MmEpLumzs2qX6VjGV4ZYaxv
JHy3RZ54EQ1rG7FqbWX1mwldYpezWofbkM6MsUpyvVzhLHJvbSBvtNs5ao+rNGzcG3Bb41kPqhFL
Qcgwpm6SmyYey1VrInNHqxhsQbzlp7qToauulb/WQxfizDiL4Yzp1kPovenKHDgeAULAkbUtSna6
+m67JCupvhmtCPWWIeuj5hvepo+J2kFMQbcV69dIoFhO7AMbO/8ddkefECsmXLx3AIlGMqPOqtKi
p4TSNLzlbm0P7GiI03WRj/1iVGG0H/24JxzZa1f4bdkuQd3u/a6Pj8plAt3w3XrMRz2al+jFaS2N
/TDoi0nrESVVszo1ZSoQhulVOeZbenPEDynGROh5wje0g/26cp3iJm39eusEbcR1j8atJHDzyVEN
5i1tas+LZvyaQ5VJF8UoUkoEr9nFWhRtZOVo8SMqJXnT5xQ5SwM+5HMxYmGgWpTWftYlb4ZhIDod
L+xaaqJd213ZbvSyKunHOWReDkRGpwZTbWCdGBKZFewSpZ2SfStZYdIBXobePkLvpNld+8mlryCg
1UWUndJpVjT6SgpyCMHNp9rzLwk3/n/cFh3LAKAsdcWGxv8Q5ryf/PkOefby9hIH32+Pf/gCnzul
q0OrZbuThlSWadoKQ+bnTumIE9s0dMgJkNrBDLAbftsoTedERwlCHc/8mS1sVop82yhNccJv5zLn
NFlkbdv6SxslhLEfNkqC5izHQrrIy/wAMbCShgFl3AS7pHfSDc8Z3hnM9r5aukWKutAkSfDgaJkL
vKaqT/XGdk5ZwANYBYS6X/TFRF8WeLKdYrVLqnsY1tj1lDvek5ujLKIO3AxuZZzGCfyqUl2ndPmv
nFi3hqUTpVTIpjNholmQj65Vy6IzPCQUupczUCuF/8qUQSsIx8mt8xqs8Cn6xP6l88bsFQ6XXcPw
iwr4o1mVLiabgw0a85oyvh9hYrMK+QwTcjWM21FvGL4LgLDlvs5JWp6HNRajnsKIylNUXOEVe5UN
oXyqSlbTNr1pXXweMm47jwCOSj6JkbD0YTBGDbaQgJdTRVOSYC1jtr8gn0d/KiMMb6jFSZhYqrhx
roeMlHWALWb3JbKhvKkoRVjf+v61rdkZ5/5Q3Ag7ah90mJaXlBPptZPGcqs1ltpZSTFtO33IcA6B
1Trr6CHRz7eZUfnMWoTsNXfTsYfDrxdt8EX1qG93WlLTUSBqvUPDGffTodCk+d573XBDQ3r6ikKO
jdvzi/JpErF1VO0YGThOIqBsKaaaO8eajT9tmzaXASelizGKBpKFh4ITf4vXfBsnoU9GIUvxnWNI
7b6kkCLvpXf0O1yZwbhQkjnwOsTjf+lKiOTIgEvScvCvGgLz/GLQfbL2Mjmzc5iFOOu08NQBNHlz
FmUB7fjSrLKdQzB7vbdotlQEl2TNc2rFGsM/q62/+qk33Npd3tP6gplmcJDW3KVDJ/48Z17JjpBn
SbJqlCW2cRnV6khzFjcWuUOkJtqqs+iJaEkeolPEA7Fg382tNbM5zdzgDHW+ZhHBJasgKW1vyXpb
TGtZCnoQmkrxPTY2kYJ4FINHfT77Ejw1ZMfUHtDA8tQQ2EvMX9oz5HfahgyVamiXIcNJrl+HqXeJ
QjUbgJaPwbVtBCVqdJg3j/BMvXfQbJiHq0Sg2vBks6NF0hpfCowTAJ8rcFU4uTzwd7xXk9OlBxh8
Se1inLUqyEDQJQmswL6vMRkGw1qrsFis9DDl/9ei1s4MLaRN1bWterbyaYoum4B8gYU1YOGN+jG9
w3ljvSHsDZ8IEPHcRUVeU7HKQpz6hp7bm0jXYms5a0X2ReAEOXWBdMj10qTExZKVibvUc3KNlp3y
282oAKMtgml0v6qukmIV1wrfmpPYGJ2HxrlCHVrvO9nV+K3SdrjRElW/qsquHyK86xeMAaaNTexN
vkqDgb5PUanuinl5/UCL315Udp8fpsko0aA6ulwPcEIk8k+vW2PmA2JHPiUhgwAouRZpTsIc+J+C
MXQdHzIjtoO1jCS6qwjjEEW+z2QUSsCEAixLCVrT+5xmvt3ZuLIduZZ13n1RgLVLqhamSstmnJrz
JE7Ga1LPAuihXl54jF3HYTsP/7fYSfW9U8RkWgi+xqdKxdMb9j4f2mKjj+fs89p5i5LqXCHFCBYi
t5zrPi3Cm67TaFtBfDP2ei+nnVV71XXo9t2x9gX9EdFn2srP2+xxrrLW3USSZu150E3w1oVLmMPT
BqVQgl9TFUwDGx0dw2S50XMW9vkxSkiirkt/VvIOw771qumtxdfrLseA4EwssjCtkPSOfPdtXAC4
sHq/eKIBEuOB80V/infDxJY7OBV+Q72549vBM6eT7X40056uWYIV7lSzB9hihDqYaptDsyWvWSPJ
Va9NCjsvifLXhFPXbWMB6luUeksv0u/L6BlFT/Folz3CprKs5jjS1mpswggmgaA5joj8ahzcr1tU
TMV9HRlRfC1cQgX5SkwWHV+3ypVJVoQ4BNGo9+h2W2NiYNVow0IW2Fl3IulNi7EgZvxjURbVOfIS
jw4bqfIxyjShLqrSSV6HwA/eA60iKrrW4T+LqqZ4TjjyLJwkdrcRyCpi+vzcWTMog3TiZ04I+BX2
8ErLmY1aXTkEC3P0ktO271D02B3pCMskb3D/RYKOrOHX/qpzveGyhzIxrTQ6gNsOpMbeIHF7RZsk
sZZIZuwBWYsZnZmVoZGTmjfmTke2DynkWLXDNCfL13mxwGc3nY0Rsu42TbMZmGDpHBxlGjEbiDOy
7cxDP6BuXkRJy7/K+Q2vCqi9D2bi9pj8qTiwEzQ2J8VYZ1KX97jcfaRipzw2dv6QcoggTLOpd450
t02dMNgajeQpcSuCWGVK/cA0lqZdppLTwJwHwUZU4csKa8/WiYmESM4n0LaVcW26w5UwcrXApjK9
JewGbNSk7CUgYw+0x4flmDI15+zTXIP+694tNp8tRkjzFGb1i1P1KAXJpNxNvcnpvqnrO3OwzR2A
VyA2QZKA1HGxr5ehYhyGRlFdtoZhIsHq22F2ixanGNyA2Y1hy6gaBjSQEtKHV30YkR1hls1Z5uf6
SnVefJ7YLOSzQI3URWNg8rxklKMhBJcGRuCg04xtHY0qYnxcxvsp5NiLNSOBCQJCHi90dJhUaB3a
oEW7FBZt/UgfVq1qO3O/SOCo2UJmVnm00sS9xini7KKmyYylVXhwwgdNvDH7IPIcMdNVGSGGLGE2
WOs09q2dbjfFnZ7pIQMYvn5izMnl5UCS4qeLp3oRSl8Hhx45FxkEji8GOBwoUgAXl7JqCiKdlL2c
mrK5LUVdf4EvUFxKuiLnWRWNHNvjiMakXcPIgV2FGpjMWRqXhdlQcwnnGX1nNC7z2ZYkLdx9C84u
/lcvKINj6mnmGQmrYIITzL9Y8IvGYAPlTPVEdIyDAKJ0bzTLZGBc6p7/5DD1xosbdsOzJnFEwG+p
Qvr90XBfqEhuA1A9iO2keaqGPn7n960usVuOr2pqsdBMxQgiYgC4DoC3IlZejX1aLqIa6/+KiFHs
FNIexysXt++GvOH+fkJavXHKLH1RQlJqFDUH1kVTe32zACybYfwrTX/LV9WfGb7fsDqEXnUVVqYs
KV9kHC0a8uPx6OdDk6wLcrjCUyfS2nzbgnPy9kU1418gpctkA1fHuKiLwnoQTk9/VdQ6yfVhl86o
/sr1IQmJyj2EwOhTBsVD3azoV1QB0At9ghkuSiQO3thXT30TVhGOg4D853BKvHOQyChU7UYGe+4Q
BX1bhA28f4dNrbdd4xqbNNe/dlvIscyl250gxPfesoLyGgApyIKK89B1NFokABgdGYJosw9hbbsw
plr9a4jQDns8qTNizb47c9EFY/BFDA7whilLSOrnSEmw6Ks6yNZ+ODFPN/ATW5d04DoaBJ1t7ZxE
5IQLxBZoZGgOLq0YtoruXIQ10iS+Bd9fDjjNttJo3OskEUW5mlTvTotcJdZ7lBIMscpo+dwpWxtJ
EtX0N9dN2hbxDWjKRVyReUexCuh2UbYlgu8kigiRrptg1gP678LPw+tmopM/qsIgoiKsgd9YbohE
Ma+uWjerV5VTsURlTAw2I1VbhBjKELCA6Aq5ehu7Cylr70X1pbjWM0qMNVWv0pZVquxkPRRymCeg
cAUYPU3UaPhI1MQHX0y0Uzaalw3ryjF5TCz2ZdRbQ2usy0jPX0x8auISQGGyRp5K46cQw2WuJ0RJ
ZkXeM7MpKg9AQFWJJTntwaWH53dvxi7DXXQv1WKUNQPcpBMlgjazx5bn8JL+XRSinlsYlVncF73j
1qtSecl7nqDJrMyEXk1CxNwq8coWALs2rZx24EuuBvCwZtVA2zALn/xpKkDm75W+8pHFrNsJNbBX
hAQt2bpfvASJVh1igBYU+KA8dlpD+OhoOd649bTUGc5JQNFuATDxKoBcGM7A4eZIxplTbOkbeac5
9/SXMVEUzRNTwWt2bjQ2JjPKA0OebF80egy0ZMjNra4BVO9KB14Pe8jar0S5liLATZ9F8EutiGhw
DQX+WuUY3Nuxbs/5pa1TyxT6I3XA7B1TpEwDBNB4aBIIDD285oXqyoQJG6q2IYrb69xqNQapOGVq
JktIGAhbDK8c7DNro0DDsbAhmx3m5II1FZy3hpH0Sp2qtjrP5DpvGzDWSvnP+MSa1xEBAKMeoCEr
fxQx8PHcucLsWQ843VJiOYi02k7aDNMjMPt2GLxLshyNJzq/wZUdzskcYnDITJD2cOqWXb+zisQ/
SFnEXHcZnroBg6klpiJ7m8e6eCiryWGNCnM5V+hEygS6HiK0xAROp86PqGZBxLzaLDG7kLKUWfkQ
1ecosBkddiaH46rD3yY00FhM3KZkjyyDIpokgfw296l4KeEkPr/BurGm3Nwz5tQuc9g/6560SBIS
I9ndllrh4+XD67GXvuuuCeUIbnn0cOWRQ8XSBjeb5dHHgQqrE0BBkunpBSHgpBx4AYwhZO3MuUmr
gCEo9fjc1kxYNORaXoRiGtyFl0XoIJLSH6GOptqKcHlnD1BwZDLbRs0NYaDhXZu03aXSQAvx7BqX
RlCpryVh5xumqx6iaDEGGlp4y3jA50BVb8TR3i5lhOZdb4YFM2VrmTasV6RkQzlv3ZRRVwaUts3S
lH51ib4PbQDDRVmsYL0NBy3hw8YOL7LwtIwmfeMDv7UTs32o2OoC3q1MNqAheE1EvDeeQBvXBC2e
xLEtBFhopAdo3SOUzKYYYOYze4Xn07c23r0guzVgemyk1UWXuSXeHQ6D7Mp44esV9srmbLQG537e
PtddHGMmTOC13GP9DPgupxKsMGL/5g1owLj83xzOk8ID0LUzR5uKJqmGYaXLCPEgQQT2EVxs1q4S
BtH1/0yr8X9gtvYdMfXvOKiYzT6dSrO56zIPs+Y2/7/7S//4hX4Aq37hvNZUYFqRMGXfdxWpSH/X
hvz4lT6grv/oFZKXJmzaNyxpgm6hLRjUuUL/+MHvl+SZ/+2PHXVCw5ODOpOyj5/Ptud3V+jPrsE/
/nh/T5z9+9f54QO8vOFfmGcRVfil+f4SUHrp/+RF+N1r/NdFMPUT1yLSUs1M2O8/vQ1mFmudwrn9
8fP5Rr/Qp2eO+vtR7Z/cAX/64Q2bQS2WcwJ2Pz8kL/j9NVAnStoWF4f9aP755a7B3KH+556CP70G
AICR15kuUZafH/LHa6AE2aYONko1j6b5+eWugWHa7u+tp3/1RhDqhIm8wajhxxuAa2PpgqDYD48p
7MiPi/0LPQSmEqxaP0xj/vJnt08kImvbsBFbzj8gm797CFz+GKWAtNTnG/1CH/5Td2EhC/25C+Ce
SIZPnI/lH10AxznB8msxcTI+n4Bf7iZwZqyk+NnLwGLIfie4o/5wIXCsE91mx5EC8ND8w6PCZf+F
bof5Mgjzpx8HcYJFF+f4b1vCj+uhY5zY8I1tKofPy/DLVQWcDI2f3RQM6wRsmyUs61tp9OOa4MgT
gzWDFeOX3RRYr5gl/9S6QKy3RUgp2AFe6bsVkU9v6SisqY8+14tfbmGcGTs/uyWSCWuBW0Inpv5w
VeQW0Mn/gujz+fPLLQcCb8nPVsdCP7FRP1gWV+Hz54c7wbVOLExMlkmZ/PHzy10EGBGzvO+nngMq
RLQfNoizzw/5+wKBaySxaCBQ+7xEv1yFKBxh/fSdIE9sl0aYOTsIPn5+uBMc8wRFiiFcg9bH/PPr
3QnznvaTd4JhnOiG5DZwuae+XxFdVkRn1qj+crsh0iLjZz+2mL9cjoHIjn742K5zQvjTrFz6dkv8
hS/9n6ib/rPfAko2efvotIRf6+9Sa/7bv/BbI+LvX+B79TKNlB/+4u1YfP186a//mXDz7z+cHz+q
vu/+8Lcq8ON9vv3zbx/w79/6h/f67VP99h934dfqpfoSELpBm2b89mt+IoT+A0959fK3P8rI+WgF
/Ncv9G//8sOv+91d/w9fv65/BBR9nq5/9mXx2L1U37dtPs9sP/uyu5dq/H0Y/OdJ+KdfOUz/PI3I
0k0OGj/7Fqcvadr+7X+9pMW//u3wUgdp+MMVorCct+6ffZfDS/V/WLu23YRhGPor/QRYJ+Bp0jak
XbSyaWPasyERDQ1lassm/n4nbdORUi7CeaSCk2A7sX0SuymoysS9rF+Fx2xs2KluAZchJxf4hZI8
JvEr5beVQFljYK462gdmiV1m4xGJeNu9hsxVSv4Ar0Jh+hbHzLyOw7hyeduIzTyWWbZ1wNGoDbkJ
Hzxd0szilLOuuFUu8DstCceo5FDXdTzCxf5QSaKcjmphD92N7b+43EimtFI6mJDYWCwjkbAKILiz
/izQnKRrE69DVS7+l8yL4E6mC9LO7Ks4gIseETZzbFhF5th4nXBx0R/Qsicjh+NvSA029tqZccMZ
cXHhlWlFaUCpCCZqvp5Bu0+5xsd8V/5gC9Ai2cOmfu7L8prQ5cKN8mi/Qib4NMNNJteCwGWaZoge
Vu+YBKKkUh20gDIe6UdqtauLcqxw6EEZE4xgVN1CN9Vw4B+4phVRauRkgUo3WJXaeRBTdKKSj6ni
sdRxW+gQiyGruWIZN+sN5+oW7l841x784T08llCwnrgD34PdoKs1FYXK90ZAZfsI5y0e9Fv6GVSi
tK2zHsFDLPUMV3AQH6wxV89TiaW1aMf4g/4oRE2HByWcW6nDXQmd+1FwC39x0JKH4O56gxHKapF2
g3vqX5006q58szme2M9C7Sl818/cFNt8Y64lZTd/AAAA//8=</cx:binary>
              </cx:geoCache>
            </cx:geography>
          </cx:layoutPr>
          <cx:valueColors>
            <cx:minColor>
              <a:srgbClr val="FF0000"/>
            </cx:minColor>
            <cx:midColor>
              <a:srgbClr val="FFCC66"/>
            </cx:midColor>
            <cx:maxColor>
              <a:srgbClr val="00B050"/>
            </cx:maxColor>
          </cx:valueColors>
          <cx:valueColorPositions count="3"/>
        </cx:series>
      </cx:plotAreaRegion>
    </cx:plotArea>
  </cx:chart>
  <cx:spPr>
    <a:solidFill>
      <a:schemeClr val="lt1"/>
    </a:solidFill>
    <a:ln w="25400" cap="flat" cmpd="sng" algn="ctr">
      <a:solidFill>
        <a:schemeClr val="dk1"/>
      </a:solidFill>
      <a:prstDash val="solid"/>
    </a:ln>
    <a:effectLst/>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2.xml"/><Relationship Id="rId7" Type="http://schemas.openxmlformats.org/officeDocument/2006/relationships/image" Target="../media/image3.png"/><Relationship Id="rId12" Type="http://schemas.openxmlformats.org/officeDocument/2006/relationships/image" Target="../media/image8.svg"/><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3.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8</xdr:col>
      <xdr:colOff>68318</xdr:colOff>
      <xdr:row>0</xdr:row>
      <xdr:rowOff>107208</xdr:rowOff>
    </xdr:from>
    <xdr:to>
      <xdr:col>13</xdr:col>
      <xdr:colOff>19249</xdr:colOff>
      <xdr:row>3</xdr:row>
      <xdr:rowOff>0</xdr:rowOff>
    </xdr:to>
    <xdr:sp macro="" textlink="">
      <xdr:nvSpPr>
        <xdr:cNvPr id="2" name="Rectangle: Rounded Corners 1">
          <a:extLst>
            <a:ext uri="{FF2B5EF4-FFF2-40B4-BE49-F238E27FC236}">
              <a16:creationId xmlns:a16="http://schemas.microsoft.com/office/drawing/2014/main" id="{23404E74-72B1-1E4D-82F8-5992723C182B}"/>
            </a:ext>
          </a:extLst>
        </xdr:cNvPr>
        <xdr:cNvSpPr/>
      </xdr:nvSpPr>
      <xdr:spPr>
        <a:xfrm>
          <a:off x="4729656" y="107208"/>
          <a:ext cx="2993676" cy="497137"/>
        </a:xfrm>
        <a:custGeom>
          <a:avLst/>
          <a:gdLst>
            <a:gd name="connsiteX0" fmla="*/ 0 w 2974429"/>
            <a:gd name="connsiteY0" fmla="*/ 85486 h 512903"/>
            <a:gd name="connsiteX1" fmla="*/ 85486 w 2974429"/>
            <a:gd name="connsiteY1" fmla="*/ 0 h 512903"/>
            <a:gd name="connsiteX2" fmla="*/ 2888943 w 2974429"/>
            <a:gd name="connsiteY2" fmla="*/ 0 h 512903"/>
            <a:gd name="connsiteX3" fmla="*/ 2974429 w 2974429"/>
            <a:gd name="connsiteY3" fmla="*/ 85486 h 512903"/>
            <a:gd name="connsiteX4" fmla="*/ 2974429 w 2974429"/>
            <a:gd name="connsiteY4" fmla="*/ 427417 h 512903"/>
            <a:gd name="connsiteX5" fmla="*/ 2888943 w 2974429"/>
            <a:gd name="connsiteY5" fmla="*/ 512903 h 512903"/>
            <a:gd name="connsiteX6" fmla="*/ 85486 w 2974429"/>
            <a:gd name="connsiteY6" fmla="*/ 512903 h 512903"/>
            <a:gd name="connsiteX7" fmla="*/ 0 w 2974429"/>
            <a:gd name="connsiteY7" fmla="*/ 427417 h 512903"/>
            <a:gd name="connsiteX8" fmla="*/ 0 w 2974429"/>
            <a:gd name="connsiteY8" fmla="*/ 85486 h 512903"/>
            <a:gd name="connsiteX0" fmla="*/ 15961 w 2990390"/>
            <a:gd name="connsiteY0" fmla="*/ 85486 h 512903"/>
            <a:gd name="connsiteX1" fmla="*/ 22968 w 2990390"/>
            <a:gd name="connsiteY1" fmla="*/ 0 h 512903"/>
            <a:gd name="connsiteX2" fmla="*/ 2904904 w 2990390"/>
            <a:gd name="connsiteY2" fmla="*/ 0 h 512903"/>
            <a:gd name="connsiteX3" fmla="*/ 2990390 w 2990390"/>
            <a:gd name="connsiteY3" fmla="*/ 85486 h 512903"/>
            <a:gd name="connsiteX4" fmla="*/ 2990390 w 2990390"/>
            <a:gd name="connsiteY4" fmla="*/ 427417 h 512903"/>
            <a:gd name="connsiteX5" fmla="*/ 2904904 w 2990390"/>
            <a:gd name="connsiteY5" fmla="*/ 512903 h 512903"/>
            <a:gd name="connsiteX6" fmla="*/ 101447 w 2990390"/>
            <a:gd name="connsiteY6" fmla="*/ 512903 h 512903"/>
            <a:gd name="connsiteX7" fmla="*/ 15961 w 2990390"/>
            <a:gd name="connsiteY7" fmla="*/ 427417 h 512903"/>
            <a:gd name="connsiteX8" fmla="*/ 15961 w 2990390"/>
            <a:gd name="connsiteY8" fmla="*/ 85486 h 512903"/>
            <a:gd name="connsiteX0" fmla="*/ 15961 w 2990390"/>
            <a:gd name="connsiteY0" fmla="*/ 85486 h 512903"/>
            <a:gd name="connsiteX1" fmla="*/ 22968 w 2990390"/>
            <a:gd name="connsiteY1" fmla="*/ 0 h 512903"/>
            <a:gd name="connsiteX2" fmla="*/ 2904904 w 2990390"/>
            <a:gd name="connsiteY2" fmla="*/ 0 h 512903"/>
            <a:gd name="connsiteX3" fmla="*/ 2990390 w 2990390"/>
            <a:gd name="connsiteY3" fmla="*/ 85486 h 512903"/>
            <a:gd name="connsiteX4" fmla="*/ 2990390 w 2990390"/>
            <a:gd name="connsiteY4" fmla="*/ 427417 h 512903"/>
            <a:gd name="connsiteX5" fmla="*/ 2904904 w 2990390"/>
            <a:gd name="connsiteY5" fmla="*/ 512903 h 512903"/>
            <a:gd name="connsiteX6" fmla="*/ 70176 w 2990390"/>
            <a:gd name="connsiteY6" fmla="*/ 512903 h 512903"/>
            <a:gd name="connsiteX7" fmla="*/ 15961 w 2990390"/>
            <a:gd name="connsiteY7" fmla="*/ 427417 h 512903"/>
            <a:gd name="connsiteX8" fmla="*/ 15961 w 2990390"/>
            <a:gd name="connsiteY8" fmla="*/ 85486 h 512903"/>
            <a:gd name="connsiteX0" fmla="*/ 15961 w 3009637"/>
            <a:gd name="connsiteY0" fmla="*/ 85486 h 512903"/>
            <a:gd name="connsiteX1" fmla="*/ 22968 w 3009637"/>
            <a:gd name="connsiteY1" fmla="*/ 0 h 512903"/>
            <a:gd name="connsiteX2" fmla="*/ 2904904 w 3009637"/>
            <a:gd name="connsiteY2" fmla="*/ 0 h 512903"/>
            <a:gd name="connsiteX3" fmla="*/ 2990390 w 3009637"/>
            <a:gd name="connsiteY3" fmla="*/ 85486 h 512903"/>
            <a:gd name="connsiteX4" fmla="*/ 2990390 w 3009637"/>
            <a:gd name="connsiteY4" fmla="*/ 427417 h 512903"/>
            <a:gd name="connsiteX5" fmla="*/ 2988022 w 3009637"/>
            <a:gd name="connsiteY5" fmla="*/ 512903 h 512903"/>
            <a:gd name="connsiteX6" fmla="*/ 70176 w 3009637"/>
            <a:gd name="connsiteY6" fmla="*/ 512903 h 512903"/>
            <a:gd name="connsiteX7" fmla="*/ 15961 w 3009637"/>
            <a:gd name="connsiteY7" fmla="*/ 427417 h 512903"/>
            <a:gd name="connsiteX8" fmla="*/ 15961 w 3009637"/>
            <a:gd name="connsiteY8" fmla="*/ 85486 h 512903"/>
            <a:gd name="connsiteX0" fmla="*/ 15961 w 3009637"/>
            <a:gd name="connsiteY0" fmla="*/ 85486 h 512903"/>
            <a:gd name="connsiteX1" fmla="*/ 22968 w 3009637"/>
            <a:gd name="connsiteY1" fmla="*/ 0 h 512903"/>
            <a:gd name="connsiteX2" fmla="*/ 2988022 w 3009637"/>
            <a:gd name="connsiteY2" fmla="*/ 15766 h 512903"/>
            <a:gd name="connsiteX3" fmla="*/ 2990390 w 3009637"/>
            <a:gd name="connsiteY3" fmla="*/ 85486 h 512903"/>
            <a:gd name="connsiteX4" fmla="*/ 2990390 w 3009637"/>
            <a:gd name="connsiteY4" fmla="*/ 427417 h 512903"/>
            <a:gd name="connsiteX5" fmla="*/ 2988022 w 3009637"/>
            <a:gd name="connsiteY5" fmla="*/ 512903 h 512903"/>
            <a:gd name="connsiteX6" fmla="*/ 70176 w 3009637"/>
            <a:gd name="connsiteY6" fmla="*/ 512903 h 512903"/>
            <a:gd name="connsiteX7" fmla="*/ 15961 w 3009637"/>
            <a:gd name="connsiteY7" fmla="*/ 427417 h 512903"/>
            <a:gd name="connsiteX8" fmla="*/ 15961 w 3009637"/>
            <a:gd name="connsiteY8" fmla="*/ 85486 h 512903"/>
            <a:gd name="connsiteX0" fmla="*/ 0 w 2993676"/>
            <a:gd name="connsiteY0" fmla="*/ 85486 h 512903"/>
            <a:gd name="connsiteX1" fmla="*/ 54217 w 2993676"/>
            <a:gd name="connsiteY1" fmla="*/ 0 h 512903"/>
            <a:gd name="connsiteX2" fmla="*/ 2972061 w 2993676"/>
            <a:gd name="connsiteY2" fmla="*/ 15766 h 512903"/>
            <a:gd name="connsiteX3" fmla="*/ 2974429 w 2993676"/>
            <a:gd name="connsiteY3" fmla="*/ 85486 h 512903"/>
            <a:gd name="connsiteX4" fmla="*/ 2974429 w 2993676"/>
            <a:gd name="connsiteY4" fmla="*/ 427417 h 512903"/>
            <a:gd name="connsiteX5" fmla="*/ 2972061 w 2993676"/>
            <a:gd name="connsiteY5" fmla="*/ 512903 h 512903"/>
            <a:gd name="connsiteX6" fmla="*/ 54215 w 2993676"/>
            <a:gd name="connsiteY6" fmla="*/ 512903 h 512903"/>
            <a:gd name="connsiteX7" fmla="*/ 0 w 2993676"/>
            <a:gd name="connsiteY7" fmla="*/ 427417 h 512903"/>
            <a:gd name="connsiteX8" fmla="*/ 0 w 2993676"/>
            <a:gd name="connsiteY8" fmla="*/ 85486 h 512903"/>
            <a:gd name="connsiteX0" fmla="*/ 0 w 2993676"/>
            <a:gd name="connsiteY0" fmla="*/ 69720 h 497137"/>
            <a:gd name="connsiteX1" fmla="*/ 54216 w 2993676"/>
            <a:gd name="connsiteY1" fmla="*/ 0 h 497137"/>
            <a:gd name="connsiteX2" fmla="*/ 2972061 w 2993676"/>
            <a:gd name="connsiteY2" fmla="*/ 0 h 497137"/>
            <a:gd name="connsiteX3" fmla="*/ 2974429 w 2993676"/>
            <a:gd name="connsiteY3" fmla="*/ 69720 h 497137"/>
            <a:gd name="connsiteX4" fmla="*/ 2974429 w 2993676"/>
            <a:gd name="connsiteY4" fmla="*/ 411651 h 497137"/>
            <a:gd name="connsiteX5" fmla="*/ 2972061 w 2993676"/>
            <a:gd name="connsiteY5" fmla="*/ 497137 h 497137"/>
            <a:gd name="connsiteX6" fmla="*/ 54215 w 2993676"/>
            <a:gd name="connsiteY6" fmla="*/ 497137 h 497137"/>
            <a:gd name="connsiteX7" fmla="*/ 0 w 2993676"/>
            <a:gd name="connsiteY7" fmla="*/ 411651 h 497137"/>
            <a:gd name="connsiteX8" fmla="*/ 0 w 2993676"/>
            <a:gd name="connsiteY8" fmla="*/ 69720 h 4971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993676" h="497137">
              <a:moveTo>
                <a:pt x="0" y="69720"/>
              </a:moveTo>
              <a:cubicBezTo>
                <a:pt x="0" y="22507"/>
                <a:pt x="7003" y="0"/>
                <a:pt x="54216" y="0"/>
              </a:cubicBezTo>
              <a:lnTo>
                <a:pt x="2972061" y="0"/>
              </a:lnTo>
              <a:cubicBezTo>
                <a:pt x="3019274" y="0"/>
                <a:pt x="2974429" y="22507"/>
                <a:pt x="2974429" y="69720"/>
              </a:cubicBezTo>
              <a:lnTo>
                <a:pt x="2974429" y="411651"/>
              </a:lnTo>
              <a:cubicBezTo>
                <a:pt x="2974429" y="458864"/>
                <a:pt x="3019274" y="497137"/>
                <a:pt x="2972061" y="497137"/>
              </a:cubicBezTo>
              <a:lnTo>
                <a:pt x="54215" y="497137"/>
              </a:lnTo>
              <a:cubicBezTo>
                <a:pt x="7002" y="497137"/>
                <a:pt x="0" y="458864"/>
                <a:pt x="0" y="411651"/>
              </a:cubicBezTo>
              <a:lnTo>
                <a:pt x="0" y="69720"/>
              </a:lnTo>
              <a:close/>
            </a:path>
          </a:pathLst>
        </a:custGeom>
        <a:gradFill flip="none" rotWithShape="1">
          <a:gsLst>
            <a:gs pos="0">
              <a:srgbClr val="002060">
                <a:tint val="66000"/>
                <a:satMod val="160000"/>
              </a:srgbClr>
            </a:gs>
            <a:gs pos="50000">
              <a:srgbClr val="002060">
                <a:tint val="44500"/>
                <a:satMod val="160000"/>
              </a:srgbClr>
            </a:gs>
            <a:gs pos="100000">
              <a:srgbClr val="002060">
                <a:tint val="23500"/>
                <a:satMod val="160000"/>
              </a:srgb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31531</xdr:colOff>
      <xdr:row>7</xdr:row>
      <xdr:rowOff>32232</xdr:rowOff>
    </xdr:from>
    <xdr:to>
      <xdr:col>5</xdr:col>
      <xdr:colOff>0</xdr:colOff>
      <xdr:row>19</xdr:row>
      <xdr:rowOff>0</xdr:rowOff>
    </xdr:to>
    <xdr:sp macro="" textlink="">
      <xdr:nvSpPr>
        <xdr:cNvPr id="10" name="Rectangle 9">
          <a:extLst>
            <a:ext uri="{FF2B5EF4-FFF2-40B4-BE49-F238E27FC236}">
              <a16:creationId xmlns:a16="http://schemas.microsoft.com/office/drawing/2014/main" id="{7368AE8F-1094-28AF-6ACE-20E0A4F6CA73}"/>
            </a:ext>
          </a:extLst>
        </xdr:cNvPr>
        <xdr:cNvSpPr/>
      </xdr:nvSpPr>
      <xdr:spPr>
        <a:xfrm>
          <a:off x="1250731" y="1319749"/>
          <a:ext cx="1886607" cy="217494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68316</xdr:colOff>
      <xdr:row>11</xdr:row>
      <xdr:rowOff>114916</xdr:rowOff>
    </xdr:from>
    <xdr:to>
      <xdr:col>12</xdr:col>
      <xdr:colOff>597337</xdr:colOff>
      <xdr:row>19</xdr:row>
      <xdr:rowOff>23126</xdr:rowOff>
    </xdr:to>
    <xdr:sp macro="" textlink="">
      <xdr:nvSpPr>
        <xdr:cNvPr id="12" name="Rectangle 11">
          <a:extLst>
            <a:ext uri="{FF2B5EF4-FFF2-40B4-BE49-F238E27FC236}">
              <a16:creationId xmlns:a16="http://schemas.microsoft.com/office/drawing/2014/main" id="{1FEA9913-EF90-7032-C069-F1CF9E50A89B}"/>
            </a:ext>
          </a:extLst>
        </xdr:cNvPr>
        <xdr:cNvSpPr/>
      </xdr:nvSpPr>
      <xdr:spPr>
        <a:xfrm>
          <a:off x="4729654" y="2264282"/>
          <a:ext cx="2967421" cy="1379658"/>
        </a:xfrm>
        <a:prstGeom prst="rect">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68316</xdr:colOff>
      <xdr:row>3</xdr:row>
      <xdr:rowOff>89338</xdr:rowOff>
    </xdr:from>
    <xdr:to>
      <xdr:col>13</xdr:col>
      <xdr:colOff>1</xdr:colOff>
      <xdr:row>11</xdr:row>
      <xdr:rowOff>0</xdr:rowOff>
    </xdr:to>
    <xdr:sp macro="" textlink="">
      <xdr:nvSpPr>
        <xdr:cNvPr id="13" name="Rectangle 12">
          <a:extLst>
            <a:ext uri="{FF2B5EF4-FFF2-40B4-BE49-F238E27FC236}">
              <a16:creationId xmlns:a16="http://schemas.microsoft.com/office/drawing/2014/main" id="{9DE0BC4D-4BDC-3869-8740-7D2AE7B00426}"/>
            </a:ext>
          </a:extLst>
        </xdr:cNvPr>
        <xdr:cNvSpPr/>
      </xdr:nvSpPr>
      <xdr:spPr>
        <a:xfrm>
          <a:off x="4729654" y="693683"/>
          <a:ext cx="2974430" cy="14556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95311</xdr:colOff>
      <xdr:row>9</xdr:row>
      <xdr:rowOff>125426</xdr:rowOff>
    </xdr:from>
    <xdr:to>
      <xdr:col>8</xdr:col>
      <xdr:colOff>16886</xdr:colOff>
      <xdr:row>12</xdr:row>
      <xdr:rowOff>34685</xdr:rowOff>
    </xdr:to>
    <xdr:sp macro="" textlink="">
      <xdr:nvSpPr>
        <xdr:cNvPr id="14" name="Rectangle: Rounded Corners 13">
          <a:extLst>
            <a:ext uri="{FF2B5EF4-FFF2-40B4-BE49-F238E27FC236}">
              <a16:creationId xmlns:a16="http://schemas.microsoft.com/office/drawing/2014/main" id="{34F18C8F-2FFC-6056-4523-FB56D9CC2E6B}"/>
            </a:ext>
          </a:extLst>
        </xdr:cNvPr>
        <xdr:cNvSpPr/>
      </xdr:nvSpPr>
      <xdr:spPr>
        <a:xfrm>
          <a:off x="3400814" y="1906929"/>
          <a:ext cx="1393024" cy="461053"/>
        </a:xfrm>
        <a:prstGeom prst="roundRect">
          <a:avLst>
            <a:gd name="adj" fmla="val 9079"/>
          </a:avLst>
        </a:prstGeom>
        <a:gradFill flip="none" rotWithShape="1">
          <a:gsLst>
            <a:gs pos="0">
              <a:srgbClr val="10F0E5">
                <a:tint val="66000"/>
                <a:satMod val="160000"/>
              </a:srgbClr>
            </a:gs>
            <a:gs pos="50000">
              <a:srgbClr val="10F0E5">
                <a:tint val="44500"/>
                <a:satMod val="160000"/>
              </a:srgbClr>
            </a:gs>
            <a:gs pos="100000">
              <a:srgbClr val="10F0E5">
                <a:tint val="23500"/>
                <a:satMod val="160000"/>
              </a:srgb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95311</xdr:colOff>
      <xdr:row>12</xdr:row>
      <xdr:rowOff>79182</xdr:rowOff>
    </xdr:from>
    <xdr:to>
      <xdr:col>8</xdr:col>
      <xdr:colOff>16886</xdr:colOff>
      <xdr:row>19</xdr:row>
      <xdr:rowOff>23126</xdr:rowOff>
    </xdr:to>
    <xdr:sp macro="" textlink="">
      <xdr:nvSpPr>
        <xdr:cNvPr id="11" name="Rectangle 10">
          <a:extLst>
            <a:ext uri="{FF2B5EF4-FFF2-40B4-BE49-F238E27FC236}">
              <a16:creationId xmlns:a16="http://schemas.microsoft.com/office/drawing/2014/main" id="{12EF840A-8C4F-FB5A-CFF9-34C64B0D49B3}"/>
            </a:ext>
          </a:extLst>
        </xdr:cNvPr>
        <xdr:cNvSpPr/>
      </xdr:nvSpPr>
      <xdr:spPr>
        <a:xfrm>
          <a:off x="3400814" y="2412479"/>
          <a:ext cx="1393024" cy="123146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0</xdr:colOff>
      <xdr:row>12</xdr:row>
      <xdr:rowOff>96269</xdr:rowOff>
    </xdr:from>
    <xdr:to>
      <xdr:col>7</xdr:col>
      <xdr:colOff>585162</xdr:colOff>
      <xdr:row>19</xdr:row>
      <xdr:rowOff>6231</xdr:rowOff>
    </xdr:to>
    <xdr:graphicFrame macro="">
      <xdr:nvGraphicFramePr>
        <xdr:cNvPr id="5" name="Chart 4">
          <a:extLst>
            <a:ext uri="{FF2B5EF4-FFF2-40B4-BE49-F238E27FC236}">
              <a16:creationId xmlns:a16="http://schemas.microsoft.com/office/drawing/2014/main" id="{74F52BBC-5A93-4128-B4BD-8FBB1DE42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43283</xdr:colOff>
      <xdr:row>13</xdr:row>
      <xdr:rowOff>183930</xdr:rowOff>
    </xdr:from>
    <xdr:to>
      <xdr:col>1</xdr:col>
      <xdr:colOff>672662</xdr:colOff>
      <xdr:row>19</xdr:row>
      <xdr:rowOff>1050</xdr:rowOff>
    </xdr:to>
    <mc:AlternateContent xmlns:mc="http://schemas.openxmlformats.org/markup-compatibility/2006" xmlns:a14="http://schemas.microsoft.com/office/drawing/2010/main">
      <mc:Choice Requires="a14">
        <xdr:graphicFrame macro="">
          <xdr:nvGraphicFramePr>
            <xdr:cNvPr id="34" name="Category">
              <a:extLst>
                <a:ext uri="{FF2B5EF4-FFF2-40B4-BE49-F238E27FC236}">
                  <a16:creationId xmlns:a16="http://schemas.microsoft.com/office/drawing/2014/main" id="{82701E99-6B81-4EE2-9617-227F0A5A5B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3283" y="2701158"/>
              <a:ext cx="1260000" cy="919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57807</xdr:colOff>
      <xdr:row>3</xdr:row>
      <xdr:rowOff>59586</xdr:rowOff>
    </xdr:from>
    <xdr:to>
      <xdr:col>1</xdr:col>
      <xdr:colOff>683173</xdr:colOff>
      <xdr:row>19</xdr:row>
      <xdr:rowOff>11835</xdr:rowOff>
    </xdr:to>
    <xdr:grpSp>
      <xdr:nvGrpSpPr>
        <xdr:cNvPr id="40" name="Group 39">
          <a:extLst>
            <a:ext uri="{FF2B5EF4-FFF2-40B4-BE49-F238E27FC236}">
              <a16:creationId xmlns:a16="http://schemas.microsoft.com/office/drawing/2014/main" id="{28E08FED-B8AD-59BB-A63B-D9B114DE1C1D}"/>
            </a:ext>
          </a:extLst>
        </xdr:cNvPr>
        <xdr:cNvGrpSpPr/>
      </xdr:nvGrpSpPr>
      <xdr:grpSpPr>
        <a:xfrm>
          <a:off x="57807" y="667905"/>
          <a:ext cx="1259299" cy="2993846"/>
          <a:chOff x="57806" y="611379"/>
          <a:chExt cx="1161394" cy="2895146"/>
        </a:xfrm>
      </xdr:grpSpPr>
      <xdr:sp macro="" textlink="">
        <xdr:nvSpPr>
          <xdr:cNvPr id="37" name="Rectangle 36">
            <a:extLst>
              <a:ext uri="{FF2B5EF4-FFF2-40B4-BE49-F238E27FC236}">
                <a16:creationId xmlns:a16="http://schemas.microsoft.com/office/drawing/2014/main" id="{07891BEB-F78F-5CF2-0C2B-35F906D67D40}"/>
              </a:ext>
            </a:extLst>
          </xdr:cNvPr>
          <xdr:cNvSpPr/>
        </xdr:nvSpPr>
        <xdr:spPr>
          <a:xfrm>
            <a:off x="57806" y="1521883"/>
            <a:ext cx="1152000" cy="103349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Rectangle 37">
            <a:extLst>
              <a:ext uri="{FF2B5EF4-FFF2-40B4-BE49-F238E27FC236}">
                <a16:creationId xmlns:a16="http://schemas.microsoft.com/office/drawing/2014/main" id="{7D9F0D8D-4C2A-2FBC-08C4-711579FC9994}"/>
              </a:ext>
            </a:extLst>
          </xdr:cNvPr>
          <xdr:cNvSpPr/>
        </xdr:nvSpPr>
        <xdr:spPr>
          <a:xfrm>
            <a:off x="67200" y="2606525"/>
            <a:ext cx="1152000" cy="9000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Rectangle 38">
            <a:extLst>
              <a:ext uri="{FF2B5EF4-FFF2-40B4-BE49-F238E27FC236}">
                <a16:creationId xmlns:a16="http://schemas.microsoft.com/office/drawing/2014/main" id="{B7EC3707-B63E-5244-EF3A-8F204E8B17C3}"/>
              </a:ext>
            </a:extLst>
          </xdr:cNvPr>
          <xdr:cNvSpPr/>
        </xdr:nvSpPr>
        <xdr:spPr>
          <a:xfrm>
            <a:off x="57806" y="611379"/>
            <a:ext cx="1161394" cy="86006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67199</xdr:colOff>
      <xdr:row>3</xdr:row>
      <xdr:rowOff>89339</xdr:rowOff>
    </xdr:from>
    <xdr:to>
      <xdr:col>1</xdr:col>
      <xdr:colOff>672662</xdr:colOff>
      <xdr:row>7</xdr:row>
      <xdr:rowOff>108043</xdr:rowOff>
    </xdr:to>
    <mc:AlternateContent xmlns:mc="http://schemas.openxmlformats.org/markup-compatibility/2006" xmlns:a14="http://schemas.microsoft.com/office/drawing/2010/main">
      <mc:Choice Requires="a14">
        <xdr:graphicFrame macro="">
          <xdr:nvGraphicFramePr>
            <xdr:cNvPr id="41" name="Salesperson">
              <a:extLst>
                <a:ext uri="{FF2B5EF4-FFF2-40B4-BE49-F238E27FC236}">
                  <a16:creationId xmlns:a16="http://schemas.microsoft.com/office/drawing/2014/main" id="{174700C9-0D3D-4519-9A1B-07C74576D7C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67199" y="693684"/>
              <a:ext cx="1236084" cy="8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7</xdr:row>
      <xdr:rowOff>0</xdr:rowOff>
    </xdr:from>
    <xdr:to>
      <xdr:col>5</xdr:col>
      <xdr:colOff>0</xdr:colOff>
      <xdr:row>18</xdr:row>
      <xdr:rowOff>183930</xdr:rowOff>
    </xdr:to>
    <mc:AlternateContent xmlns:mc="http://schemas.openxmlformats.org/markup-compatibility/2006">
      <mc:Choice xmlns:cx4="http://schemas.microsoft.com/office/drawing/2016/5/10/chartex" Requires="cx4">
        <xdr:graphicFrame macro="">
          <xdr:nvGraphicFramePr>
            <xdr:cNvPr id="42" name="Chart 41">
              <a:extLst>
                <a:ext uri="{FF2B5EF4-FFF2-40B4-BE49-F238E27FC236}">
                  <a16:creationId xmlns:a16="http://schemas.microsoft.com/office/drawing/2014/main" id="{D45C7F39-C812-43D7-829D-CC03F0B4E5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86840" y="1409700"/>
              <a:ext cx="1920240" cy="21956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121257</xdr:colOff>
      <xdr:row>8</xdr:row>
      <xdr:rowOff>37621</xdr:rowOff>
    </xdr:from>
    <xdr:to>
      <xdr:col>1</xdr:col>
      <xdr:colOff>642636</xdr:colOff>
      <xdr:row>13</xdr:row>
      <xdr:rowOff>125965</xdr:rowOff>
    </xdr:to>
    <mc:AlternateContent xmlns:mc="http://schemas.openxmlformats.org/markup-compatibility/2006" xmlns:a14="http://schemas.microsoft.com/office/drawing/2010/main">
      <mc:Choice Requires="a14">
        <xdr:graphicFrame macro="">
          <xdr:nvGraphicFramePr>
            <xdr:cNvPr id="45" name="Product">
              <a:extLst>
                <a:ext uri="{FF2B5EF4-FFF2-40B4-BE49-F238E27FC236}">
                  <a16:creationId xmlns:a16="http://schemas.microsoft.com/office/drawing/2014/main" id="{CF4EB452-F2FF-4857-A620-6A2D334A4A1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1257" y="1635193"/>
              <a:ext cx="115200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7881</xdr:colOff>
      <xdr:row>0</xdr:row>
      <xdr:rowOff>107208</xdr:rowOff>
    </xdr:from>
    <xdr:to>
      <xdr:col>7</xdr:col>
      <xdr:colOff>578373</xdr:colOff>
      <xdr:row>6</xdr:row>
      <xdr:rowOff>137335</xdr:rowOff>
    </xdr:to>
    <mc:AlternateContent xmlns:mc="http://schemas.openxmlformats.org/markup-compatibility/2006" xmlns:tsle="http://schemas.microsoft.com/office/drawing/2012/timeslicer">
      <mc:Choice Requires="tsle">
        <xdr:graphicFrame macro="">
          <xdr:nvGraphicFramePr>
            <xdr:cNvPr id="46" name="OrderDate">
              <a:extLst>
                <a:ext uri="{FF2B5EF4-FFF2-40B4-BE49-F238E27FC236}">
                  <a16:creationId xmlns:a16="http://schemas.microsoft.com/office/drawing/2014/main" id="{A3010623-6322-485B-AF87-D4CABE27BFE3}"/>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1395247" y="107208"/>
              <a:ext cx="3350478" cy="12598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fPrintsWithSheet="0"/>
  </xdr:twoCellAnchor>
  <xdr:twoCellAnchor>
    <xdr:from>
      <xdr:col>8</xdr:col>
      <xdr:colOff>122534</xdr:colOff>
      <xdr:row>3</xdr:row>
      <xdr:rowOff>141017</xdr:rowOff>
    </xdr:from>
    <xdr:to>
      <xdr:col>13</xdr:col>
      <xdr:colOff>0</xdr:colOff>
      <xdr:row>10</xdr:row>
      <xdr:rowOff>152401</xdr:rowOff>
    </xdr:to>
    <xdr:graphicFrame macro="">
      <xdr:nvGraphicFramePr>
        <xdr:cNvPr id="47" name="Chart 46">
          <a:extLst>
            <a:ext uri="{FF2B5EF4-FFF2-40B4-BE49-F238E27FC236}">
              <a16:creationId xmlns:a16="http://schemas.microsoft.com/office/drawing/2014/main" id="{E57106F2-B804-41D5-86F8-EFCF3B9DA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144149</xdr:colOff>
      <xdr:row>11</xdr:row>
      <xdr:rowOff>162560</xdr:rowOff>
    </xdr:from>
    <xdr:to>
      <xdr:col>13</xdr:col>
      <xdr:colOff>19249</xdr:colOff>
      <xdr:row>18</xdr:row>
      <xdr:rowOff>162560</xdr:rowOff>
    </xdr:to>
    <xdr:graphicFrame macro="">
      <xdr:nvGraphicFramePr>
        <xdr:cNvPr id="48" name="Chart 47">
          <a:extLst>
            <a:ext uri="{FF2B5EF4-FFF2-40B4-BE49-F238E27FC236}">
              <a16:creationId xmlns:a16="http://schemas.microsoft.com/office/drawing/2014/main" id="{B281F849-9295-4729-B22B-EB592309C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0</xdr:row>
      <xdr:rowOff>91442</xdr:rowOff>
    </xdr:from>
    <xdr:to>
      <xdr:col>7</xdr:col>
      <xdr:colOff>603030</xdr:colOff>
      <xdr:row>6</xdr:row>
      <xdr:rowOff>137335</xdr:rowOff>
    </xdr:to>
    <xdr:sp macro="" textlink="">
      <xdr:nvSpPr>
        <xdr:cNvPr id="49" name="Rectangle 48">
          <a:extLst>
            <a:ext uri="{FF2B5EF4-FFF2-40B4-BE49-F238E27FC236}">
              <a16:creationId xmlns:a16="http://schemas.microsoft.com/office/drawing/2014/main" id="{3ACEFF20-61A5-137C-4224-FC80C71389FE}"/>
            </a:ext>
          </a:extLst>
        </xdr:cNvPr>
        <xdr:cNvSpPr/>
      </xdr:nvSpPr>
      <xdr:spPr>
        <a:xfrm>
          <a:off x="1387366" y="91442"/>
          <a:ext cx="3267402" cy="129136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95311</xdr:colOff>
      <xdr:row>6</xdr:row>
      <xdr:rowOff>183930</xdr:rowOff>
    </xdr:from>
    <xdr:to>
      <xdr:col>8</xdr:col>
      <xdr:colOff>16886</xdr:colOff>
      <xdr:row>9</xdr:row>
      <xdr:rowOff>64137</xdr:rowOff>
    </xdr:to>
    <xdr:sp macro="" textlink="">
      <xdr:nvSpPr>
        <xdr:cNvPr id="50" name="Rectangle: Rounded Corners 49">
          <a:extLst>
            <a:ext uri="{FF2B5EF4-FFF2-40B4-BE49-F238E27FC236}">
              <a16:creationId xmlns:a16="http://schemas.microsoft.com/office/drawing/2014/main" id="{DBFA00D1-E247-6C1B-5F98-904ABD30B886}"/>
            </a:ext>
          </a:extLst>
        </xdr:cNvPr>
        <xdr:cNvSpPr/>
      </xdr:nvSpPr>
      <xdr:spPr>
        <a:xfrm>
          <a:off x="3400814" y="1413640"/>
          <a:ext cx="1393024" cy="432000"/>
        </a:xfrm>
        <a:prstGeom prst="roundRect">
          <a:avLst/>
        </a:prstGeom>
        <a:gradFill flip="none" rotWithShape="1">
          <a:gsLst>
            <a:gs pos="0">
              <a:srgbClr val="10F0E5">
                <a:tint val="66000"/>
                <a:satMod val="160000"/>
              </a:srgbClr>
            </a:gs>
            <a:gs pos="50000">
              <a:srgbClr val="10F0E5">
                <a:tint val="44500"/>
                <a:satMod val="160000"/>
              </a:srgbClr>
            </a:gs>
            <a:gs pos="100000">
              <a:srgbClr val="10F0E5">
                <a:tint val="23500"/>
                <a:satMod val="160000"/>
              </a:srgb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122533</xdr:colOff>
      <xdr:row>1</xdr:row>
      <xdr:rowOff>0</xdr:rowOff>
    </xdr:from>
    <xdr:to>
      <xdr:col>12</xdr:col>
      <xdr:colOff>601978</xdr:colOff>
      <xdr:row>2</xdr:row>
      <xdr:rowOff>227751</xdr:rowOff>
    </xdr:to>
    <xdr:sp macro="" textlink="">
      <xdr:nvSpPr>
        <xdr:cNvPr id="52" name="TextBox 51">
          <a:extLst>
            <a:ext uri="{FF2B5EF4-FFF2-40B4-BE49-F238E27FC236}">
              <a16:creationId xmlns:a16="http://schemas.microsoft.com/office/drawing/2014/main" id="{0200B76C-81C7-B463-81D4-BCCFDC125972}"/>
            </a:ext>
          </a:extLst>
        </xdr:cNvPr>
        <xdr:cNvSpPr txBox="1"/>
      </xdr:nvSpPr>
      <xdr:spPr>
        <a:xfrm>
          <a:off x="4783871" y="183931"/>
          <a:ext cx="2917845" cy="380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i="0">
              <a:latin typeface="Bahnschrift SemiBold SemiConden" panose="020B0502040204020203" pitchFamily="34" charset="0"/>
            </a:rPr>
            <a:t>SALES</a:t>
          </a:r>
          <a:r>
            <a:rPr lang="en-IN" sz="1200" b="1" i="0" baseline="0">
              <a:latin typeface="Bahnschrift SemiBold SemiConden" panose="020B0502040204020203" pitchFamily="34" charset="0"/>
            </a:rPr>
            <a:t> PERFORMANCE DASHBOARD</a:t>
          </a:r>
          <a:endParaRPr lang="en-IN" sz="1200" b="1" i="0">
            <a:latin typeface="Bahnschrift SemiBold SemiConden" panose="020B0502040204020203" pitchFamily="34" charset="0"/>
          </a:endParaRPr>
        </a:p>
      </xdr:txBody>
    </xdr:sp>
    <xdr:clientData/>
  </xdr:twoCellAnchor>
  <xdr:twoCellAnchor editAs="oneCell">
    <xdr:from>
      <xdr:col>11</xdr:col>
      <xdr:colOff>609599</xdr:colOff>
      <xdr:row>0</xdr:row>
      <xdr:rowOff>134275</xdr:rowOff>
    </xdr:from>
    <xdr:to>
      <xdr:col>13</xdr:col>
      <xdr:colOff>3858</xdr:colOff>
      <xdr:row>3</xdr:row>
      <xdr:rowOff>17544</xdr:rowOff>
    </xdr:to>
    <xdr:pic>
      <xdr:nvPicPr>
        <xdr:cNvPr id="54" name="Graphic 53" descr="Bar graph with upward trend with solid fill">
          <a:extLst>
            <a:ext uri="{FF2B5EF4-FFF2-40B4-BE49-F238E27FC236}">
              <a16:creationId xmlns:a16="http://schemas.microsoft.com/office/drawing/2014/main" id="{7FFA9519-D1D7-F5EF-19D3-51EA99F33C8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99737" y="134275"/>
          <a:ext cx="602573" cy="487614"/>
        </a:xfrm>
        <a:prstGeom prst="rect">
          <a:avLst/>
        </a:prstGeom>
      </xdr:spPr>
    </xdr:pic>
    <xdr:clientData/>
  </xdr:twoCellAnchor>
  <xdr:twoCellAnchor>
    <xdr:from>
      <xdr:col>5</xdr:col>
      <xdr:colOff>95311</xdr:colOff>
      <xdr:row>10</xdr:row>
      <xdr:rowOff>146444</xdr:rowOff>
    </xdr:from>
    <xdr:to>
      <xdr:col>7</xdr:col>
      <xdr:colOff>424896</xdr:colOff>
      <xdr:row>11</xdr:row>
      <xdr:rowOff>146444</xdr:rowOff>
    </xdr:to>
    <xdr:sp macro="" textlink="KPI!A3">
      <xdr:nvSpPr>
        <xdr:cNvPr id="58" name="TextBox 57">
          <a:extLst>
            <a:ext uri="{FF2B5EF4-FFF2-40B4-BE49-F238E27FC236}">
              <a16:creationId xmlns:a16="http://schemas.microsoft.com/office/drawing/2014/main" id="{FEF19AC5-9838-A413-390F-79043B7C8009}"/>
            </a:ext>
          </a:extLst>
        </xdr:cNvPr>
        <xdr:cNvSpPr txBox="1"/>
      </xdr:nvSpPr>
      <xdr:spPr>
        <a:xfrm>
          <a:off x="3400814" y="2111878"/>
          <a:ext cx="1191434" cy="1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761A66-04D2-40F8-AA11-58A030531CF2}" type="TxLink">
            <a:rPr lang="en-US" sz="1600" b="0" i="0" u="none" strike="noStrike">
              <a:solidFill>
                <a:srgbClr val="000000"/>
              </a:solidFill>
              <a:latin typeface="Calibri"/>
              <a:ea typeface="Calibri"/>
              <a:cs typeface="Calibri"/>
            </a:rPr>
            <a:pPr algn="ctr"/>
            <a:t>336824663</a:t>
          </a:fld>
          <a:endParaRPr lang="en-IN" sz="1600"/>
        </a:p>
      </xdr:txBody>
    </xdr:sp>
    <xdr:clientData/>
  </xdr:twoCellAnchor>
  <xdr:twoCellAnchor editAs="oneCell">
    <xdr:from>
      <xdr:col>7</xdr:col>
      <xdr:colOff>269016</xdr:colOff>
      <xdr:row>9</xdr:row>
      <xdr:rowOff>183931</xdr:rowOff>
    </xdr:from>
    <xdr:to>
      <xdr:col>7</xdr:col>
      <xdr:colOff>585162</xdr:colOff>
      <xdr:row>11</xdr:row>
      <xdr:rowOff>132214</xdr:rowOff>
    </xdr:to>
    <xdr:pic>
      <xdr:nvPicPr>
        <xdr:cNvPr id="60" name="Graphic 59" descr="Dollar with solid fill">
          <a:extLst>
            <a:ext uri="{FF2B5EF4-FFF2-40B4-BE49-F238E27FC236}">
              <a16:creationId xmlns:a16="http://schemas.microsoft.com/office/drawing/2014/main" id="{7212282B-74F1-DCC2-EB17-95BA2E927E0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436368" y="1965434"/>
          <a:ext cx="316146" cy="316146"/>
        </a:xfrm>
        <a:prstGeom prst="rect">
          <a:avLst/>
        </a:prstGeom>
      </xdr:spPr>
    </xdr:pic>
    <xdr:clientData/>
  </xdr:twoCellAnchor>
  <xdr:twoCellAnchor>
    <xdr:from>
      <xdr:col>5</xdr:col>
      <xdr:colOff>95311</xdr:colOff>
      <xdr:row>7</xdr:row>
      <xdr:rowOff>698</xdr:rowOff>
    </xdr:from>
    <xdr:to>
      <xdr:col>7</xdr:col>
      <xdr:colOff>585162</xdr:colOff>
      <xdr:row>8</xdr:row>
      <xdr:rowOff>699</xdr:rowOff>
    </xdr:to>
    <xdr:sp macro="" textlink="">
      <xdr:nvSpPr>
        <xdr:cNvPr id="61" name="TextBox 60">
          <a:extLst>
            <a:ext uri="{FF2B5EF4-FFF2-40B4-BE49-F238E27FC236}">
              <a16:creationId xmlns:a16="http://schemas.microsoft.com/office/drawing/2014/main" id="{56728CB2-D980-4058-CDF7-F20211244705}"/>
            </a:ext>
          </a:extLst>
        </xdr:cNvPr>
        <xdr:cNvSpPr txBox="1"/>
      </xdr:nvSpPr>
      <xdr:spPr>
        <a:xfrm>
          <a:off x="3400814" y="1414339"/>
          <a:ext cx="1351700" cy="1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aseline="0"/>
            <a:t>Total Coustomer</a:t>
          </a:r>
          <a:endParaRPr lang="en-IN" sz="1200"/>
        </a:p>
      </xdr:txBody>
    </xdr:sp>
    <xdr:clientData/>
  </xdr:twoCellAnchor>
  <xdr:twoCellAnchor editAs="oneCell">
    <xdr:from>
      <xdr:col>7</xdr:col>
      <xdr:colOff>269016</xdr:colOff>
      <xdr:row>7</xdr:row>
      <xdr:rowOff>124883</xdr:rowOff>
    </xdr:from>
    <xdr:to>
      <xdr:col>7</xdr:col>
      <xdr:colOff>578373</xdr:colOff>
      <xdr:row>9</xdr:row>
      <xdr:rowOff>66378</xdr:rowOff>
    </xdr:to>
    <xdr:pic>
      <xdr:nvPicPr>
        <xdr:cNvPr id="64" name="Graphic 63" descr="Group with solid fill">
          <a:extLst>
            <a:ext uri="{FF2B5EF4-FFF2-40B4-BE49-F238E27FC236}">
              <a16:creationId xmlns:a16="http://schemas.microsoft.com/office/drawing/2014/main" id="{B83B79D5-71F7-423D-585D-5102229C856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436368" y="1538524"/>
          <a:ext cx="309357" cy="309357"/>
        </a:xfrm>
        <a:prstGeom prst="rect">
          <a:avLst/>
        </a:prstGeom>
      </xdr:spPr>
    </xdr:pic>
    <xdr:clientData/>
  </xdr:twoCellAnchor>
  <xdr:twoCellAnchor>
    <xdr:from>
      <xdr:col>5</xdr:col>
      <xdr:colOff>95311</xdr:colOff>
      <xdr:row>8</xdr:row>
      <xdr:rowOff>699</xdr:rowOff>
    </xdr:from>
    <xdr:to>
      <xdr:col>7</xdr:col>
      <xdr:colOff>424896</xdr:colOff>
      <xdr:row>9</xdr:row>
      <xdr:rowOff>700</xdr:rowOff>
    </xdr:to>
    <xdr:sp macro="" textlink="KPI!A11">
      <xdr:nvSpPr>
        <xdr:cNvPr id="65" name="TextBox 64">
          <a:extLst>
            <a:ext uri="{FF2B5EF4-FFF2-40B4-BE49-F238E27FC236}">
              <a16:creationId xmlns:a16="http://schemas.microsoft.com/office/drawing/2014/main" id="{A44ECC86-760D-94EE-7B5A-87ED3B652AC5}"/>
            </a:ext>
          </a:extLst>
        </xdr:cNvPr>
        <xdr:cNvSpPr txBox="1"/>
      </xdr:nvSpPr>
      <xdr:spPr>
        <a:xfrm>
          <a:off x="3400814" y="1598271"/>
          <a:ext cx="1191434" cy="1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570BD8-49DF-4F21-8141-ECD15BD9CD2B}" type="TxLink">
            <a:rPr lang="en-US" sz="1100" b="0" i="0" u="none" strike="noStrike">
              <a:solidFill>
                <a:srgbClr val="000000"/>
              </a:solidFill>
              <a:latin typeface="Calibri"/>
              <a:ea typeface="Calibri"/>
              <a:cs typeface="Calibri"/>
            </a:rPr>
            <a:pPr algn="ctr"/>
            <a:t>500</a:t>
          </a:fld>
          <a:endParaRPr lang="en-US"/>
        </a:p>
      </xdr:txBody>
    </xdr:sp>
    <xdr:clientData/>
  </xdr:twoCellAnchor>
  <xdr:twoCellAnchor>
    <xdr:from>
      <xdr:col>0</xdr:col>
      <xdr:colOff>22526</xdr:colOff>
      <xdr:row>0</xdr:row>
      <xdr:rowOff>107208</xdr:rowOff>
    </xdr:from>
    <xdr:to>
      <xdr:col>1</xdr:col>
      <xdr:colOff>683173</xdr:colOff>
      <xdr:row>2</xdr:row>
      <xdr:rowOff>229944</xdr:rowOff>
    </xdr:to>
    <xdr:sp macro="" textlink="">
      <xdr:nvSpPr>
        <xdr:cNvPr id="66" name="Rectangle: Rounded Corners 65">
          <a:extLst>
            <a:ext uri="{FF2B5EF4-FFF2-40B4-BE49-F238E27FC236}">
              <a16:creationId xmlns:a16="http://schemas.microsoft.com/office/drawing/2014/main" id="{79466F2E-FB3E-6591-35DB-B18C0CF3A676}"/>
            </a:ext>
          </a:extLst>
        </xdr:cNvPr>
        <xdr:cNvSpPr/>
      </xdr:nvSpPr>
      <xdr:spPr>
        <a:xfrm>
          <a:off x="22526" y="107208"/>
          <a:ext cx="1291268" cy="459067"/>
        </a:xfrm>
        <a:prstGeom prst="roundRect">
          <a:avLst/>
        </a:prstGeom>
        <a:gradFill flip="none" rotWithShape="1">
          <a:gsLst>
            <a:gs pos="0">
              <a:srgbClr val="10F0E5">
                <a:tint val="66000"/>
                <a:satMod val="160000"/>
              </a:srgbClr>
            </a:gs>
            <a:gs pos="50000">
              <a:srgbClr val="10F0E5">
                <a:tint val="44500"/>
                <a:satMod val="160000"/>
              </a:srgbClr>
            </a:gs>
            <a:gs pos="100000">
              <a:srgbClr val="10F0E5">
                <a:tint val="23500"/>
                <a:satMod val="160000"/>
              </a:srgb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171061</xdr:rowOff>
    </xdr:from>
    <xdr:to>
      <xdr:col>1</xdr:col>
      <xdr:colOff>521379</xdr:colOff>
      <xdr:row>1</xdr:row>
      <xdr:rowOff>139530</xdr:rowOff>
    </xdr:to>
    <xdr:sp macro="" textlink="">
      <xdr:nvSpPr>
        <xdr:cNvPr id="67" name="TextBox 66">
          <a:extLst>
            <a:ext uri="{FF2B5EF4-FFF2-40B4-BE49-F238E27FC236}">
              <a16:creationId xmlns:a16="http://schemas.microsoft.com/office/drawing/2014/main" id="{E9A2F6D5-D861-F9B4-5441-583BBA987FA1}"/>
            </a:ext>
          </a:extLst>
        </xdr:cNvPr>
        <xdr:cNvSpPr txBox="1"/>
      </xdr:nvSpPr>
      <xdr:spPr>
        <a:xfrm>
          <a:off x="0" y="171061"/>
          <a:ext cx="11520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t>Unit Sold</a:t>
          </a:r>
        </a:p>
      </xdr:txBody>
    </xdr:sp>
    <xdr:clientData/>
  </xdr:twoCellAnchor>
  <xdr:twoCellAnchor>
    <xdr:from>
      <xdr:col>0</xdr:col>
      <xdr:colOff>0</xdr:colOff>
      <xdr:row>2</xdr:row>
      <xdr:rowOff>36786</xdr:rowOff>
    </xdr:from>
    <xdr:to>
      <xdr:col>1</xdr:col>
      <xdr:colOff>521379</xdr:colOff>
      <xdr:row>2</xdr:row>
      <xdr:rowOff>189186</xdr:rowOff>
    </xdr:to>
    <xdr:sp macro="" textlink="KPI!C3">
      <xdr:nvSpPr>
        <xdr:cNvPr id="68" name="TextBox 67">
          <a:extLst>
            <a:ext uri="{FF2B5EF4-FFF2-40B4-BE49-F238E27FC236}">
              <a16:creationId xmlns:a16="http://schemas.microsoft.com/office/drawing/2014/main" id="{791BB853-DA9C-6EB1-D6F5-5007E62F28C0}"/>
            </a:ext>
          </a:extLst>
        </xdr:cNvPr>
        <xdr:cNvSpPr txBox="1"/>
      </xdr:nvSpPr>
      <xdr:spPr>
        <a:xfrm>
          <a:off x="0" y="373117"/>
          <a:ext cx="11520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C30AD2-DCF8-4755-89C2-5827DE57E346}" type="TxLink">
            <a:rPr lang="en-US" sz="1600" b="0" i="0" u="none" strike="noStrike">
              <a:solidFill>
                <a:srgbClr val="000000"/>
              </a:solidFill>
              <a:latin typeface="Calibri"/>
              <a:ea typeface="Calibri"/>
              <a:cs typeface="Calibri"/>
            </a:rPr>
            <a:pPr algn="ctr"/>
            <a:t>12992</a:t>
          </a:fld>
          <a:endParaRPr lang="en-IN" sz="1600"/>
        </a:p>
      </xdr:txBody>
    </xdr:sp>
    <xdr:clientData/>
  </xdr:twoCellAnchor>
  <xdr:twoCellAnchor>
    <xdr:from>
      <xdr:col>4</xdr:col>
      <xdr:colOff>696502</xdr:colOff>
      <xdr:row>9</xdr:row>
      <xdr:rowOff>146443</xdr:rowOff>
    </xdr:from>
    <xdr:to>
      <xdr:col>7</xdr:col>
      <xdr:colOff>487416</xdr:colOff>
      <xdr:row>10</xdr:row>
      <xdr:rowOff>146444</xdr:rowOff>
    </xdr:to>
    <xdr:sp macro="" textlink="">
      <xdr:nvSpPr>
        <xdr:cNvPr id="69" name="TextBox 68">
          <a:extLst>
            <a:ext uri="{FF2B5EF4-FFF2-40B4-BE49-F238E27FC236}">
              <a16:creationId xmlns:a16="http://schemas.microsoft.com/office/drawing/2014/main" id="{21DD9E63-0FE0-E1B4-FE2B-989810A769B6}"/>
            </a:ext>
          </a:extLst>
        </xdr:cNvPr>
        <xdr:cNvSpPr txBox="1"/>
      </xdr:nvSpPr>
      <xdr:spPr>
        <a:xfrm>
          <a:off x="3303068" y="1927946"/>
          <a:ext cx="1351700" cy="18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t>Total Sale</a:t>
          </a:r>
          <a:endParaRPr lang="en-IN" sz="1400"/>
        </a:p>
      </xdr:txBody>
    </xdr:sp>
    <xdr:clientData/>
  </xdr:twoCellAnchor>
  <xdr:twoCellAnchor editAs="oneCell">
    <xdr:from>
      <xdr:col>1</xdr:col>
      <xdr:colOff>300958</xdr:colOff>
      <xdr:row>0</xdr:row>
      <xdr:rowOff>160085</xdr:rowOff>
    </xdr:from>
    <xdr:to>
      <xdr:col>1</xdr:col>
      <xdr:colOff>691563</xdr:colOff>
      <xdr:row>2</xdr:row>
      <xdr:rowOff>211312</xdr:rowOff>
    </xdr:to>
    <xdr:pic>
      <xdr:nvPicPr>
        <xdr:cNvPr id="4" name="Graphic 3" descr="Shopping cart with solid fill">
          <a:extLst>
            <a:ext uri="{FF2B5EF4-FFF2-40B4-BE49-F238E27FC236}">
              <a16:creationId xmlns:a16="http://schemas.microsoft.com/office/drawing/2014/main" id="{74B1B859-5499-1DD9-04F8-13FF9608707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34891" y="160085"/>
          <a:ext cx="390605" cy="3906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w" refreshedDate="45888.566540509259" backgroundQuery="1" createdVersion="8" refreshedVersion="8" minRefreshableVersion="3" recordCount="0" supportSubquery="1" supportAdvancedDrill="1" xr:uid="{778219F2-5175-4888-910A-E6CD4DF2C6B8}">
  <cacheSource type="external" connectionId="1"/>
  <cacheFields count="1">
    <cacheField name="[Measures].[Distinct Count of Customer]" caption="Distinct Count of Customer" numFmtId="0" hierarchy="14" level="32767"/>
  </cacheFields>
  <cacheHierarchies count="15">
    <cacheHierarchy uniqueName="[Range].[OrderID]" caption="OrderID" attribute="1" defaultMemberUniqueName="[Range].[OrderID].[All]" allUniqueName="[Range].[OrderID].[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Customer]" caption="Customer" attribute="1" defaultMemberUniqueName="[Range].[Customer].[All]" allUniqueName="[Range].[Customer].[All]" dimensionUniqueName="[Range]" displayFolder="" count="0" memberValueDatatype="130" unbalanced="0"/>
    <cacheHierarchy uniqueName="[Range].[OrderDate]" caption="OrderDate" attribute="1" time="1" defaultMemberUniqueName="[Range].[OrderDate].[All]" allUniqueName="[Range].[Order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UnitsSold]" caption="UnitsSold" attribute="1" defaultMemberUniqueName="[Range].[UnitsSold].[All]" allUniqueName="[Range].[UnitsSold].[All]" dimensionUniqueName="[Range]" displayFolder="" count="0" memberValueDatatype="20" unbalanced="0"/>
    <cacheHierarchy uniqueName="[Range].[UnitPrice]" caption="UnitPrice" attribute="1" defaultMemberUniqueName="[Range].[UnitPrice].[All]" allUniqueName="[Range].[UnitPrice].[All]" dimensionUniqueName="[Range]" displayFolder="" count="0" memberValueDatatype="20" unbalanced="0"/>
    <cacheHierarchy uniqueName="[Range].[TotalSales]" caption="TotalSales" attribute="1" defaultMemberUniqueName="[Range].[TotalSales].[All]" allUniqueName="[Range].[TotalSales].[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ustomer]" caption="Count of Customer" measure="1" displayFolder="" measureGroup="Range" count="0" hidden="1">
      <extLst>
        <ext xmlns:x15="http://schemas.microsoft.com/office/spreadsheetml/2010/11/main" uri="{B97F6D7D-B522-45F9-BDA1-12C45D357490}">
          <x15:cacheHierarchy aggregatedColumn="5"/>
        </ext>
      </extLst>
    </cacheHierarchy>
    <cacheHierarchy uniqueName="[Measures].[Distinct Count of Customer]" caption="Distinct Count of Customer"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dhw" refreshedDate="45888.739823379627" createdVersion="8" refreshedVersion="8" minRefreshableVersion="3" recordCount="500" xr:uid="{E3D6F303-FFAA-4435-8069-67B891DF2A02}">
  <cacheSource type="worksheet">
    <worksheetSource ref="A1:K501" sheet="Sheet1"/>
  </cacheSource>
  <cacheFields count="11">
    <cacheField name="OrderID" numFmtId="0">
      <sharedItems containsSemiMixedTypes="0" containsString="0" containsNumber="1" containsInteger="1" minValue="1" maxValue="500"/>
    </cacheField>
    <cacheField name="Product" numFmtId="0">
      <sharedItems count="5">
        <s v="Mobile"/>
        <s v="Tablet"/>
        <s v="Smartwatch"/>
        <s v="Laptop"/>
        <s v="Headphones"/>
      </sharedItems>
    </cacheField>
    <cacheField name="Category" numFmtId="0">
      <sharedItems count="3">
        <s v="Accessories"/>
        <s v="Wearables"/>
        <s v="Electronics"/>
      </sharedItems>
    </cacheField>
    <cacheField name="Region" numFmtId="0">
      <sharedItems count="16">
        <s v="Maharashtra"/>
        <s v="Bihar"/>
        <s v="Tamil Nadu"/>
        <s v="Punjab"/>
        <s v="Assam"/>
        <s v="Karnataka"/>
        <s v="Uttar Pradesh"/>
        <s v="Haryana"/>
        <s v="Andhra Pradesh"/>
        <s v="Kerala"/>
        <s v="Rajasthan"/>
        <s v="Odisha"/>
        <s v="Gujarat"/>
        <s v="Goa"/>
        <s v="West Bengal"/>
        <s v="Delhi"/>
      </sharedItems>
    </cacheField>
    <cacheField name="Salesperson" numFmtId="0">
      <sharedItems count="6">
        <s v="Suresh"/>
        <s v="Amit"/>
        <s v="Priya"/>
        <s v="Ravi"/>
        <s v="Neha"/>
        <s v="Anita"/>
      </sharedItems>
    </cacheField>
    <cacheField name="Customer" numFmtId="0">
      <sharedItems/>
    </cacheField>
    <cacheField name="OrderDate" numFmtId="164">
      <sharedItems containsSemiMixedTypes="0" containsNonDate="0" containsDate="1" containsString="0" minDate="2023-01-01T00:00:00" maxDate="2023-12-29T00:00:00" count="265">
        <d v="2023-05-28T00:00:00"/>
        <d v="2023-11-16T00:00:00"/>
        <d v="2023-10-23T00:00:00"/>
        <d v="2023-10-18T00:00:00"/>
        <d v="2023-07-03T00:00:00"/>
        <d v="2023-03-17T00:00:00"/>
        <d v="2023-09-21T00:00:00"/>
        <d v="2023-04-04T00:00:00"/>
        <d v="2023-01-01T00:00:00"/>
        <d v="2023-12-19T00:00:00"/>
        <d v="2023-11-19T00:00:00"/>
        <d v="2023-05-01T00:00:00"/>
        <d v="2023-09-28T00:00:00"/>
        <d v="2023-11-15T00:00:00"/>
        <d v="2023-03-24T00:00:00"/>
        <d v="2023-10-24T00:00:00"/>
        <d v="2023-03-08T00:00:00"/>
        <d v="2023-12-04T00:00:00"/>
        <d v="2023-02-14T00:00:00"/>
        <d v="2023-12-18T00:00:00"/>
        <d v="2023-09-11T00:00:00"/>
        <d v="2023-11-08T00:00:00"/>
        <d v="2023-07-24T00:00:00"/>
        <d v="2023-07-20T00:00:00"/>
        <d v="2023-07-01T00:00:00"/>
        <d v="2023-04-21T00:00:00"/>
        <d v="2023-03-13T00:00:00"/>
        <d v="2023-06-26T00:00:00"/>
        <d v="2023-08-26T00:00:00"/>
        <d v="2023-05-10T00:00:00"/>
        <d v="2023-01-27T00:00:00"/>
        <d v="2023-07-26T00:00:00"/>
        <d v="2023-03-14T00:00:00"/>
        <d v="2023-04-07T00:00:00"/>
        <d v="2023-07-18T00:00:00"/>
        <d v="2023-10-16T00:00:00"/>
        <d v="2023-07-25T00:00:00"/>
        <d v="2023-09-14T00:00:00"/>
        <d v="2023-06-07T00:00:00"/>
        <d v="2023-04-13T00:00:00"/>
        <d v="2023-04-16T00:00:00"/>
        <d v="2023-01-24T00:00:00"/>
        <d v="2023-02-17T00:00:00"/>
        <d v="2023-03-18T00:00:00"/>
        <d v="2023-01-02T00:00:00"/>
        <d v="2023-09-19T00:00:00"/>
        <d v="2023-10-25T00:00:00"/>
        <d v="2023-10-11T00:00:00"/>
        <d v="2023-04-14T00:00:00"/>
        <d v="2023-05-16T00:00:00"/>
        <d v="2023-11-07T00:00:00"/>
        <d v="2023-12-09T00:00:00"/>
        <d v="2023-06-02T00:00:00"/>
        <d v="2023-01-28T00:00:00"/>
        <d v="2023-06-25T00:00:00"/>
        <d v="2023-05-25T00:00:00"/>
        <d v="2023-07-23T00:00:00"/>
        <d v="2023-01-23T00:00:00"/>
        <d v="2023-08-20T00:00:00"/>
        <d v="2023-08-28T00:00:00"/>
        <d v="2023-11-04T00:00:00"/>
        <d v="2023-06-08T00:00:00"/>
        <d v="2023-12-08T00:00:00"/>
        <d v="2023-10-27T00:00:00"/>
        <d v="2023-10-20T00:00:00"/>
        <d v="2023-01-18T00:00:00"/>
        <d v="2023-07-16T00:00:00"/>
        <d v="2023-12-20T00:00:00"/>
        <d v="2023-05-04T00:00:00"/>
        <d v="2023-01-06T00:00:00"/>
        <d v="2023-12-10T00:00:00"/>
        <d v="2023-03-15T00:00:00"/>
        <d v="2023-09-08T00:00:00"/>
        <d v="2023-02-22T00:00:00"/>
        <d v="2023-04-20T00:00:00"/>
        <d v="2023-02-23T00:00:00"/>
        <d v="2023-09-05T00:00:00"/>
        <d v="2023-02-03T00:00:00"/>
        <d v="2023-11-20T00:00:00"/>
        <d v="2023-02-08T00:00:00"/>
        <d v="2023-05-03T00:00:00"/>
        <d v="2023-06-17T00:00:00"/>
        <d v="2023-10-13T00:00:00"/>
        <d v="2023-05-26T00:00:00"/>
        <d v="2023-03-03T00:00:00"/>
        <d v="2023-01-26T00:00:00"/>
        <d v="2023-01-11T00:00:00"/>
        <d v="2023-07-07T00:00:00"/>
        <d v="2023-04-25T00:00:00"/>
        <d v="2023-11-14T00:00:00"/>
        <d v="2023-12-25T00:00:00"/>
        <d v="2023-07-02T00:00:00"/>
        <d v="2023-06-06T00:00:00"/>
        <d v="2023-04-26T00:00:00"/>
        <d v="2023-03-09T00:00:00"/>
        <d v="2023-11-03T00:00:00"/>
        <d v="2023-12-16T00:00:00"/>
        <d v="2023-12-23T00:00:00"/>
        <d v="2023-09-03T00:00:00"/>
        <d v="2023-07-05T00:00:00"/>
        <d v="2023-04-17T00:00:00"/>
        <d v="2023-03-25T00:00:00"/>
        <d v="2023-08-24T00:00:00"/>
        <d v="2023-03-04T00:00:00"/>
        <d v="2023-09-16T00:00:00"/>
        <d v="2023-05-05T00:00:00"/>
        <d v="2023-09-23T00:00:00"/>
        <d v="2023-07-19T00:00:00"/>
        <d v="2023-09-18T00:00:00"/>
        <d v="2023-12-15T00:00:00"/>
        <d v="2023-06-10T00:00:00"/>
        <d v="2023-02-26T00:00:00"/>
        <d v="2023-10-08T00:00:00"/>
        <d v="2023-08-14T00:00:00"/>
        <d v="2023-06-23T00:00:00"/>
        <d v="2023-05-07T00:00:00"/>
        <d v="2023-12-01T00:00:00"/>
        <d v="2023-10-21T00:00:00"/>
        <d v="2023-03-10T00:00:00"/>
        <d v="2023-01-13T00:00:00"/>
        <d v="2023-03-27T00:00:00"/>
        <d v="2023-05-20T00:00:00"/>
        <d v="2023-10-10T00:00:00"/>
        <d v="2023-08-02T00:00:00"/>
        <d v="2023-12-07T00:00:00"/>
        <d v="2023-02-27T00:00:00"/>
        <d v="2023-09-25T00:00:00"/>
        <d v="2023-08-25T00:00:00"/>
        <d v="2023-03-07T00:00:00"/>
        <d v="2023-02-06T00:00:00"/>
        <d v="2023-10-09T00:00:00"/>
        <d v="2023-02-09T00:00:00"/>
        <d v="2023-04-09T00:00:00"/>
        <d v="2023-03-11T00:00:00"/>
        <d v="2023-09-09T00:00:00"/>
        <d v="2023-09-17T00:00:00"/>
        <d v="2023-08-22T00:00:00"/>
        <d v="2023-08-23T00:00:00"/>
        <d v="2023-07-09T00:00:00"/>
        <d v="2023-12-14T00:00:00"/>
        <d v="2023-03-26T00:00:00"/>
        <d v="2023-06-05T00:00:00"/>
        <d v="2023-11-26T00:00:00"/>
        <d v="2023-02-16T00:00:00"/>
        <d v="2023-08-21T00:00:00"/>
        <d v="2023-12-12T00:00:00"/>
        <d v="2023-10-01T00:00:00"/>
        <d v="2023-07-14T00:00:00"/>
        <d v="2023-06-03T00:00:00"/>
        <d v="2023-08-06T00:00:00"/>
        <d v="2023-09-10T00:00:00"/>
        <d v="2023-07-11T00:00:00"/>
        <d v="2023-10-02T00:00:00"/>
        <d v="2023-01-15T00:00:00"/>
        <d v="2023-08-15T00:00:00"/>
        <d v="2023-01-09T00:00:00"/>
        <d v="2023-04-19T00:00:00"/>
        <d v="2023-09-12T00:00:00"/>
        <d v="2023-08-12T00:00:00"/>
        <d v="2023-07-22T00:00:00"/>
        <d v="2023-12-17T00:00:00"/>
        <d v="2023-12-05T00:00:00"/>
        <d v="2023-03-16T00:00:00"/>
        <d v="2023-10-14T00:00:00"/>
        <d v="2023-08-11T00:00:00"/>
        <d v="2023-09-27T00:00:00"/>
        <d v="2023-11-12T00:00:00"/>
        <d v="2023-11-10T00:00:00"/>
        <d v="2023-01-05T00:00:00"/>
        <d v="2023-07-10T00:00:00"/>
        <d v="2023-09-06T00:00:00"/>
        <d v="2023-12-02T00:00:00"/>
        <d v="2023-03-06T00:00:00"/>
        <d v="2023-08-16T00:00:00"/>
        <d v="2023-07-15T00:00:00"/>
        <d v="2023-01-22T00:00:00"/>
        <d v="2023-02-13T00:00:00"/>
        <d v="2023-06-24T00:00:00"/>
        <d v="2023-11-18T00:00:00"/>
        <d v="2023-02-12T00:00:00"/>
        <d v="2023-08-09T00:00:00"/>
        <d v="2023-06-11T00:00:00"/>
        <d v="2023-01-04T00:00:00"/>
        <d v="2023-04-18T00:00:00"/>
        <d v="2023-03-12T00:00:00"/>
        <d v="2023-07-06T00:00:00"/>
        <d v="2023-10-04T00:00:00"/>
        <d v="2023-05-18T00:00:00"/>
        <d v="2023-09-24T00:00:00"/>
        <d v="2023-04-22T00:00:00"/>
        <d v="2023-05-15T00:00:00"/>
        <d v="2023-10-03T00:00:00"/>
        <d v="2023-04-12T00:00:00"/>
        <d v="2023-03-20T00:00:00"/>
        <d v="2023-09-15T00:00:00"/>
        <d v="2023-06-15T00:00:00"/>
        <d v="2023-04-10T00:00:00"/>
        <d v="2023-11-28T00:00:00"/>
        <d v="2023-11-02T00:00:00"/>
        <d v="2023-07-21T00:00:00"/>
        <d v="2023-11-22T00:00:00"/>
        <d v="2023-06-18T00:00:00"/>
        <d v="2023-02-15T00:00:00"/>
        <d v="2023-09-20T00:00:00"/>
        <d v="2023-02-25T00:00:00"/>
        <d v="2023-10-19T00:00:00"/>
        <d v="2023-10-22T00:00:00"/>
        <d v="2023-02-07T00:00:00"/>
        <d v="2023-11-13T00:00:00"/>
        <d v="2023-03-23T00:00:00"/>
        <d v="2023-02-24T00:00:00"/>
        <d v="2023-12-28T00:00:00"/>
        <d v="2023-04-23T00:00:00"/>
        <d v="2023-11-21T00:00:00"/>
        <d v="2023-08-13T00:00:00"/>
        <d v="2023-02-20T00:00:00"/>
        <d v="2023-03-21T00:00:00"/>
        <d v="2023-05-21T00:00:00"/>
        <d v="2023-12-21T00:00:00"/>
        <d v="2023-07-17T00:00:00"/>
        <d v="2023-11-06T00:00:00"/>
        <d v="2023-05-11T00:00:00"/>
        <d v="2023-06-13T00:00:00"/>
        <d v="2023-03-01T00:00:00"/>
        <d v="2023-04-01T00:00:00"/>
        <d v="2023-11-11T00:00:00"/>
        <d v="2023-05-14T00:00:00"/>
        <d v="2023-04-08T00:00:00"/>
        <d v="2023-08-08T00:00:00"/>
        <d v="2023-06-14T00:00:00"/>
        <d v="2023-06-22T00:00:00"/>
        <d v="2023-02-02T00:00:00"/>
        <d v="2023-02-01T00:00:00"/>
        <d v="2023-12-03T00:00:00"/>
        <d v="2023-01-19T00:00:00"/>
        <d v="2023-01-12T00:00:00"/>
        <d v="2023-09-22T00:00:00"/>
        <d v="2023-08-07T00:00:00"/>
        <d v="2023-04-27T00:00:00"/>
        <d v="2023-08-19T00:00:00"/>
        <d v="2023-10-28T00:00:00"/>
        <d v="2023-02-05T00:00:00"/>
        <d v="2023-07-12T00:00:00"/>
        <d v="2023-06-21T00:00:00"/>
        <d v="2023-08-18T00:00:00"/>
        <d v="2023-02-18T00:00:00"/>
        <d v="2023-07-28T00:00:00"/>
        <d v="2023-10-17T00:00:00"/>
        <d v="2023-05-02T00:00:00"/>
        <d v="2023-04-24T00:00:00"/>
        <d v="2023-08-03T00:00:00"/>
        <d v="2023-01-21T00:00:00"/>
        <d v="2023-10-05T00:00:00"/>
        <d v="2023-11-01T00:00:00"/>
        <d v="2023-01-17T00:00:00"/>
        <d v="2023-09-02T00:00:00"/>
        <d v="2023-10-12T00:00:00"/>
        <d v="2023-01-14T00:00:00"/>
        <d v="2023-01-03T00:00:00"/>
        <d v="2023-06-19T00:00:00"/>
        <d v="2023-03-28T00:00:00"/>
        <d v="2023-11-27T00:00:00"/>
        <d v="2023-08-10T00:00:00"/>
        <d v="2023-06-20T00:00:00"/>
        <d v="2023-12-11T00:00:00"/>
      </sharedItems>
    </cacheField>
    <cacheField name="Month" numFmtId="0">
      <sharedItems count="12">
        <s v="May"/>
        <s v="November"/>
        <s v="October"/>
        <s v="July"/>
        <s v="March"/>
        <s v="September"/>
        <s v="April"/>
        <s v="January"/>
        <s v="December"/>
        <s v="February"/>
        <s v="June"/>
        <s v="August"/>
      </sharedItems>
    </cacheField>
    <cacheField name="UnitsSold" numFmtId="0">
      <sharedItems containsSemiMixedTypes="0" containsString="0" containsNumber="1" containsInteger="1" minValue="1" maxValue="50"/>
    </cacheField>
    <cacheField name="UnitPrice" numFmtId="0">
      <sharedItems containsSemiMixedTypes="0" containsString="0" containsNumber="1" containsInteger="1" minValue="1044" maxValue="49889"/>
    </cacheField>
    <cacheField name="TotalSales" numFmtId="0">
      <sharedItems containsSemiMixedTypes="0" containsString="0" containsNumber="1" containsInteger="1" minValue="4780" maxValue="2439850"/>
    </cacheField>
  </cacheFields>
  <extLst>
    <ext xmlns:x14="http://schemas.microsoft.com/office/spreadsheetml/2009/9/main" uri="{725AE2AE-9491-48be-B2B4-4EB974FC3084}">
      <x14:pivotCacheDefinition pivotCacheId="922786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x v="0"/>
    <x v="0"/>
    <s v="Customer_12"/>
    <x v="0"/>
    <x v="0"/>
    <n v="20"/>
    <n v="5347"/>
    <n v="106940"/>
  </r>
  <r>
    <n v="2"/>
    <x v="0"/>
    <x v="1"/>
    <x v="1"/>
    <x v="1"/>
    <s v="Customer_13"/>
    <x v="1"/>
    <x v="1"/>
    <n v="33"/>
    <n v="5689"/>
    <n v="187737"/>
  </r>
  <r>
    <n v="3"/>
    <x v="1"/>
    <x v="0"/>
    <x v="2"/>
    <x v="2"/>
    <s v="Customer_20"/>
    <x v="2"/>
    <x v="2"/>
    <n v="12"/>
    <n v="26817"/>
    <n v="321804"/>
  </r>
  <r>
    <n v="4"/>
    <x v="2"/>
    <x v="1"/>
    <x v="0"/>
    <x v="3"/>
    <s v="Customer_17"/>
    <x v="3"/>
    <x v="2"/>
    <n v="26"/>
    <n v="17627"/>
    <n v="458302"/>
  </r>
  <r>
    <n v="5"/>
    <x v="3"/>
    <x v="2"/>
    <x v="3"/>
    <x v="1"/>
    <s v="Customer_20"/>
    <x v="4"/>
    <x v="3"/>
    <n v="50"/>
    <n v="14978"/>
    <n v="748900"/>
  </r>
  <r>
    <n v="6"/>
    <x v="2"/>
    <x v="1"/>
    <x v="1"/>
    <x v="4"/>
    <s v="Customer_18"/>
    <x v="5"/>
    <x v="4"/>
    <n v="3"/>
    <n v="47137"/>
    <n v="141411"/>
  </r>
  <r>
    <n v="7"/>
    <x v="3"/>
    <x v="0"/>
    <x v="4"/>
    <x v="1"/>
    <s v="Customer_17"/>
    <x v="6"/>
    <x v="5"/>
    <n v="7"/>
    <n v="37490"/>
    <n v="262430"/>
  </r>
  <r>
    <n v="8"/>
    <x v="4"/>
    <x v="2"/>
    <x v="5"/>
    <x v="0"/>
    <s v="Customer_1"/>
    <x v="7"/>
    <x v="6"/>
    <n v="48"/>
    <n v="42203"/>
    <n v="2025744"/>
  </r>
  <r>
    <n v="9"/>
    <x v="3"/>
    <x v="1"/>
    <x v="6"/>
    <x v="4"/>
    <s v="Customer_4"/>
    <x v="5"/>
    <x v="4"/>
    <n v="32"/>
    <n v="41861"/>
    <n v="1339552"/>
  </r>
  <r>
    <n v="10"/>
    <x v="2"/>
    <x v="1"/>
    <x v="2"/>
    <x v="1"/>
    <s v="Customer_12"/>
    <x v="8"/>
    <x v="7"/>
    <n v="45"/>
    <n v="24108"/>
    <n v="1084860"/>
  </r>
  <r>
    <n v="11"/>
    <x v="4"/>
    <x v="2"/>
    <x v="7"/>
    <x v="0"/>
    <s v="Customer_7"/>
    <x v="9"/>
    <x v="8"/>
    <n v="48"/>
    <n v="32714"/>
    <n v="1570272"/>
  </r>
  <r>
    <n v="12"/>
    <x v="2"/>
    <x v="1"/>
    <x v="3"/>
    <x v="2"/>
    <s v="Customer_14"/>
    <x v="10"/>
    <x v="1"/>
    <n v="45"/>
    <n v="25548"/>
    <n v="1149660"/>
  </r>
  <r>
    <n v="13"/>
    <x v="4"/>
    <x v="1"/>
    <x v="8"/>
    <x v="2"/>
    <s v="Customer_3"/>
    <x v="11"/>
    <x v="0"/>
    <n v="32"/>
    <n v="48810"/>
    <n v="12457"/>
  </r>
  <r>
    <n v="14"/>
    <x v="4"/>
    <x v="0"/>
    <x v="0"/>
    <x v="4"/>
    <s v="Customer_16"/>
    <x v="12"/>
    <x v="5"/>
    <n v="33"/>
    <n v="29460"/>
    <n v="972180"/>
  </r>
  <r>
    <n v="15"/>
    <x v="3"/>
    <x v="0"/>
    <x v="8"/>
    <x v="3"/>
    <s v="Customer_15"/>
    <x v="13"/>
    <x v="1"/>
    <n v="3"/>
    <n v="6121"/>
    <n v="18363"/>
  </r>
  <r>
    <n v="16"/>
    <x v="2"/>
    <x v="2"/>
    <x v="9"/>
    <x v="1"/>
    <s v="Customer_6"/>
    <x v="14"/>
    <x v="4"/>
    <n v="47"/>
    <n v="19403"/>
    <n v="911941"/>
  </r>
  <r>
    <n v="17"/>
    <x v="0"/>
    <x v="2"/>
    <x v="0"/>
    <x v="4"/>
    <s v="Customer_8"/>
    <x v="15"/>
    <x v="2"/>
    <n v="7"/>
    <n v="26818"/>
    <n v="187726"/>
  </r>
  <r>
    <n v="18"/>
    <x v="0"/>
    <x v="0"/>
    <x v="3"/>
    <x v="3"/>
    <s v="Customer_9"/>
    <x v="1"/>
    <x v="1"/>
    <n v="32"/>
    <n v="6404"/>
    <n v="204928"/>
  </r>
  <r>
    <n v="19"/>
    <x v="3"/>
    <x v="2"/>
    <x v="10"/>
    <x v="0"/>
    <s v="Customer_18"/>
    <x v="13"/>
    <x v="1"/>
    <n v="15"/>
    <n v="39088"/>
    <n v="586320"/>
  </r>
  <r>
    <n v="20"/>
    <x v="3"/>
    <x v="0"/>
    <x v="10"/>
    <x v="4"/>
    <s v="Customer_18"/>
    <x v="16"/>
    <x v="4"/>
    <n v="9"/>
    <n v="10637"/>
    <n v="95733"/>
  </r>
  <r>
    <n v="21"/>
    <x v="1"/>
    <x v="1"/>
    <x v="9"/>
    <x v="3"/>
    <s v="Customer_7"/>
    <x v="17"/>
    <x v="8"/>
    <n v="1"/>
    <n v="15818"/>
    <n v="15818"/>
  </r>
  <r>
    <n v="22"/>
    <x v="2"/>
    <x v="2"/>
    <x v="1"/>
    <x v="2"/>
    <s v="Customer_2"/>
    <x v="18"/>
    <x v="9"/>
    <n v="8"/>
    <n v="2550"/>
    <n v="20400"/>
  </r>
  <r>
    <n v="23"/>
    <x v="4"/>
    <x v="0"/>
    <x v="6"/>
    <x v="1"/>
    <s v="Customer_7"/>
    <x v="19"/>
    <x v="8"/>
    <n v="33"/>
    <n v="5769"/>
    <n v="190377"/>
  </r>
  <r>
    <n v="24"/>
    <x v="0"/>
    <x v="0"/>
    <x v="3"/>
    <x v="0"/>
    <s v="Customer_3"/>
    <x v="13"/>
    <x v="1"/>
    <n v="34"/>
    <n v="48184"/>
    <n v="1638256"/>
  </r>
  <r>
    <n v="25"/>
    <x v="3"/>
    <x v="2"/>
    <x v="4"/>
    <x v="1"/>
    <s v="Customer_16"/>
    <x v="20"/>
    <x v="5"/>
    <n v="34"/>
    <n v="23616"/>
    <n v="802944"/>
  </r>
  <r>
    <n v="26"/>
    <x v="3"/>
    <x v="1"/>
    <x v="11"/>
    <x v="0"/>
    <s v="Customer_13"/>
    <x v="21"/>
    <x v="1"/>
    <n v="42"/>
    <n v="36695"/>
    <n v="1541190"/>
  </r>
  <r>
    <n v="27"/>
    <x v="3"/>
    <x v="0"/>
    <x v="8"/>
    <x v="4"/>
    <s v="Customer_13"/>
    <x v="22"/>
    <x v="3"/>
    <n v="43"/>
    <n v="5475"/>
    <n v="235425"/>
  </r>
  <r>
    <n v="28"/>
    <x v="0"/>
    <x v="1"/>
    <x v="12"/>
    <x v="5"/>
    <s v="Customer_10"/>
    <x v="23"/>
    <x v="3"/>
    <n v="21"/>
    <n v="45844"/>
    <n v="962724"/>
  </r>
  <r>
    <n v="29"/>
    <x v="1"/>
    <x v="0"/>
    <x v="13"/>
    <x v="4"/>
    <s v="Customer_10"/>
    <x v="24"/>
    <x v="3"/>
    <n v="38"/>
    <n v="16899"/>
    <n v="642162"/>
  </r>
  <r>
    <n v="30"/>
    <x v="1"/>
    <x v="2"/>
    <x v="0"/>
    <x v="3"/>
    <s v="Customer_6"/>
    <x v="25"/>
    <x v="6"/>
    <n v="50"/>
    <n v="45480"/>
    <n v="2274000"/>
  </r>
  <r>
    <n v="31"/>
    <x v="4"/>
    <x v="0"/>
    <x v="5"/>
    <x v="4"/>
    <s v="Customer_10"/>
    <x v="26"/>
    <x v="4"/>
    <n v="22"/>
    <n v="15521"/>
    <n v="341462"/>
  </r>
  <r>
    <n v="32"/>
    <x v="3"/>
    <x v="0"/>
    <x v="1"/>
    <x v="5"/>
    <s v="Customer_11"/>
    <x v="27"/>
    <x v="10"/>
    <n v="2"/>
    <n v="44586"/>
    <n v="89172"/>
  </r>
  <r>
    <n v="33"/>
    <x v="1"/>
    <x v="2"/>
    <x v="7"/>
    <x v="5"/>
    <s v="Customer_20"/>
    <x v="28"/>
    <x v="11"/>
    <n v="4"/>
    <n v="48982"/>
    <n v="195928"/>
  </r>
  <r>
    <n v="34"/>
    <x v="0"/>
    <x v="1"/>
    <x v="3"/>
    <x v="0"/>
    <s v="Customer_13"/>
    <x v="29"/>
    <x v="0"/>
    <n v="19"/>
    <n v="25623"/>
    <n v="486837"/>
  </r>
  <r>
    <n v="35"/>
    <x v="2"/>
    <x v="1"/>
    <x v="6"/>
    <x v="5"/>
    <s v="Customer_9"/>
    <x v="30"/>
    <x v="7"/>
    <n v="14"/>
    <n v="21400"/>
    <n v="299600"/>
  </r>
  <r>
    <n v="36"/>
    <x v="1"/>
    <x v="1"/>
    <x v="0"/>
    <x v="3"/>
    <s v="Customer_6"/>
    <x v="31"/>
    <x v="3"/>
    <n v="32"/>
    <n v="12900"/>
    <n v="412800"/>
  </r>
  <r>
    <n v="37"/>
    <x v="3"/>
    <x v="0"/>
    <x v="13"/>
    <x v="1"/>
    <s v="Customer_12"/>
    <x v="32"/>
    <x v="4"/>
    <n v="49"/>
    <n v="18998"/>
    <n v="930902"/>
  </r>
  <r>
    <n v="38"/>
    <x v="0"/>
    <x v="1"/>
    <x v="11"/>
    <x v="4"/>
    <s v="Customer_8"/>
    <x v="33"/>
    <x v="6"/>
    <n v="48"/>
    <n v="37348"/>
    <n v="1792704"/>
  </r>
  <r>
    <n v="39"/>
    <x v="2"/>
    <x v="0"/>
    <x v="0"/>
    <x v="0"/>
    <s v="Customer_12"/>
    <x v="34"/>
    <x v="3"/>
    <n v="13"/>
    <n v="19070"/>
    <n v="247910"/>
  </r>
  <r>
    <n v="40"/>
    <x v="1"/>
    <x v="1"/>
    <x v="5"/>
    <x v="5"/>
    <s v="Customer_12"/>
    <x v="35"/>
    <x v="2"/>
    <n v="13"/>
    <n v="3054"/>
    <n v="39702"/>
  </r>
  <r>
    <n v="41"/>
    <x v="2"/>
    <x v="1"/>
    <x v="7"/>
    <x v="2"/>
    <s v="Customer_4"/>
    <x v="36"/>
    <x v="3"/>
    <n v="18"/>
    <n v="43762"/>
    <n v="787716"/>
  </r>
  <r>
    <n v="42"/>
    <x v="1"/>
    <x v="2"/>
    <x v="5"/>
    <x v="5"/>
    <s v="Customer_6"/>
    <x v="37"/>
    <x v="5"/>
    <n v="45"/>
    <n v="3988"/>
    <n v="179460"/>
  </r>
  <r>
    <n v="43"/>
    <x v="0"/>
    <x v="0"/>
    <x v="5"/>
    <x v="5"/>
    <s v="Customer_3"/>
    <x v="38"/>
    <x v="10"/>
    <n v="7"/>
    <n v="28167"/>
    <n v="197169"/>
  </r>
  <r>
    <n v="44"/>
    <x v="1"/>
    <x v="0"/>
    <x v="11"/>
    <x v="0"/>
    <s v="Customer_16"/>
    <x v="39"/>
    <x v="6"/>
    <n v="1"/>
    <n v="8723"/>
    <n v="8723"/>
  </r>
  <r>
    <n v="45"/>
    <x v="2"/>
    <x v="0"/>
    <x v="9"/>
    <x v="4"/>
    <s v="Customer_19"/>
    <x v="34"/>
    <x v="3"/>
    <n v="49"/>
    <n v="47377"/>
    <n v="2321473"/>
  </r>
  <r>
    <n v="46"/>
    <x v="2"/>
    <x v="1"/>
    <x v="14"/>
    <x v="2"/>
    <s v="Customer_11"/>
    <x v="40"/>
    <x v="6"/>
    <n v="1"/>
    <n v="33602"/>
    <n v="33602"/>
  </r>
  <r>
    <n v="47"/>
    <x v="4"/>
    <x v="1"/>
    <x v="3"/>
    <x v="4"/>
    <s v="Customer_1"/>
    <x v="41"/>
    <x v="7"/>
    <n v="31"/>
    <n v="6484"/>
    <n v="201004"/>
  </r>
  <r>
    <n v="48"/>
    <x v="1"/>
    <x v="2"/>
    <x v="6"/>
    <x v="3"/>
    <s v="Customer_14"/>
    <x v="42"/>
    <x v="9"/>
    <n v="41"/>
    <n v="15314"/>
    <n v="627874"/>
  </r>
  <r>
    <n v="49"/>
    <x v="2"/>
    <x v="0"/>
    <x v="15"/>
    <x v="4"/>
    <s v="Customer_15"/>
    <x v="43"/>
    <x v="4"/>
    <n v="44"/>
    <n v="49285"/>
    <n v="2168540"/>
  </r>
  <r>
    <n v="50"/>
    <x v="4"/>
    <x v="2"/>
    <x v="12"/>
    <x v="3"/>
    <s v="Customer_18"/>
    <x v="44"/>
    <x v="7"/>
    <n v="17"/>
    <n v="41534"/>
    <n v="706078"/>
  </r>
  <r>
    <n v="51"/>
    <x v="2"/>
    <x v="2"/>
    <x v="6"/>
    <x v="4"/>
    <s v="Customer_4"/>
    <x v="1"/>
    <x v="1"/>
    <n v="31"/>
    <n v="27774"/>
    <n v="860994"/>
  </r>
  <r>
    <n v="52"/>
    <x v="4"/>
    <x v="0"/>
    <x v="12"/>
    <x v="1"/>
    <s v="Customer_18"/>
    <x v="12"/>
    <x v="5"/>
    <n v="30"/>
    <n v="20230"/>
    <n v="606900"/>
  </r>
  <r>
    <n v="53"/>
    <x v="1"/>
    <x v="1"/>
    <x v="12"/>
    <x v="4"/>
    <s v="Customer_2"/>
    <x v="45"/>
    <x v="5"/>
    <n v="10"/>
    <n v="45521"/>
    <n v="455210"/>
  </r>
  <r>
    <n v="54"/>
    <x v="2"/>
    <x v="0"/>
    <x v="5"/>
    <x v="3"/>
    <s v="Customer_15"/>
    <x v="25"/>
    <x v="6"/>
    <n v="42"/>
    <n v="40422"/>
    <n v="1697724"/>
  </r>
  <r>
    <n v="55"/>
    <x v="1"/>
    <x v="1"/>
    <x v="3"/>
    <x v="4"/>
    <s v="Customer_6"/>
    <x v="46"/>
    <x v="2"/>
    <n v="15"/>
    <n v="39449"/>
    <n v="591735"/>
  </r>
  <r>
    <n v="56"/>
    <x v="2"/>
    <x v="0"/>
    <x v="5"/>
    <x v="5"/>
    <s v="Customer_12"/>
    <x v="47"/>
    <x v="2"/>
    <n v="23"/>
    <n v="49211"/>
    <n v="1131853"/>
  </r>
  <r>
    <n v="57"/>
    <x v="2"/>
    <x v="0"/>
    <x v="2"/>
    <x v="2"/>
    <s v="Customer_1"/>
    <x v="48"/>
    <x v="6"/>
    <n v="37"/>
    <n v="19854"/>
    <n v="734598"/>
  </r>
  <r>
    <n v="58"/>
    <x v="4"/>
    <x v="2"/>
    <x v="7"/>
    <x v="5"/>
    <s v="Customer_1"/>
    <x v="49"/>
    <x v="0"/>
    <n v="13"/>
    <n v="13061"/>
    <n v="169793"/>
  </r>
  <r>
    <n v="59"/>
    <x v="4"/>
    <x v="1"/>
    <x v="9"/>
    <x v="2"/>
    <s v="Customer_12"/>
    <x v="50"/>
    <x v="1"/>
    <n v="50"/>
    <n v="48797"/>
    <n v="2439850"/>
  </r>
  <r>
    <n v="60"/>
    <x v="4"/>
    <x v="1"/>
    <x v="0"/>
    <x v="1"/>
    <s v="Customer_20"/>
    <x v="51"/>
    <x v="8"/>
    <n v="30"/>
    <n v="25405"/>
    <n v="762150"/>
  </r>
  <r>
    <n v="61"/>
    <x v="3"/>
    <x v="2"/>
    <x v="10"/>
    <x v="0"/>
    <s v="Customer_13"/>
    <x v="52"/>
    <x v="10"/>
    <n v="13"/>
    <n v="41139"/>
    <n v="534807"/>
  </r>
  <r>
    <n v="62"/>
    <x v="3"/>
    <x v="0"/>
    <x v="15"/>
    <x v="3"/>
    <s v="Customer_7"/>
    <x v="53"/>
    <x v="7"/>
    <n v="36"/>
    <n v="40396"/>
    <n v="1454256"/>
  </r>
  <r>
    <n v="63"/>
    <x v="1"/>
    <x v="0"/>
    <x v="2"/>
    <x v="5"/>
    <s v="Customer_18"/>
    <x v="54"/>
    <x v="10"/>
    <n v="31"/>
    <n v="36134"/>
    <n v="1120154"/>
  </r>
  <r>
    <n v="64"/>
    <x v="0"/>
    <x v="0"/>
    <x v="6"/>
    <x v="0"/>
    <s v="Customer_6"/>
    <x v="55"/>
    <x v="0"/>
    <n v="14"/>
    <n v="1044"/>
    <n v="14616"/>
  </r>
  <r>
    <n v="65"/>
    <x v="1"/>
    <x v="0"/>
    <x v="0"/>
    <x v="1"/>
    <s v="Customer_18"/>
    <x v="56"/>
    <x v="3"/>
    <n v="47"/>
    <n v="30665"/>
    <n v="1441255"/>
  </r>
  <r>
    <n v="66"/>
    <x v="4"/>
    <x v="0"/>
    <x v="1"/>
    <x v="0"/>
    <s v="Customer_9"/>
    <x v="57"/>
    <x v="7"/>
    <n v="13"/>
    <n v="14072"/>
    <n v="182936"/>
  </r>
  <r>
    <n v="67"/>
    <x v="1"/>
    <x v="1"/>
    <x v="0"/>
    <x v="4"/>
    <s v="Customer_4"/>
    <x v="58"/>
    <x v="11"/>
    <n v="21"/>
    <n v="9538"/>
    <n v="200298"/>
  </r>
  <r>
    <n v="68"/>
    <x v="3"/>
    <x v="0"/>
    <x v="6"/>
    <x v="2"/>
    <s v="Customer_18"/>
    <x v="59"/>
    <x v="11"/>
    <n v="2"/>
    <n v="15858"/>
    <n v="31716"/>
  </r>
  <r>
    <n v="69"/>
    <x v="3"/>
    <x v="0"/>
    <x v="3"/>
    <x v="0"/>
    <s v="Customer_18"/>
    <x v="60"/>
    <x v="1"/>
    <n v="37"/>
    <n v="33596"/>
    <n v="1243052"/>
  </r>
  <r>
    <n v="70"/>
    <x v="3"/>
    <x v="2"/>
    <x v="13"/>
    <x v="2"/>
    <s v="Customer_13"/>
    <x v="61"/>
    <x v="10"/>
    <n v="19"/>
    <n v="48358"/>
    <n v="918802"/>
  </r>
  <r>
    <n v="71"/>
    <x v="1"/>
    <x v="0"/>
    <x v="10"/>
    <x v="5"/>
    <s v="Customer_10"/>
    <x v="62"/>
    <x v="8"/>
    <n v="19"/>
    <n v="23172"/>
    <n v="440268"/>
  </r>
  <r>
    <n v="72"/>
    <x v="2"/>
    <x v="2"/>
    <x v="4"/>
    <x v="2"/>
    <s v="Customer_11"/>
    <x v="63"/>
    <x v="2"/>
    <n v="41"/>
    <n v="28583"/>
    <n v="1171903"/>
  </r>
  <r>
    <n v="73"/>
    <x v="2"/>
    <x v="1"/>
    <x v="6"/>
    <x v="2"/>
    <s v="Customer_4"/>
    <x v="64"/>
    <x v="2"/>
    <n v="13"/>
    <n v="15560"/>
    <n v="202280"/>
  </r>
  <r>
    <n v="74"/>
    <x v="3"/>
    <x v="1"/>
    <x v="3"/>
    <x v="2"/>
    <s v="Customer_16"/>
    <x v="65"/>
    <x v="7"/>
    <n v="15"/>
    <n v="31094"/>
    <n v="466410"/>
  </r>
  <r>
    <n v="75"/>
    <x v="3"/>
    <x v="2"/>
    <x v="13"/>
    <x v="0"/>
    <s v="Customer_18"/>
    <x v="66"/>
    <x v="3"/>
    <n v="41"/>
    <n v="27719"/>
    <n v="1136479"/>
  </r>
  <r>
    <n v="76"/>
    <x v="4"/>
    <x v="1"/>
    <x v="8"/>
    <x v="5"/>
    <s v="Customer_19"/>
    <x v="8"/>
    <x v="7"/>
    <n v="12"/>
    <n v="27545"/>
    <n v="330540"/>
  </r>
  <r>
    <n v="77"/>
    <x v="4"/>
    <x v="0"/>
    <x v="9"/>
    <x v="1"/>
    <s v="Customer_4"/>
    <x v="67"/>
    <x v="8"/>
    <n v="19"/>
    <n v="7865"/>
    <n v="149435"/>
  </r>
  <r>
    <n v="78"/>
    <x v="3"/>
    <x v="1"/>
    <x v="4"/>
    <x v="4"/>
    <s v="Customer_17"/>
    <x v="68"/>
    <x v="0"/>
    <n v="48"/>
    <n v="18469"/>
    <n v="886512"/>
  </r>
  <r>
    <n v="79"/>
    <x v="1"/>
    <x v="1"/>
    <x v="5"/>
    <x v="1"/>
    <s v="Customer_12"/>
    <x v="25"/>
    <x v="6"/>
    <n v="22"/>
    <n v="16514"/>
    <n v="363308"/>
  </r>
  <r>
    <n v="80"/>
    <x v="0"/>
    <x v="0"/>
    <x v="6"/>
    <x v="3"/>
    <s v="Customer_11"/>
    <x v="69"/>
    <x v="7"/>
    <n v="10"/>
    <n v="40741"/>
    <n v="407410"/>
  </r>
  <r>
    <n v="81"/>
    <x v="0"/>
    <x v="0"/>
    <x v="11"/>
    <x v="1"/>
    <s v="Customer_13"/>
    <x v="70"/>
    <x v="8"/>
    <n v="10"/>
    <n v="33360"/>
    <n v="333600"/>
  </r>
  <r>
    <n v="82"/>
    <x v="0"/>
    <x v="2"/>
    <x v="2"/>
    <x v="3"/>
    <s v="Customer_16"/>
    <x v="71"/>
    <x v="4"/>
    <n v="9"/>
    <n v="1301"/>
    <n v="11709"/>
  </r>
  <r>
    <n v="83"/>
    <x v="0"/>
    <x v="2"/>
    <x v="15"/>
    <x v="0"/>
    <s v="Customer_19"/>
    <x v="72"/>
    <x v="5"/>
    <n v="4"/>
    <n v="32807"/>
    <n v="131228"/>
  </r>
  <r>
    <n v="84"/>
    <x v="1"/>
    <x v="2"/>
    <x v="5"/>
    <x v="1"/>
    <s v="Customer_4"/>
    <x v="73"/>
    <x v="9"/>
    <n v="33"/>
    <n v="8291"/>
    <n v="273603"/>
  </r>
  <r>
    <n v="85"/>
    <x v="3"/>
    <x v="0"/>
    <x v="7"/>
    <x v="1"/>
    <s v="Customer_15"/>
    <x v="49"/>
    <x v="0"/>
    <n v="24"/>
    <n v="36688"/>
    <n v="880512"/>
  </r>
  <r>
    <n v="86"/>
    <x v="3"/>
    <x v="0"/>
    <x v="0"/>
    <x v="5"/>
    <s v="Customer_20"/>
    <x v="74"/>
    <x v="6"/>
    <n v="37"/>
    <n v="44220"/>
    <n v="1636140"/>
  </r>
  <r>
    <n v="87"/>
    <x v="2"/>
    <x v="2"/>
    <x v="6"/>
    <x v="2"/>
    <s v="Customer_18"/>
    <x v="75"/>
    <x v="9"/>
    <n v="44"/>
    <n v="36703"/>
    <n v="1614932"/>
  </r>
  <r>
    <n v="88"/>
    <x v="4"/>
    <x v="0"/>
    <x v="1"/>
    <x v="3"/>
    <s v="Customer_18"/>
    <x v="76"/>
    <x v="5"/>
    <n v="47"/>
    <n v="19317"/>
    <n v="907899"/>
  </r>
  <r>
    <n v="89"/>
    <x v="0"/>
    <x v="1"/>
    <x v="7"/>
    <x v="0"/>
    <s v="Customer_8"/>
    <x v="60"/>
    <x v="1"/>
    <n v="28"/>
    <n v="20282"/>
    <n v="567896"/>
  </r>
  <r>
    <n v="90"/>
    <x v="4"/>
    <x v="1"/>
    <x v="4"/>
    <x v="1"/>
    <s v="Customer_8"/>
    <x v="47"/>
    <x v="2"/>
    <n v="26"/>
    <n v="38112"/>
    <n v="990912"/>
  </r>
  <r>
    <n v="91"/>
    <x v="2"/>
    <x v="1"/>
    <x v="8"/>
    <x v="4"/>
    <s v="Customer_14"/>
    <x v="77"/>
    <x v="9"/>
    <n v="34"/>
    <n v="6813"/>
    <n v="231642"/>
  </r>
  <r>
    <n v="92"/>
    <x v="2"/>
    <x v="2"/>
    <x v="10"/>
    <x v="4"/>
    <s v="Customer_16"/>
    <x v="78"/>
    <x v="1"/>
    <n v="41"/>
    <n v="10410"/>
    <n v="426810"/>
  </r>
  <r>
    <n v="93"/>
    <x v="4"/>
    <x v="1"/>
    <x v="4"/>
    <x v="0"/>
    <s v="Customer_10"/>
    <x v="79"/>
    <x v="9"/>
    <n v="5"/>
    <n v="39549"/>
    <n v="197745"/>
  </r>
  <r>
    <n v="94"/>
    <x v="4"/>
    <x v="2"/>
    <x v="9"/>
    <x v="5"/>
    <s v="Customer_19"/>
    <x v="80"/>
    <x v="0"/>
    <n v="5"/>
    <n v="39386"/>
    <n v="196930"/>
  </r>
  <r>
    <n v="95"/>
    <x v="0"/>
    <x v="2"/>
    <x v="13"/>
    <x v="4"/>
    <s v="Customer_18"/>
    <x v="81"/>
    <x v="10"/>
    <n v="2"/>
    <n v="30739"/>
    <n v="61478"/>
  </r>
  <r>
    <n v="96"/>
    <x v="4"/>
    <x v="1"/>
    <x v="12"/>
    <x v="2"/>
    <s v="Customer_14"/>
    <x v="82"/>
    <x v="2"/>
    <n v="48"/>
    <n v="40944"/>
    <n v="1965312"/>
  </r>
  <r>
    <n v="97"/>
    <x v="1"/>
    <x v="1"/>
    <x v="2"/>
    <x v="2"/>
    <s v="Customer_2"/>
    <x v="83"/>
    <x v="0"/>
    <n v="14"/>
    <n v="45758"/>
    <n v="640612"/>
  </r>
  <r>
    <n v="98"/>
    <x v="2"/>
    <x v="2"/>
    <x v="5"/>
    <x v="4"/>
    <s v="Customer_9"/>
    <x v="15"/>
    <x v="2"/>
    <n v="42"/>
    <n v="43788"/>
    <n v="1839096"/>
  </r>
  <r>
    <n v="99"/>
    <x v="2"/>
    <x v="1"/>
    <x v="6"/>
    <x v="2"/>
    <s v="Customer_4"/>
    <x v="84"/>
    <x v="4"/>
    <n v="26"/>
    <n v="7321"/>
    <n v="190346"/>
  </r>
  <r>
    <n v="100"/>
    <x v="4"/>
    <x v="0"/>
    <x v="10"/>
    <x v="4"/>
    <s v="Customer_20"/>
    <x v="85"/>
    <x v="7"/>
    <n v="12"/>
    <n v="8276"/>
    <n v="99312"/>
  </r>
  <r>
    <n v="101"/>
    <x v="3"/>
    <x v="2"/>
    <x v="14"/>
    <x v="5"/>
    <s v="Customer_16"/>
    <x v="53"/>
    <x v="7"/>
    <n v="30"/>
    <n v="43314"/>
    <n v="1299420"/>
  </r>
  <r>
    <n v="102"/>
    <x v="4"/>
    <x v="0"/>
    <x v="7"/>
    <x v="2"/>
    <s v="Customer_12"/>
    <x v="21"/>
    <x v="1"/>
    <n v="3"/>
    <n v="9540"/>
    <n v="28620"/>
  </r>
  <r>
    <n v="103"/>
    <x v="0"/>
    <x v="1"/>
    <x v="12"/>
    <x v="4"/>
    <s v="Customer_8"/>
    <x v="86"/>
    <x v="7"/>
    <n v="50"/>
    <n v="33955"/>
    <n v="1697750"/>
  </r>
  <r>
    <n v="104"/>
    <x v="2"/>
    <x v="2"/>
    <x v="4"/>
    <x v="2"/>
    <s v="Customer_13"/>
    <x v="87"/>
    <x v="3"/>
    <n v="21"/>
    <n v="33635"/>
    <n v="706335"/>
  </r>
  <r>
    <n v="105"/>
    <x v="4"/>
    <x v="1"/>
    <x v="4"/>
    <x v="3"/>
    <s v="Customer_16"/>
    <x v="88"/>
    <x v="6"/>
    <n v="21"/>
    <n v="27242"/>
    <n v="572082"/>
  </r>
  <r>
    <n v="106"/>
    <x v="0"/>
    <x v="2"/>
    <x v="8"/>
    <x v="4"/>
    <s v="Customer_11"/>
    <x v="89"/>
    <x v="1"/>
    <n v="33"/>
    <n v="8092"/>
    <n v="267036"/>
  </r>
  <r>
    <n v="107"/>
    <x v="3"/>
    <x v="0"/>
    <x v="4"/>
    <x v="3"/>
    <s v="Customer_2"/>
    <x v="90"/>
    <x v="8"/>
    <n v="41"/>
    <n v="20866"/>
    <n v="855506"/>
  </r>
  <r>
    <n v="108"/>
    <x v="2"/>
    <x v="1"/>
    <x v="0"/>
    <x v="4"/>
    <s v="Customer_15"/>
    <x v="12"/>
    <x v="5"/>
    <n v="13"/>
    <n v="36527"/>
    <n v="474851"/>
  </r>
  <r>
    <n v="109"/>
    <x v="0"/>
    <x v="0"/>
    <x v="2"/>
    <x v="0"/>
    <s v="Customer_9"/>
    <x v="91"/>
    <x v="3"/>
    <n v="1"/>
    <n v="27091"/>
    <n v="27091"/>
  </r>
  <r>
    <n v="110"/>
    <x v="2"/>
    <x v="1"/>
    <x v="10"/>
    <x v="3"/>
    <s v="Customer_8"/>
    <x v="92"/>
    <x v="10"/>
    <n v="29"/>
    <n v="25726"/>
    <n v="746054"/>
  </r>
  <r>
    <n v="111"/>
    <x v="2"/>
    <x v="1"/>
    <x v="2"/>
    <x v="2"/>
    <s v="Customer_10"/>
    <x v="93"/>
    <x v="6"/>
    <n v="19"/>
    <n v="33372"/>
    <n v="634068"/>
  </r>
  <r>
    <n v="112"/>
    <x v="0"/>
    <x v="2"/>
    <x v="10"/>
    <x v="1"/>
    <s v="Customer_5"/>
    <x v="94"/>
    <x v="4"/>
    <n v="25"/>
    <n v="21554"/>
    <n v="538850"/>
  </r>
  <r>
    <n v="113"/>
    <x v="3"/>
    <x v="1"/>
    <x v="11"/>
    <x v="5"/>
    <s v="Customer_16"/>
    <x v="82"/>
    <x v="2"/>
    <n v="18"/>
    <n v="22217"/>
    <n v="399906"/>
  </r>
  <r>
    <n v="114"/>
    <x v="1"/>
    <x v="0"/>
    <x v="9"/>
    <x v="1"/>
    <s v="Customer_17"/>
    <x v="95"/>
    <x v="1"/>
    <n v="38"/>
    <n v="35560"/>
    <n v="1351280"/>
  </r>
  <r>
    <n v="115"/>
    <x v="3"/>
    <x v="1"/>
    <x v="12"/>
    <x v="3"/>
    <s v="Customer_16"/>
    <x v="96"/>
    <x v="8"/>
    <n v="10"/>
    <n v="35135"/>
    <n v="351350"/>
  </r>
  <r>
    <n v="116"/>
    <x v="1"/>
    <x v="0"/>
    <x v="12"/>
    <x v="1"/>
    <s v="Customer_20"/>
    <x v="97"/>
    <x v="8"/>
    <n v="26"/>
    <n v="19143"/>
    <n v="497718"/>
  </r>
  <r>
    <n v="117"/>
    <x v="4"/>
    <x v="1"/>
    <x v="0"/>
    <x v="3"/>
    <s v="Customer_14"/>
    <x v="9"/>
    <x v="8"/>
    <n v="1"/>
    <n v="24373"/>
    <n v="24373"/>
  </r>
  <r>
    <n v="118"/>
    <x v="2"/>
    <x v="1"/>
    <x v="6"/>
    <x v="4"/>
    <s v="Customer_3"/>
    <x v="98"/>
    <x v="5"/>
    <n v="17"/>
    <n v="21296"/>
    <n v="362032"/>
  </r>
  <r>
    <n v="119"/>
    <x v="2"/>
    <x v="1"/>
    <x v="3"/>
    <x v="2"/>
    <s v="Customer_7"/>
    <x v="99"/>
    <x v="3"/>
    <n v="13"/>
    <n v="44701"/>
    <n v="581113"/>
  </r>
  <r>
    <n v="120"/>
    <x v="0"/>
    <x v="1"/>
    <x v="7"/>
    <x v="1"/>
    <s v="Customer_12"/>
    <x v="100"/>
    <x v="6"/>
    <n v="49"/>
    <n v="26113"/>
    <n v="1279537"/>
  </r>
  <r>
    <n v="121"/>
    <x v="3"/>
    <x v="2"/>
    <x v="13"/>
    <x v="2"/>
    <s v="Customer_18"/>
    <x v="101"/>
    <x v="4"/>
    <n v="38"/>
    <n v="22445"/>
    <n v="852910"/>
  </r>
  <r>
    <n v="122"/>
    <x v="0"/>
    <x v="0"/>
    <x v="0"/>
    <x v="1"/>
    <s v="Customer_5"/>
    <x v="102"/>
    <x v="11"/>
    <n v="30"/>
    <n v="6826"/>
    <n v="204780"/>
  </r>
  <r>
    <n v="123"/>
    <x v="0"/>
    <x v="0"/>
    <x v="11"/>
    <x v="0"/>
    <s v="Customer_6"/>
    <x v="17"/>
    <x v="8"/>
    <n v="30"/>
    <n v="37649"/>
    <n v="1129470"/>
  </r>
  <r>
    <n v="124"/>
    <x v="0"/>
    <x v="1"/>
    <x v="15"/>
    <x v="0"/>
    <s v="Customer_16"/>
    <x v="9"/>
    <x v="8"/>
    <n v="48"/>
    <n v="20806"/>
    <n v="998688"/>
  </r>
  <r>
    <n v="125"/>
    <x v="3"/>
    <x v="2"/>
    <x v="9"/>
    <x v="3"/>
    <s v="Customer_15"/>
    <x v="103"/>
    <x v="4"/>
    <n v="19"/>
    <n v="47794"/>
    <n v="908086"/>
  </r>
  <r>
    <n v="126"/>
    <x v="3"/>
    <x v="2"/>
    <x v="11"/>
    <x v="0"/>
    <s v="Customer_7"/>
    <x v="104"/>
    <x v="5"/>
    <n v="14"/>
    <n v="24904"/>
    <n v="348656"/>
  </r>
  <r>
    <n v="127"/>
    <x v="0"/>
    <x v="1"/>
    <x v="10"/>
    <x v="4"/>
    <s v="Customer_13"/>
    <x v="93"/>
    <x v="6"/>
    <n v="48"/>
    <n v="25141"/>
    <n v="1206768"/>
  </r>
  <r>
    <n v="128"/>
    <x v="1"/>
    <x v="1"/>
    <x v="2"/>
    <x v="1"/>
    <s v="Customer_14"/>
    <x v="105"/>
    <x v="0"/>
    <n v="5"/>
    <n v="5751"/>
    <n v="28755"/>
  </r>
  <r>
    <n v="129"/>
    <x v="3"/>
    <x v="2"/>
    <x v="7"/>
    <x v="3"/>
    <s v="Customer_6"/>
    <x v="106"/>
    <x v="5"/>
    <n v="33"/>
    <n v="22297"/>
    <n v="735801"/>
  </r>
  <r>
    <n v="130"/>
    <x v="2"/>
    <x v="0"/>
    <x v="12"/>
    <x v="2"/>
    <s v="Customer_9"/>
    <x v="107"/>
    <x v="3"/>
    <n v="33"/>
    <n v="46153"/>
    <n v="1523049"/>
  </r>
  <r>
    <n v="131"/>
    <x v="4"/>
    <x v="2"/>
    <x v="0"/>
    <x v="2"/>
    <s v="Customer_9"/>
    <x v="6"/>
    <x v="5"/>
    <n v="2"/>
    <n v="17312"/>
    <n v="34624"/>
  </r>
  <r>
    <n v="132"/>
    <x v="1"/>
    <x v="1"/>
    <x v="11"/>
    <x v="2"/>
    <s v="Customer_2"/>
    <x v="108"/>
    <x v="5"/>
    <n v="26"/>
    <n v="15690"/>
    <n v="407940"/>
  </r>
  <r>
    <n v="133"/>
    <x v="1"/>
    <x v="1"/>
    <x v="3"/>
    <x v="1"/>
    <s v="Customer_10"/>
    <x v="109"/>
    <x v="8"/>
    <n v="2"/>
    <n v="22988"/>
    <n v="45976"/>
  </r>
  <r>
    <n v="134"/>
    <x v="3"/>
    <x v="1"/>
    <x v="3"/>
    <x v="4"/>
    <s v="Customer_20"/>
    <x v="110"/>
    <x v="10"/>
    <n v="37"/>
    <n v="47504"/>
    <n v="1757648"/>
  </r>
  <r>
    <n v="135"/>
    <x v="1"/>
    <x v="1"/>
    <x v="3"/>
    <x v="5"/>
    <s v="Customer_11"/>
    <x v="111"/>
    <x v="9"/>
    <n v="34"/>
    <n v="36894"/>
    <n v="1254396"/>
  </r>
  <r>
    <n v="136"/>
    <x v="4"/>
    <x v="1"/>
    <x v="4"/>
    <x v="3"/>
    <s v="Customer_6"/>
    <x v="80"/>
    <x v="0"/>
    <n v="1"/>
    <n v="20117"/>
    <n v="20117"/>
  </r>
  <r>
    <n v="137"/>
    <x v="0"/>
    <x v="0"/>
    <x v="11"/>
    <x v="0"/>
    <s v="Customer_8"/>
    <x v="67"/>
    <x v="8"/>
    <n v="10"/>
    <n v="41957"/>
    <n v="419570"/>
  </r>
  <r>
    <n v="138"/>
    <x v="2"/>
    <x v="0"/>
    <x v="6"/>
    <x v="2"/>
    <s v="Customer_13"/>
    <x v="43"/>
    <x v="4"/>
    <n v="42"/>
    <n v="34912"/>
    <n v="1466304"/>
  </r>
  <r>
    <n v="139"/>
    <x v="3"/>
    <x v="2"/>
    <x v="9"/>
    <x v="4"/>
    <s v="Customer_19"/>
    <x v="112"/>
    <x v="2"/>
    <n v="47"/>
    <n v="2897"/>
    <n v="136159"/>
  </r>
  <r>
    <n v="140"/>
    <x v="1"/>
    <x v="2"/>
    <x v="3"/>
    <x v="3"/>
    <s v="Customer_11"/>
    <x v="113"/>
    <x v="11"/>
    <n v="11"/>
    <n v="17908"/>
    <n v="196988"/>
  </r>
  <r>
    <n v="141"/>
    <x v="0"/>
    <x v="0"/>
    <x v="13"/>
    <x v="1"/>
    <s v="Customer_19"/>
    <x v="11"/>
    <x v="0"/>
    <n v="30"/>
    <n v="43650"/>
    <n v="1309500"/>
  </r>
  <r>
    <n v="142"/>
    <x v="1"/>
    <x v="2"/>
    <x v="10"/>
    <x v="2"/>
    <s v="Customer_9"/>
    <x v="19"/>
    <x v="8"/>
    <n v="30"/>
    <n v="12118"/>
    <n v="363540"/>
  </r>
  <r>
    <n v="143"/>
    <x v="1"/>
    <x v="2"/>
    <x v="12"/>
    <x v="0"/>
    <s v="Customer_6"/>
    <x v="11"/>
    <x v="0"/>
    <n v="6"/>
    <n v="33699"/>
    <n v="202194"/>
  </r>
  <r>
    <n v="144"/>
    <x v="1"/>
    <x v="2"/>
    <x v="8"/>
    <x v="3"/>
    <s v="Customer_20"/>
    <x v="114"/>
    <x v="10"/>
    <n v="6"/>
    <n v="43558"/>
    <n v="261348"/>
  </r>
  <r>
    <n v="145"/>
    <x v="0"/>
    <x v="0"/>
    <x v="2"/>
    <x v="1"/>
    <s v="Customer_16"/>
    <x v="115"/>
    <x v="0"/>
    <n v="31"/>
    <n v="39853"/>
    <n v="1235443"/>
  </r>
  <r>
    <n v="146"/>
    <x v="2"/>
    <x v="2"/>
    <x v="9"/>
    <x v="4"/>
    <s v="Customer_11"/>
    <x v="116"/>
    <x v="8"/>
    <n v="49"/>
    <n v="38240"/>
    <n v="1873760"/>
  </r>
  <r>
    <n v="147"/>
    <x v="3"/>
    <x v="2"/>
    <x v="3"/>
    <x v="4"/>
    <s v="Customer_20"/>
    <x v="117"/>
    <x v="2"/>
    <n v="24"/>
    <n v="13843"/>
    <n v="332232"/>
  </r>
  <r>
    <n v="148"/>
    <x v="0"/>
    <x v="2"/>
    <x v="14"/>
    <x v="3"/>
    <s v="Customer_1"/>
    <x v="1"/>
    <x v="1"/>
    <n v="10"/>
    <n v="48098"/>
    <n v="480980"/>
  </r>
  <r>
    <n v="149"/>
    <x v="1"/>
    <x v="1"/>
    <x v="12"/>
    <x v="3"/>
    <s v="Customer_11"/>
    <x v="118"/>
    <x v="4"/>
    <n v="18"/>
    <n v="17809"/>
    <n v="320562"/>
  </r>
  <r>
    <n v="150"/>
    <x v="1"/>
    <x v="2"/>
    <x v="7"/>
    <x v="1"/>
    <s v="Customer_16"/>
    <x v="119"/>
    <x v="7"/>
    <n v="32"/>
    <n v="2848"/>
    <n v="91136"/>
  </r>
  <r>
    <n v="151"/>
    <x v="1"/>
    <x v="1"/>
    <x v="0"/>
    <x v="2"/>
    <s v="Customer_16"/>
    <x v="120"/>
    <x v="4"/>
    <n v="18"/>
    <n v="43244"/>
    <n v="778392"/>
  </r>
  <r>
    <n v="152"/>
    <x v="3"/>
    <x v="2"/>
    <x v="8"/>
    <x v="4"/>
    <s v="Customer_7"/>
    <x v="81"/>
    <x v="10"/>
    <n v="13"/>
    <n v="29241"/>
    <n v="380133"/>
  </r>
  <r>
    <n v="153"/>
    <x v="3"/>
    <x v="1"/>
    <x v="3"/>
    <x v="3"/>
    <s v="Customer_4"/>
    <x v="121"/>
    <x v="0"/>
    <n v="50"/>
    <n v="46329"/>
    <n v="2316450"/>
  </r>
  <r>
    <n v="154"/>
    <x v="4"/>
    <x v="0"/>
    <x v="4"/>
    <x v="0"/>
    <s v="Customer_20"/>
    <x v="122"/>
    <x v="2"/>
    <n v="13"/>
    <n v="23475"/>
    <n v="305175"/>
  </r>
  <r>
    <n v="155"/>
    <x v="2"/>
    <x v="0"/>
    <x v="10"/>
    <x v="1"/>
    <s v="Customer_20"/>
    <x v="54"/>
    <x v="10"/>
    <n v="28"/>
    <n v="24082"/>
    <n v="674296"/>
  </r>
  <r>
    <n v="156"/>
    <x v="1"/>
    <x v="0"/>
    <x v="2"/>
    <x v="4"/>
    <s v="Customer_20"/>
    <x v="123"/>
    <x v="11"/>
    <n v="10"/>
    <n v="49220"/>
    <n v="492200"/>
  </r>
  <r>
    <n v="157"/>
    <x v="4"/>
    <x v="2"/>
    <x v="3"/>
    <x v="0"/>
    <s v="Customer_15"/>
    <x v="99"/>
    <x v="3"/>
    <n v="46"/>
    <n v="48792"/>
    <n v="2244432"/>
  </r>
  <r>
    <n v="158"/>
    <x v="0"/>
    <x v="2"/>
    <x v="0"/>
    <x v="3"/>
    <s v="Customer_1"/>
    <x v="124"/>
    <x v="8"/>
    <n v="33"/>
    <n v="48619"/>
    <n v="1604427"/>
  </r>
  <r>
    <n v="159"/>
    <x v="1"/>
    <x v="0"/>
    <x v="11"/>
    <x v="3"/>
    <s v="Customer_8"/>
    <x v="17"/>
    <x v="8"/>
    <n v="7"/>
    <n v="34381"/>
    <n v="240667"/>
  </r>
  <r>
    <n v="160"/>
    <x v="0"/>
    <x v="0"/>
    <x v="14"/>
    <x v="5"/>
    <s v="Customer_10"/>
    <x v="125"/>
    <x v="9"/>
    <n v="25"/>
    <n v="15597"/>
    <n v="389925"/>
  </r>
  <r>
    <n v="161"/>
    <x v="3"/>
    <x v="0"/>
    <x v="6"/>
    <x v="4"/>
    <s v="Customer_14"/>
    <x v="14"/>
    <x v="4"/>
    <n v="6"/>
    <n v="38356"/>
    <n v="230136"/>
  </r>
  <r>
    <n v="162"/>
    <x v="4"/>
    <x v="0"/>
    <x v="0"/>
    <x v="2"/>
    <s v="Customer_16"/>
    <x v="126"/>
    <x v="5"/>
    <n v="19"/>
    <n v="10644"/>
    <n v="202236"/>
  </r>
  <r>
    <n v="163"/>
    <x v="2"/>
    <x v="1"/>
    <x v="5"/>
    <x v="1"/>
    <s v="Customer_3"/>
    <x v="101"/>
    <x v="4"/>
    <n v="22"/>
    <n v="8653"/>
    <n v="190366"/>
  </r>
  <r>
    <n v="164"/>
    <x v="0"/>
    <x v="2"/>
    <x v="5"/>
    <x v="3"/>
    <s v="Customer_15"/>
    <x v="108"/>
    <x v="5"/>
    <n v="41"/>
    <n v="41703"/>
    <n v="1709823"/>
  </r>
  <r>
    <n v="165"/>
    <x v="3"/>
    <x v="2"/>
    <x v="3"/>
    <x v="3"/>
    <s v="Customer_15"/>
    <x v="127"/>
    <x v="11"/>
    <n v="4"/>
    <n v="8813"/>
    <n v="35252"/>
  </r>
  <r>
    <n v="166"/>
    <x v="4"/>
    <x v="0"/>
    <x v="6"/>
    <x v="0"/>
    <s v="Customer_15"/>
    <x v="122"/>
    <x v="2"/>
    <n v="12"/>
    <n v="20075"/>
    <n v="240900"/>
  </r>
  <r>
    <n v="167"/>
    <x v="4"/>
    <x v="2"/>
    <x v="14"/>
    <x v="3"/>
    <s v="Customer_5"/>
    <x v="128"/>
    <x v="4"/>
    <n v="48"/>
    <n v="20330"/>
    <n v="975840"/>
  </r>
  <r>
    <n v="168"/>
    <x v="0"/>
    <x v="1"/>
    <x v="9"/>
    <x v="5"/>
    <s v="Customer_18"/>
    <x v="36"/>
    <x v="3"/>
    <n v="37"/>
    <n v="32576"/>
    <n v="1205312"/>
  </r>
  <r>
    <n v="169"/>
    <x v="2"/>
    <x v="0"/>
    <x v="8"/>
    <x v="1"/>
    <s v="Customer_4"/>
    <x v="129"/>
    <x v="9"/>
    <n v="40"/>
    <n v="43206"/>
    <n v="1728240"/>
  </r>
  <r>
    <n v="170"/>
    <x v="0"/>
    <x v="2"/>
    <x v="5"/>
    <x v="5"/>
    <s v="Customer_3"/>
    <x v="122"/>
    <x v="2"/>
    <n v="37"/>
    <n v="48550"/>
    <n v="1796350"/>
  </r>
  <r>
    <n v="171"/>
    <x v="0"/>
    <x v="1"/>
    <x v="12"/>
    <x v="5"/>
    <s v="Customer_17"/>
    <x v="45"/>
    <x v="5"/>
    <n v="44"/>
    <n v="45549"/>
    <n v="2004156"/>
  </r>
  <r>
    <n v="172"/>
    <x v="2"/>
    <x v="2"/>
    <x v="13"/>
    <x v="4"/>
    <s v="Customer_5"/>
    <x v="19"/>
    <x v="8"/>
    <n v="33"/>
    <n v="33870"/>
    <n v="1117710"/>
  </r>
  <r>
    <n v="173"/>
    <x v="4"/>
    <x v="2"/>
    <x v="3"/>
    <x v="1"/>
    <s v="Customer_20"/>
    <x v="29"/>
    <x v="0"/>
    <n v="34"/>
    <n v="3740"/>
    <n v="127160"/>
  </r>
  <r>
    <n v="174"/>
    <x v="3"/>
    <x v="0"/>
    <x v="1"/>
    <x v="5"/>
    <s v="Customer_11"/>
    <x v="130"/>
    <x v="2"/>
    <n v="39"/>
    <n v="48714"/>
    <n v="1899846"/>
  </r>
  <r>
    <n v="175"/>
    <x v="0"/>
    <x v="2"/>
    <x v="11"/>
    <x v="1"/>
    <s v="Customer_14"/>
    <x v="131"/>
    <x v="9"/>
    <n v="16"/>
    <n v="1076"/>
    <n v="17216"/>
  </r>
  <r>
    <n v="176"/>
    <x v="1"/>
    <x v="1"/>
    <x v="12"/>
    <x v="3"/>
    <s v="Customer_17"/>
    <x v="0"/>
    <x v="0"/>
    <n v="14"/>
    <n v="48208"/>
    <n v="674912"/>
  </r>
  <r>
    <n v="177"/>
    <x v="4"/>
    <x v="1"/>
    <x v="15"/>
    <x v="0"/>
    <s v="Customer_11"/>
    <x v="132"/>
    <x v="6"/>
    <n v="17"/>
    <n v="12201"/>
    <n v="207417"/>
  </r>
  <r>
    <n v="178"/>
    <x v="3"/>
    <x v="0"/>
    <x v="12"/>
    <x v="0"/>
    <s v="Customer_12"/>
    <x v="133"/>
    <x v="4"/>
    <n v="50"/>
    <n v="9512"/>
    <n v="475600"/>
  </r>
  <r>
    <n v="179"/>
    <x v="1"/>
    <x v="2"/>
    <x v="14"/>
    <x v="3"/>
    <s v="Customer_14"/>
    <x v="125"/>
    <x v="9"/>
    <n v="29"/>
    <n v="25272"/>
    <n v="732888"/>
  </r>
  <r>
    <n v="180"/>
    <x v="0"/>
    <x v="2"/>
    <x v="14"/>
    <x v="1"/>
    <s v="Customer_18"/>
    <x v="61"/>
    <x v="10"/>
    <n v="18"/>
    <n v="47875"/>
    <n v="861750"/>
  </r>
  <r>
    <n v="181"/>
    <x v="1"/>
    <x v="0"/>
    <x v="8"/>
    <x v="0"/>
    <s v="Customer_16"/>
    <x v="134"/>
    <x v="5"/>
    <n v="2"/>
    <n v="21213"/>
    <n v="42426"/>
  </r>
  <r>
    <n v="182"/>
    <x v="1"/>
    <x v="2"/>
    <x v="1"/>
    <x v="0"/>
    <s v="Customer_16"/>
    <x v="59"/>
    <x v="11"/>
    <n v="22"/>
    <n v="47127"/>
    <n v="1036794"/>
  </r>
  <r>
    <n v="183"/>
    <x v="4"/>
    <x v="2"/>
    <x v="14"/>
    <x v="1"/>
    <s v="Customer_14"/>
    <x v="68"/>
    <x v="0"/>
    <n v="18"/>
    <n v="25663"/>
    <n v="461934"/>
  </r>
  <r>
    <n v="184"/>
    <x v="1"/>
    <x v="0"/>
    <x v="11"/>
    <x v="0"/>
    <s v="Customer_14"/>
    <x v="135"/>
    <x v="5"/>
    <n v="40"/>
    <n v="18474"/>
    <n v="738960"/>
  </r>
  <r>
    <n v="185"/>
    <x v="1"/>
    <x v="1"/>
    <x v="12"/>
    <x v="1"/>
    <s v="Customer_13"/>
    <x v="136"/>
    <x v="11"/>
    <n v="43"/>
    <n v="5143"/>
    <n v="221149"/>
  </r>
  <r>
    <n v="186"/>
    <x v="1"/>
    <x v="2"/>
    <x v="12"/>
    <x v="3"/>
    <s v="Customer_4"/>
    <x v="65"/>
    <x v="7"/>
    <n v="23"/>
    <n v="28438"/>
    <n v="654074"/>
  </r>
  <r>
    <n v="187"/>
    <x v="2"/>
    <x v="1"/>
    <x v="14"/>
    <x v="3"/>
    <s v="Customer_5"/>
    <x v="66"/>
    <x v="3"/>
    <n v="4"/>
    <n v="49039"/>
    <n v="196156"/>
  </r>
  <r>
    <n v="188"/>
    <x v="2"/>
    <x v="0"/>
    <x v="15"/>
    <x v="2"/>
    <s v="Customer_8"/>
    <x v="53"/>
    <x v="7"/>
    <n v="14"/>
    <n v="20975"/>
    <n v="293650"/>
  </r>
  <r>
    <n v="189"/>
    <x v="0"/>
    <x v="2"/>
    <x v="13"/>
    <x v="3"/>
    <s v="Customer_17"/>
    <x v="137"/>
    <x v="11"/>
    <n v="39"/>
    <n v="20915"/>
    <n v="815685"/>
  </r>
  <r>
    <n v="190"/>
    <x v="1"/>
    <x v="1"/>
    <x v="11"/>
    <x v="2"/>
    <s v="Customer_10"/>
    <x v="129"/>
    <x v="9"/>
    <n v="32"/>
    <n v="48303"/>
    <n v="1545696"/>
  </r>
  <r>
    <n v="191"/>
    <x v="0"/>
    <x v="2"/>
    <x v="14"/>
    <x v="4"/>
    <s v="Customer_8"/>
    <x v="138"/>
    <x v="3"/>
    <n v="48"/>
    <n v="41266"/>
    <n v="1980768"/>
  </r>
  <r>
    <n v="192"/>
    <x v="1"/>
    <x v="0"/>
    <x v="12"/>
    <x v="4"/>
    <s v="Customer_11"/>
    <x v="139"/>
    <x v="8"/>
    <n v="47"/>
    <n v="31229"/>
    <n v="1467763"/>
  </r>
  <r>
    <n v="193"/>
    <x v="3"/>
    <x v="2"/>
    <x v="10"/>
    <x v="2"/>
    <s v="Customer_12"/>
    <x v="131"/>
    <x v="9"/>
    <n v="26"/>
    <n v="28418"/>
    <n v="738868"/>
  </r>
  <r>
    <n v="194"/>
    <x v="3"/>
    <x v="0"/>
    <x v="7"/>
    <x v="1"/>
    <s v="Customer_13"/>
    <x v="140"/>
    <x v="4"/>
    <n v="25"/>
    <n v="29501"/>
    <n v="737525"/>
  </r>
  <r>
    <n v="195"/>
    <x v="1"/>
    <x v="1"/>
    <x v="11"/>
    <x v="1"/>
    <s v="Customer_8"/>
    <x v="6"/>
    <x v="5"/>
    <n v="37"/>
    <n v="20262"/>
    <n v="749694"/>
  </r>
  <r>
    <n v="196"/>
    <x v="2"/>
    <x v="0"/>
    <x v="14"/>
    <x v="2"/>
    <s v="Customer_4"/>
    <x v="137"/>
    <x v="11"/>
    <n v="1"/>
    <n v="25078"/>
    <n v="25078"/>
  </r>
  <r>
    <n v="197"/>
    <x v="1"/>
    <x v="0"/>
    <x v="13"/>
    <x v="5"/>
    <s v="Customer_12"/>
    <x v="11"/>
    <x v="0"/>
    <n v="16"/>
    <n v="18805"/>
    <n v="300880"/>
  </r>
  <r>
    <n v="198"/>
    <x v="0"/>
    <x v="0"/>
    <x v="2"/>
    <x v="4"/>
    <s v="Customer_10"/>
    <x v="141"/>
    <x v="10"/>
    <n v="16"/>
    <n v="6944"/>
    <n v="111104"/>
  </r>
  <r>
    <n v="199"/>
    <x v="4"/>
    <x v="0"/>
    <x v="0"/>
    <x v="0"/>
    <s v="Customer_6"/>
    <x v="136"/>
    <x v="11"/>
    <n v="33"/>
    <n v="49510"/>
    <n v="1633830"/>
  </r>
  <r>
    <n v="200"/>
    <x v="1"/>
    <x v="1"/>
    <x v="9"/>
    <x v="1"/>
    <s v="Customer_11"/>
    <x v="142"/>
    <x v="1"/>
    <n v="20"/>
    <n v="4415"/>
    <n v="88300"/>
  </r>
  <r>
    <n v="201"/>
    <x v="2"/>
    <x v="0"/>
    <x v="0"/>
    <x v="0"/>
    <s v="Customer_18"/>
    <x v="40"/>
    <x v="6"/>
    <n v="47"/>
    <n v="47279"/>
    <n v="2222113"/>
  </r>
  <r>
    <n v="202"/>
    <x v="2"/>
    <x v="1"/>
    <x v="2"/>
    <x v="5"/>
    <s v="Customer_3"/>
    <x v="143"/>
    <x v="9"/>
    <n v="24"/>
    <n v="19617"/>
    <n v="470808"/>
  </r>
  <r>
    <n v="203"/>
    <x v="3"/>
    <x v="1"/>
    <x v="12"/>
    <x v="5"/>
    <s v="Customer_4"/>
    <x v="144"/>
    <x v="11"/>
    <n v="48"/>
    <n v="15261"/>
    <n v="732528"/>
  </r>
  <r>
    <n v="204"/>
    <x v="1"/>
    <x v="2"/>
    <x v="3"/>
    <x v="1"/>
    <s v="Customer_18"/>
    <x v="145"/>
    <x v="8"/>
    <n v="30"/>
    <n v="5661"/>
    <n v="169830"/>
  </r>
  <r>
    <n v="205"/>
    <x v="4"/>
    <x v="1"/>
    <x v="7"/>
    <x v="0"/>
    <s v="Customer_5"/>
    <x v="53"/>
    <x v="7"/>
    <n v="50"/>
    <n v="29715"/>
    <n v="1485750"/>
  </r>
  <r>
    <n v="206"/>
    <x v="0"/>
    <x v="1"/>
    <x v="2"/>
    <x v="2"/>
    <s v="Customer_17"/>
    <x v="146"/>
    <x v="2"/>
    <n v="5"/>
    <n v="49776"/>
    <n v="248880"/>
  </r>
  <r>
    <n v="207"/>
    <x v="2"/>
    <x v="0"/>
    <x v="4"/>
    <x v="3"/>
    <s v="Customer_3"/>
    <x v="9"/>
    <x v="8"/>
    <n v="13"/>
    <n v="38601"/>
    <n v="501813"/>
  </r>
  <r>
    <n v="208"/>
    <x v="0"/>
    <x v="0"/>
    <x v="0"/>
    <x v="1"/>
    <s v="Customer_12"/>
    <x v="147"/>
    <x v="3"/>
    <n v="45"/>
    <n v="16195"/>
    <n v="728775"/>
  </r>
  <r>
    <n v="209"/>
    <x v="4"/>
    <x v="0"/>
    <x v="14"/>
    <x v="5"/>
    <s v="Customer_18"/>
    <x v="103"/>
    <x v="4"/>
    <n v="29"/>
    <n v="39081"/>
    <n v="1133349"/>
  </r>
  <r>
    <n v="210"/>
    <x v="1"/>
    <x v="1"/>
    <x v="4"/>
    <x v="1"/>
    <s v="Customer_19"/>
    <x v="47"/>
    <x v="2"/>
    <n v="10"/>
    <n v="37599"/>
    <n v="375990"/>
  </r>
  <r>
    <n v="211"/>
    <x v="3"/>
    <x v="2"/>
    <x v="6"/>
    <x v="4"/>
    <s v="Customer_18"/>
    <x v="148"/>
    <x v="10"/>
    <n v="35"/>
    <n v="29538"/>
    <n v="1033830"/>
  </r>
  <r>
    <n v="212"/>
    <x v="1"/>
    <x v="0"/>
    <x v="3"/>
    <x v="4"/>
    <s v="Customer_19"/>
    <x v="39"/>
    <x v="6"/>
    <n v="48"/>
    <n v="22470"/>
    <n v="1078560"/>
  </r>
  <r>
    <n v="213"/>
    <x v="3"/>
    <x v="0"/>
    <x v="2"/>
    <x v="5"/>
    <s v="Customer_19"/>
    <x v="121"/>
    <x v="0"/>
    <n v="26"/>
    <n v="23536"/>
    <n v="611936"/>
  </r>
  <r>
    <n v="214"/>
    <x v="0"/>
    <x v="1"/>
    <x v="12"/>
    <x v="1"/>
    <s v="Customer_10"/>
    <x v="88"/>
    <x v="6"/>
    <n v="26"/>
    <n v="45464"/>
    <n v="1182064"/>
  </r>
  <r>
    <n v="215"/>
    <x v="3"/>
    <x v="2"/>
    <x v="7"/>
    <x v="3"/>
    <s v="Customer_14"/>
    <x v="149"/>
    <x v="11"/>
    <n v="19"/>
    <n v="28711"/>
    <n v="545509"/>
  </r>
  <r>
    <n v="216"/>
    <x v="3"/>
    <x v="0"/>
    <x v="14"/>
    <x v="4"/>
    <s v="Customer_2"/>
    <x v="150"/>
    <x v="5"/>
    <n v="30"/>
    <n v="40920"/>
    <n v="1227600"/>
  </r>
  <r>
    <n v="217"/>
    <x v="2"/>
    <x v="2"/>
    <x v="7"/>
    <x v="3"/>
    <s v="Customer_10"/>
    <x v="141"/>
    <x v="10"/>
    <n v="40"/>
    <n v="24582"/>
    <n v="983280"/>
  </r>
  <r>
    <n v="218"/>
    <x v="2"/>
    <x v="0"/>
    <x v="5"/>
    <x v="5"/>
    <s v="Customer_5"/>
    <x v="117"/>
    <x v="2"/>
    <n v="40"/>
    <n v="9260"/>
    <n v="370400"/>
  </r>
  <r>
    <n v="219"/>
    <x v="0"/>
    <x v="0"/>
    <x v="13"/>
    <x v="3"/>
    <s v="Customer_1"/>
    <x v="86"/>
    <x v="7"/>
    <n v="7"/>
    <n v="24157"/>
    <n v="169099"/>
  </r>
  <r>
    <n v="220"/>
    <x v="1"/>
    <x v="0"/>
    <x v="13"/>
    <x v="1"/>
    <s v="Customer_4"/>
    <x v="151"/>
    <x v="3"/>
    <n v="22"/>
    <n v="39625"/>
    <n v="871750"/>
  </r>
  <r>
    <n v="221"/>
    <x v="2"/>
    <x v="2"/>
    <x v="0"/>
    <x v="3"/>
    <s v="Customer_13"/>
    <x v="152"/>
    <x v="2"/>
    <n v="49"/>
    <n v="11059"/>
    <n v="541891"/>
  </r>
  <r>
    <n v="222"/>
    <x v="0"/>
    <x v="0"/>
    <x v="13"/>
    <x v="1"/>
    <s v="Customer_17"/>
    <x v="11"/>
    <x v="0"/>
    <n v="11"/>
    <n v="18381"/>
    <n v="202191"/>
  </r>
  <r>
    <n v="223"/>
    <x v="2"/>
    <x v="0"/>
    <x v="13"/>
    <x v="5"/>
    <s v="Customer_7"/>
    <x v="59"/>
    <x v="11"/>
    <n v="47"/>
    <n v="36309"/>
    <n v="1706523"/>
  </r>
  <r>
    <n v="224"/>
    <x v="3"/>
    <x v="2"/>
    <x v="9"/>
    <x v="4"/>
    <s v="Customer_6"/>
    <x v="4"/>
    <x v="3"/>
    <n v="27"/>
    <n v="21242"/>
    <n v="573534"/>
  </r>
  <r>
    <n v="225"/>
    <x v="2"/>
    <x v="1"/>
    <x v="9"/>
    <x v="5"/>
    <s v="Customer_20"/>
    <x v="153"/>
    <x v="7"/>
    <n v="5"/>
    <n v="1869"/>
    <n v="9345"/>
  </r>
  <r>
    <n v="226"/>
    <x v="0"/>
    <x v="1"/>
    <x v="12"/>
    <x v="4"/>
    <s v="Customer_18"/>
    <x v="154"/>
    <x v="11"/>
    <n v="45"/>
    <n v="45234"/>
    <n v="2035530"/>
  </r>
  <r>
    <n v="227"/>
    <x v="0"/>
    <x v="0"/>
    <x v="5"/>
    <x v="2"/>
    <s v="Customer_12"/>
    <x v="155"/>
    <x v="7"/>
    <n v="40"/>
    <n v="4529"/>
    <n v="181160"/>
  </r>
  <r>
    <n v="228"/>
    <x v="3"/>
    <x v="0"/>
    <x v="9"/>
    <x v="2"/>
    <s v="Customer_8"/>
    <x v="156"/>
    <x v="6"/>
    <n v="41"/>
    <n v="7744"/>
    <n v="317504"/>
  </r>
  <r>
    <n v="229"/>
    <x v="1"/>
    <x v="2"/>
    <x v="8"/>
    <x v="4"/>
    <s v="Customer_2"/>
    <x v="14"/>
    <x v="4"/>
    <n v="30"/>
    <n v="45795"/>
    <n v="1373850"/>
  </r>
  <r>
    <n v="230"/>
    <x v="0"/>
    <x v="2"/>
    <x v="0"/>
    <x v="2"/>
    <s v="Customer_6"/>
    <x v="84"/>
    <x v="4"/>
    <n v="47"/>
    <n v="3773"/>
    <n v="177331"/>
  </r>
  <r>
    <n v="231"/>
    <x v="3"/>
    <x v="0"/>
    <x v="10"/>
    <x v="3"/>
    <s v="Customer_18"/>
    <x v="157"/>
    <x v="5"/>
    <n v="21"/>
    <n v="44857"/>
    <n v="941997"/>
  </r>
  <r>
    <n v="232"/>
    <x v="4"/>
    <x v="0"/>
    <x v="0"/>
    <x v="1"/>
    <s v="Customer_17"/>
    <x v="158"/>
    <x v="11"/>
    <n v="49"/>
    <n v="17192"/>
    <n v="842408"/>
  </r>
  <r>
    <n v="233"/>
    <x v="3"/>
    <x v="1"/>
    <x v="2"/>
    <x v="1"/>
    <s v="Customer_20"/>
    <x v="159"/>
    <x v="3"/>
    <n v="16"/>
    <n v="34560"/>
    <n v="552960"/>
  </r>
  <r>
    <n v="234"/>
    <x v="3"/>
    <x v="2"/>
    <x v="3"/>
    <x v="5"/>
    <s v="Customer_7"/>
    <x v="134"/>
    <x v="5"/>
    <n v="32"/>
    <n v="1888"/>
    <n v="60416"/>
  </r>
  <r>
    <n v="235"/>
    <x v="4"/>
    <x v="0"/>
    <x v="9"/>
    <x v="0"/>
    <s v="Customer_14"/>
    <x v="144"/>
    <x v="11"/>
    <n v="11"/>
    <n v="31031"/>
    <n v="341341"/>
  </r>
  <r>
    <n v="236"/>
    <x v="1"/>
    <x v="1"/>
    <x v="4"/>
    <x v="5"/>
    <s v="Customer_13"/>
    <x v="113"/>
    <x v="11"/>
    <n v="10"/>
    <n v="5445"/>
    <n v="54450"/>
  </r>
  <r>
    <n v="237"/>
    <x v="0"/>
    <x v="1"/>
    <x v="12"/>
    <x v="5"/>
    <s v="Customer_6"/>
    <x v="160"/>
    <x v="8"/>
    <n v="39"/>
    <n v="30569"/>
    <n v="1192191"/>
  </r>
  <r>
    <n v="238"/>
    <x v="1"/>
    <x v="2"/>
    <x v="3"/>
    <x v="1"/>
    <s v="Customer_13"/>
    <x v="46"/>
    <x v="2"/>
    <n v="17"/>
    <n v="37483"/>
    <n v="637211"/>
  </r>
  <r>
    <n v="239"/>
    <x v="1"/>
    <x v="1"/>
    <x v="9"/>
    <x v="1"/>
    <s v="Customer_5"/>
    <x v="0"/>
    <x v="0"/>
    <n v="24"/>
    <n v="22868"/>
    <n v="548832"/>
  </r>
  <r>
    <n v="240"/>
    <x v="2"/>
    <x v="0"/>
    <x v="9"/>
    <x v="1"/>
    <s v="Customer_10"/>
    <x v="161"/>
    <x v="8"/>
    <n v="42"/>
    <n v="15893"/>
    <n v="667506"/>
  </r>
  <r>
    <n v="241"/>
    <x v="1"/>
    <x v="2"/>
    <x v="3"/>
    <x v="4"/>
    <s v="Customer_1"/>
    <x v="75"/>
    <x v="9"/>
    <n v="49"/>
    <n v="27128"/>
    <n v="1329272"/>
  </r>
  <r>
    <n v="242"/>
    <x v="4"/>
    <x v="1"/>
    <x v="6"/>
    <x v="2"/>
    <s v="Customer_5"/>
    <x v="73"/>
    <x v="9"/>
    <n v="27"/>
    <n v="27732"/>
    <n v="748764"/>
  </r>
  <r>
    <n v="243"/>
    <x v="3"/>
    <x v="2"/>
    <x v="6"/>
    <x v="3"/>
    <s v="Customer_7"/>
    <x v="162"/>
    <x v="4"/>
    <n v="46"/>
    <n v="46253"/>
    <n v="2127638"/>
  </r>
  <r>
    <n v="244"/>
    <x v="4"/>
    <x v="2"/>
    <x v="14"/>
    <x v="1"/>
    <s v="Customer_12"/>
    <x v="163"/>
    <x v="2"/>
    <n v="37"/>
    <n v="13276"/>
    <n v="491212"/>
  </r>
  <r>
    <n v="245"/>
    <x v="4"/>
    <x v="1"/>
    <x v="2"/>
    <x v="4"/>
    <s v="Customer_16"/>
    <x v="164"/>
    <x v="11"/>
    <n v="48"/>
    <n v="32628"/>
    <n v="1566144"/>
  </r>
  <r>
    <n v="246"/>
    <x v="2"/>
    <x v="0"/>
    <x v="12"/>
    <x v="1"/>
    <s v="Customer_1"/>
    <x v="165"/>
    <x v="5"/>
    <n v="22"/>
    <n v="45907"/>
    <n v="1009954"/>
  </r>
  <r>
    <n v="247"/>
    <x v="0"/>
    <x v="0"/>
    <x v="3"/>
    <x v="2"/>
    <s v="Customer_10"/>
    <x v="85"/>
    <x v="7"/>
    <n v="7"/>
    <n v="1219"/>
    <n v="8533"/>
  </r>
  <r>
    <n v="248"/>
    <x v="0"/>
    <x v="0"/>
    <x v="0"/>
    <x v="4"/>
    <s v="Customer_19"/>
    <x v="166"/>
    <x v="1"/>
    <n v="16"/>
    <n v="37686"/>
    <n v="602976"/>
  </r>
  <r>
    <n v="249"/>
    <x v="3"/>
    <x v="2"/>
    <x v="13"/>
    <x v="4"/>
    <s v="Customer_10"/>
    <x v="167"/>
    <x v="1"/>
    <n v="8"/>
    <n v="17182"/>
    <n v="137456"/>
  </r>
  <r>
    <n v="250"/>
    <x v="1"/>
    <x v="2"/>
    <x v="9"/>
    <x v="5"/>
    <s v="Customer_7"/>
    <x v="118"/>
    <x v="4"/>
    <n v="32"/>
    <n v="28922"/>
    <n v="925504"/>
  </r>
  <r>
    <n v="251"/>
    <x v="1"/>
    <x v="1"/>
    <x v="1"/>
    <x v="3"/>
    <s v="Customer_9"/>
    <x v="57"/>
    <x v="7"/>
    <n v="16"/>
    <n v="29928"/>
    <n v="478848"/>
  </r>
  <r>
    <n v="252"/>
    <x v="2"/>
    <x v="1"/>
    <x v="10"/>
    <x v="0"/>
    <s v="Customer_11"/>
    <x v="101"/>
    <x v="4"/>
    <n v="41"/>
    <n v="15926"/>
    <n v="652966"/>
  </r>
  <r>
    <n v="253"/>
    <x v="3"/>
    <x v="1"/>
    <x v="7"/>
    <x v="3"/>
    <s v="Customer_14"/>
    <x v="168"/>
    <x v="7"/>
    <n v="47"/>
    <n v="3363"/>
    <n v="158061"/>
  </r>
  <r>
    <n v="254"/>
    <x v="4"/>
    <x v="2"/>
    <x v="2"/>
    <x v="4"/>
    <s v="Customer_1"/>
    <x v="98"/>
    <x v="5"/>
    <n v="32"/>
    <n v="34972"/>
    <n v="1119104"/>
  </r>
  <r>
    <n v="255"/>
    <x v="4"/>
    <x v="0"/>
    <x v="14"/>
    <x v="2"/>
    <s v="Customer_10"/>
    <x v="33"/>
    <x v="6"/>
    <n v="6"/>
    <n v="7971"/>
    <n v="47826"/>
  </r>
  <r>
    <n v="256"/>
    <x v="0"/>
    <x v="0"/>
    <x v="0"/>
    <x v="1"/>
    <s v="Customer_4"/>
    <x v="43"/>
    <x v="4"/>
    <n v="32"/>
    <n v="47991"/>
    <n v="1535712"/>
  </r>
  <r>
    <n v="257"/>
    <x v="0"/>
    <x v="0"/>
    <x v="5"/>
    <x v="1"/>
    <s v="Customer_18"/>
    <x v="169"/>
    <x v="3"/>
    <n v="37"/>
    <n v="36026"/>
    <n v="1332962"/>
  </r>
  <r>
    <n v="258"/>
    <x v="2"/>
    <x v="0"/>
    <x v="10"/>
    <x v="3"/>
    <s v="Customer_13"/>
    <x v="170"/>
    <x v="5"/>
    <n v="22"/>
    <n v="5185"/>
    <n v="114070"/>
  </r>
  <r>
    <n v="259"/>
    <x v="2"/>
    <x v="1"/>
    <x v="4"/>
    <x v="1"/>
    <s v="Customer_4"/>
    <x v="145"/>
    <x v="8"/>
    <n v="41"/>
    <n v="8075"/>
    <n v="331075"/>
  </r>
  <r>
    <n v="260"/>
    <x v="0"/>
    <x v="0"/>
    <x v="9"/>
    <x v="5"/>
    <s v="Customer_14"/>
    <x v="38"/>
    <x v="10"/>
    <n v="40"/>
    <n v="25058"/>
    <n v="1002320"/>
  </r>
  <r>
    <n v="261"/>
    <x v="3"/>
    <x v="2"/>
    <x v="11"/>
    <x v="2"/>
    <s v="Customer_9"/>
    <x v="171"/>
    <x v="8"/>
    <n v="13"/>
    <n v="23140"/>
    <n v="300820"/>
  </r>
  <r>
    <n v="262"/>
    <x v="0"/>
    <x v="2"/>
    <x v="1"/>
    <x v="1"/>
    <s v="Customer_18"/>
    <x v="13"/>
    <x v="1"/>
    <n v="48"/>
    <n v="29849"/>
    <n v="1432752"/>
  </r>
  <r>
    <n v="263"/>
    <x v="3"/>
    <x v="1"/>
    <x v="1"/>
    <x v="5"/>
    <s v="Customer_17"/>
    <x v="172"/>
    <x v="4"/>
    <n v="10"/>
    <n v="22473"/>
    <n v="224730"/>
  </r>
  <r>
    <n v="264"/>
    <x v="3"/>
    <x v="2"/>
    <x v="5"/>
    <x v="1"/>
    <s v="Customer_8"/>
    <x v="173"/>
    <x v="11"/>
    <n v="49"/>
    <n v="8498"/>
    <n v="416402"/>
  </r>
  <r>
    <n v="265"/>
    <x v="0"/>
    <x v="1"/>
    <x v="3"/>
    <x v="0"/>
    <s v="Customer_15"/>
    <x v="21"/>
    <x v="1"/>
    <n v="19"/>
    <n v="24730"/>
    <n v="469870"/>
  </r>
  <r>
    <n v="266"/>
    <x v="2"/>
    <x v="1"/>
    <x v="3"/>
    <x v="3"/>
    <s v="Customer_15"/>
    <x v="126"/>
    <x v="5"/>
    <n v="5"/>
    <n v="46553"/>
    <n v="232765"/>
  </r>
  <r>
    <n v="267"/>
    <x v="2"/>
    <x v="1"/>
    <x v="10"/>
    <x v="1"/>
    <s v="Customer_12"/>
    <x v="74"/>
    <x v="6"/>
    <n v="6"/>
    <n v="13263"/>
    <n v="79578"/>
  </r>
  <r>
    <n v="268"/>
    <x v="3"/>
    <x v="0"/>
    <x v="9"/>
    <x v="2"/>
    <s v="Customer_13"/>
    <x v="85"/>
    <x v="7"/>
    <n v="31"/>
    <n v="21998"/>
    <n v="681938"/>
  </r>
  <r>
    <n v="269"/>
    <x v="0"/>
    <x v="1"/>
    <x v="1"/>
    <x v="1"/>
    <s v="Customer_16"/>
    <x v="174"/>
    <x v="3"/>
    <n v="48"/>
    <n v="21663"/>
    <n v="1039824"/>
  </r>
  <r>
    <n v="270"/>
    <x v="2"/>
    <x v="2"/>
    <x v="9"/>
    <x v="5"/>
    <s v="Customer_7"/>
    <x v="175"/>
    <x v="7"/>
    <n v="49"/>
    <n v="20748"/>
    <n v="1016652"/>
  </r>
  <r>
    <n v="271"/>
    <x v="4"/>
    <x v="0"/>
    <x v="4"/>
    <x v="5"/>
    <s v="Customer_3"/>
    <x v="142"/>
    <x v="1"/>
    <n v="25"/>
    <n v="24758"/>
    <n v="618950"/>
  </r>
  <r>
    <n v="272"/>
    <x v="3"/>
    <x v="1"/>
    <x v="10"/>
    <x v="4"/>
    <s v="Customer_10"/>
    <x v="176"/>
    <x v="9"/>
    <n v="31"/>
    <n v="22202"/>
    <n v="688262"/>
  </r>
  <r>
    <n v="273"/>
    <x v="2"/>
    <x v="1"/>
    <x v="7"/>
    <x v="0"/>
    <s v="Customer_9"/>
    <x v="177"/>
    <x v="10"/>
    <n v="29"/>
    <n v="18881"/>
    <n v="547549"/>
  </r>
  <r>
    <n v="274"/>
    <x v="4"/>
    <x v="0"/>
    <x v="15"/>
    <x v="0"/>
    <s v="Customer_9"/>
    <x v="62"/>
    <x v="8"/>
    <n v="34"/>
    <n v="31952"/>
    <n v="1086368"/>
  </r>
  <r>
    <n v="275"/>
    <x v="1"/>
    <x v="2"/>
    <x v="3"/>
    <x v="2"/>
    <s v="Customer_6"/>
    <x v="167"/>
    <x v="1"/>
    <n v="36"/>
    <n v="6179"/>
    <n v="222444"/>
  </r>
  <r>
    <n v="276"/>
    <x v="1"/>
    <x v="2"/>
    <x v="15"/>
    <x v="5"/>
    <s v="Customer_18"/>
    <x v="36"/>
    <x v="3"/>
    <n v="3"/>
    <n v="20870"/>
    <n v="62610"/>
  </r>
  <r>
    <n v="277"/>
    <x v="2"/>
    <x v="2"/>
    <x v="6"/>
    <x v="0"/>
    <s v="Customer_16"/>
    <x v="43"/>
    <x v="4"/>
    <n v="11"/>
    <n v="28213"/>
    <n v="310343"/>
  </r>
  <r>
    <n v="278"/>
    <x v="3"/>
    <x v="2"/>
    <x v="13"/>
    <x v="0"/>
    <s v="Customer_3"/>
    <x v="178"/>
    <x v="1"/>
    <n v="34"/>
    <n v="11556"/>
    <n v="392904"/>
  </r>
  <r>
    <n v="279"/>
    <x v="1"/>
    <x v="0"/>
    <x v="5"/>
    <x v="4"/>
    <s v="Customer_9"/>
    <x v="54"/>
    <x v="10"/>
    <n v="5"/>
    <n v="38473"/>
    <n v="192365"/>
  </r>
  <r>
    <n v="280"/>
    <x v="2"/>
    <x v="0"/>
    <x v="10"/>
    <x v="1"/>
    <s v="Customer_20"/>
    <x v="179"/>
    <x v="9"/>
    <n v="50"/>
    <n v="17783"/>
    <n v="889150"/>
  </r>
  <r>
    <n v="281"/>
    <x v="4"/>
    <x v="1"/>
    <x v="8"/>
    <x v="4"/>
    <s v="Customer_20"/>
    <x v="180"/>
    <x v="11"/>
    <n v="39"/>
    <n v="36878"/>
    <n v="1438242"/>
  </r>
  <r>
    <n v="282"/>
    <x v="4"/>
    <x v="2"/>
    <x v="5"/>
    <x v="3"/>
    <s v="Customer_13"/>
    <x v="181"/>
    <x v="10"/>
    <n v="11"/>
    <n v="4452"/>
    <n v="48972"/>
  </r>
  <r>
    <n v="283"/>
    <x v="4"/>
    <x v="0"/>
    <x v="15"/>
    <x v="2"/>
    <s v="Customer_9"/>
    <x v="182"/>
    <x v="7"/>
    <n v="15"/>
    <n v="40670"/>
    <n v="610050"/>
  </r>
  <r>
    <n v="284"/>
    <x v="2"/>
    <x v="1"/>
    <x v="0"/>
    <x v="0"/>
    <s v="Customer_17"/>
    <x v="183"/>
    <x v="6"/>
    <n v="14"/>
    <n v="5371"/>
    <n v="75194"/>
  </r>
  <r>
    <n v="285"/>
    <x v="1"/>
    <x v="0"/>
    <x v="8"/>
    <x v="5"/>
    <s v="Customer_19"/>
    <x v="184"/>
    <x v="4"/>
    <n v="20"/>
    <n v="3957"/>
    <n v="79140"/>
  </r>
  <r>
    <n v="286"/>
    <x v="2"/>
    <x v="2"/>
    <x v="1"/>
    <x v="5"/>
    <s v="Customer_2"/>
    <x v="185"/>
    <x v="3"/>
    <n v="7"/>
    <n v="35880"/>
    <n v="251160"/>
  </r>
  <r>
    <n v="287"/>
    <x v="2"/>
    <x v="1"/>
    <x v="9"/>
    <x v="2"/>
    <s v="Customer_7"/>
    <x v="66"/>
    <x v="3"/>
    <n v="26"/>
    <n v="43475"/>
    <n v="1130350"/>
  </r>
  <r>
    <n v="288"/>
    <x v="1"/>
    <x v="2"/>
    <x v="5"/>
    <x v="4"/>
    <s v="Customer_12"/>
    <x v="142"/>
    <x v="1"/>
    <n v="34"/>
    <n v="7233"/>
    <n v="245922"/>
  </r>
  <r>
    <n v="289"/>
    <x v="4"/>
    <x v="1"/>
    <x v="5"/>
    <x v="0"/>
    <s v="Customer_10"/>
    <x v="92"/>
    <x v="10"/>
    <n v="18"/>
    <n v="5513"/>
    <n v="99234"/>
  </r>
  <r>
    <n v="290"/>
    <x v="3"/>
    <x v="0"/>
    <x v="15"/>
    <x v="2"/>
    <s v="Customer_15"/>
    <x v="137"/>
    <x v="11"/>
    <n v="41"/>
    <n v="9088"/>
    <n v="372608"/>
  </r>
  <r>
    <n v="291"/>
    <x v="2"/>
    <x v="2"/>
    <x v="1"/>
    <x v="2"/>
    <s v="Customer_6"/>
    <x v="122"/>
    <x v="2"/>
    <n v="8"/>
    <n v="29732"/>
    <n v="237856"/>
  </r>
  <r>
    <n v="292"/>
    <x v="0"/>
    <x v="2"/>
    <x v="11"/>
    <x v="3"/>
    <s v="Customer_13"/>
    <x v="186"/>
    <x v="2"/>
    <n v="35"/>
    <n v="9701"/>
    <n v="339535"/>
  </r>
  <r>
    <n v="293"/>
    <x v="2"/>
    <x v="1"/>
    <x v="2"/>
    <x v="3"/>
    <s v="Customer_11"/>
    <x v="187"/>
    <x v="0"/>
    <n v="4"/>
    <n v="48477"/>
    <n v="193908"/>
  </r>
  <r>
    <n v="294"/>
    <x v="4"/>
    <x v="1"/>
    <x v="13"/>
    <x v="1"/>
    <s v="Customer_14"/>
    <x v="188"/>
    <x v="5"/>
    <n v="2"/>
    <n v="7755"/>
    <n v="15510"/>
  </r>
  <r>
    <n v="295"/>
    <x v="4"/>
    <x v="1"/>
    <x v="8"/>
    <x v="1"/>
    <s v="Customer_11"/>
    <x v="189"/>
    <x v="6"/>
    <n v="17"/>
    <n v="8821"/>
    <n v="149957"/>
  </r>
  <r>
    <n v="296"/>
    <x v="1"/>
    <x v="2"/>
    <x v="2"/>
    <x v="4"/>
    <s v="Customer_3"/>
    <x v="39"/>
    <x v="6"/>
    <n v="22"/>
    <n v="36646"/>
    <n v="806212"/>
  </r>
  <r>
    <n v="297"/>
    <x v="4"/>
    <x v="2"/>
    <x v="12"/>
    <x v="5"/>
    <s v="Customer_10"/>
    <x v="190"/>
    <x v="0"/>
    <n v="37"/>
    <n v="11312"/>
    <n v="418544"/>
  </r>
  <r>
    <n v="298"/>
    <x v="2"/>
    <x v="0"/>
    <x v="4"/>
    <x v="0"/>
    <s v="Customer_16"/>
    <x v="33"/>
    <x v="6"/>
    <n v="8"/>
    <n v="48730"/>
    <n v="389840"/>
  </r>
  <r>
    <n v="299"/>
    <x v="0"/>
    <x v="1"/>
    <x v="0"/>
    <x v="4"/>
    <s v="Customer_8"/>
    <x v="16"/>
    <x v="4"/>
    <n v="30"/>
    <n v="16085"/>
    <n v="482550"/>
  </r>
  <r>
    <n v="300"/>
    <x v="3"/>
    <x v="1"/>
    <x v="2"/>
    <x v="2"/>
    <s v="Customer_4"/>
    <x v="191"/>
    <x v="2"/>
    <n v="18"/>
    <n v="47736"/>
    <n v="859248"/>
  </r>
  <r>
    <n v="301"/>
    <x v="1"/>
    <x v="0"/>
    <x v="4"/>
    <x v="0"/>
    <s v="Customer_15"/>
    <x v="187"/>
    <x v="0"/>
    <n v="35"/>
    <n v="29561"/>
    <n v="1034635"/>
  </r>
  <r>
    <n v="302"/>
    <x v="3"/>
    <x v="0"/>
    <x v="2"/>
    <x v="1"/>
    <s v="Customer_20"/>
    <x v="192"/>
    <x v="6"/>
    <n v="29"/>
    <n v="31709"/>
    <n v="919561"/>
  </r>
  <r>
    <n v="303"/>
    <x v="1"/>
    <x v="1"/>
    <x v="15"/>
    <x v="0"/>
    <s v="Customer_13"/>
    <x v="193"/>
    <x v="4"/>
    <n v="35"/>
    <n v="45445"/>
    <n v="1590575"/>
  </r>
  <r>
    <n v="304"/>
    <x v="3"/>
    <x v="2"/>
    <x v="2"/>
    <x v="4"/>
    <s v="Customer_2"/>
    <x v="194"/>
    <x v="5"/>
    <n v="14"/>
    <n v="11031"/>
    <n v="154434"/>
  </r>
  <r>
    <n v="305"/>
    <x v="4"/>
    <x v="1"/>
    <x v="3"/>
    <x v="0"/>
    <s v="Customer_14"/>
    <x v="37"/>
    <x v="5"/>
    <n v="33"/>
    <n v="5852"/>
    <n v="193116"/>
  </r>
  <r>
    <n v="306"/>
    <x v="1"/>
    <x v="1"/>
    <x v="13"/>
    <x v="3"/>
    <s v="Customer_20"/>
    <x v="195"/>
    <x v="10"/>
    <n v="6"/>
    <n v="2151"/>
    <n v="12906"/>
  </r>
  <r>
    <n v="307"/>
    <x v="1"/>
    <x v="0"/>
    <x v="5"/>
    <x v="5"/>
    <s v="Customer_13"/>
    <x v="196"/>
    <x v="6"/>
    <n v="13"/>
    <n v="35844"/>
    <n v="465972"/>
  </r>
  <r>
    <n v="308"/>
    <x v="3"/>
    <x v="2"/>
    <x v="5"/>
    <x v="2"/>
    <s v="Customer_16"/>
    <x v="197"/>
    <x v="1"/>
    <n v="3"/>
    <n v="9390"/>
    <n v="28170"/>
  </r>
  <r>
    <n v="309"/>
    <x v="0"/>
    <x v="2"/>
    <x v="7"/>
    <x v="0"/>
    <s v="Customer_10"/>
    <x v="20"/>
    <x v="5"/>
    <n v="7"/>
    <n v="40531"/>
    <n v="283717"/>
  </r>
  <r>
    <n v="310"/>
    <x v="4"/>
    <x v="0"/>
    <x v="3"/>
    <x v="3"/>
    <s v="Customer_19"/>
    <x v="62"/>
    <x v="8"/>
    <n v="41"/>
    <n v="21343"/>
    <n v="875063"/>
  </r>
  <r>
    <n v="311"/>
    <x v="4"/>
    <x v="2"/>
    <x v="2"/>
    <x v="5"/>
    <s v="Customer_6"/>
    <x v="154"/>
    <x v="11"/>
    <n v="7"/>
    <n v="9011"/>
    <n v="63077"/>
  </r>
  <r>
    <n v="312"/>
    <x v="1"/>
    <x v="1"/>
    <x v="8"/>
    <x v="5"/>
    <s v="Customer_1"/>
    <x v="1"/>
    <x v="1"/>
    <n v="25"/>
    <n v="8101"/>
    <n v="202525"/>
  </r>
  <r>
    <n v="313"/>
    <x v="3"/>
    <x v="2"/>
    <x v="1"/>
    <x v="0"/>
    <s v="Customer_16"/>
    <x v="76"/>
    <x v="5"/>
    <n v="25"/>
    <n v="21161"/>
    <n v="529025"/>
  </r>
  <r>
    <n v="314"/>
    <x v="2"/>
    <x v="0"/>
    <x v="1"/>
    <x v="1"/>
    <s v="Customer_4"/>
    <x v="20"/>
    <x v="5"/>
    <n v="10"/>
    <n v="11571"/>
    <n v="115710"/>
  </r>
  <r>
    <n v="315"/>
    <x v="4"/>
    <x v="2"/>
    <x v="12"/>
    <x v="0"/>
    <s v="Customer_5"/>
    <x v="91"/>
    <x v="3"/>
    <n v="34"/>
    <n v="27922"/>
    <n v="949348"/>
  </r>
  <r>
    <n v="316"/>
    <x v="3"/>
    <x v="1"/>
    <x v="10"/>
    <x v="1"/>
    <s v="Customer_5"/>
    <x v="198"/>
    <x v="1"/>
    <n v="16"/>
    <n v="47305"/>
    <n v="756880"/>
  </r>
  <r>
    <n v="317"/>
    <x v="1"/>
    <x v="2"/>
    <x v="12"/>
    <x v="5"/>
    <s v="Customer_1"/>
    <x v="68"/>
    <x v="0"/>
    <n v="10"/>
    <n v="36137"/>
    <n v="361370"/>
  </r>
  <r>
    <n v="318"/>
    <x v="0"/>
    <x v="1"/>
    <x v="3"/>
    <x v="3"/>
    <s v="Customer_1"/>
    <x v="95"/>
    <x v="1"/>
    <n v="22"/>
    <n v="2177"/>
    <n v="47894"/>
  </r>
  <r>
    <n v="319"/>
    <x v="0"/>
    <x v="2"/>
    <x v="1"/>
    <x v="0"/>
    <s v="Customer_5"/>
    <x v="199"/>
    <x v="3"/>
    <n v="38"/>
    <n v="15702"/>
    <n v="596676"/>
  </r>
  <r>
    <n v="320"/>
    <x v="3"/>
    <x v="0"/>
    <x v="8"/>
    <x v="4"/>
    <s v="Customer_15"/>
    <x v="46"/>
    <x v="2"/>
    <n v="35"/>
    <n v="33185"/>
    <n v="1161475"/>
  </r>
  <r>
    <n v="321"/>
    <x v="2"/>
    <x v="1"/>
    <x v="15"/>
    <x v="4"/>
    <s v="Customer_15"/>
    <x v="185"/>
    <x v="3"/>
    <n v="33"/>
    <n v="2340"/>
    <n v="77220"/>
  </r>
  <r>
    <n v="322"/>
    <x v="0"/>
    <x v="2"/>
    <x v="8"/>
    <x v="3"/>
    <s v="Customer_16"/>
    <x v="200"/>
    <x v="1"/>
    <n v="31"/>
    <n v="21239"/>
    <n v="658409"/>
  </r>
  <r>
    <n v="323"/>
    <x v="3"/>
    <x v="2"/>
    <x v="10"/>
    <x v="1"/>
    <s v="Customer_4"/>
    <x v="186"/>
    <x v="2"/>
    <n v="44"/>
    <n v="20298"/>
    <n v="893112"/>
  </r>
  <r>
    <n v="324"/>
    <x v="4"/>
    <x v="1"/>
    <x v="14"/>
    <x v="3"/>
    <s v="Customer_2"/>
    <x v="201"/>
    <x v="10"/>
    <n v="46"/>
    <n v="45972"/>
    <n v="2114712"/>
  </r>
  <r>
    <n v="325"/>
    <x v="1"/>
    <x v="0"/>
    <x v="1"/>
    <x v="1"/>
    <s v="Customer_19"/>
    <x v="202"/>
    <x v="9"/>
    <n v="15"/>
    <n v="49703"/>
    <n v="745545"/>
  </r>
  <r>
    <n v="326"/>
    <x v="1"/>
    <x v="1"/>
    <x v="7"/>
    <x v="3"/>
    <s v="Customer_20"/>
    <x v="203"/>
    <x v="5"/>
    <n v="33"/>
    <n v="18473"/>
    <n v="609609"/>
  </r>
  <r>
    <n v="327"/>
    <x v="0"/>
    <x v="1"/>
    <x v="10"/>
    <x v="4"/>
    <s v="Customer_11"/>
    <x v="85"/>
    <x v="7"/>
    <n v="36"/>
    <n v="6342"/>
    <n v="228312"/>
  </r>
  <r>
    <n v="328"/>
    <x v="3"/>
    <x v="0"/>
    <x v="7"/>
    <x v="0"/>
    <s v="Customer_12"/>
    <x v="204"/>
    <x v="9"/>
    <n v="47"/>
    <n v="17373"/>
    <n v="816531"/>
  </r>
  <r>
    <n v="329"/>
    <x v="0"/>
    <x v="0"/>
    <x v="14"/>
    <x v="0"/>
    <s v="Customer_14"/>
    <x v="205"/>
    <x v="2"/>
    <n v="3"/>
    <n v="34301"/>
    <n v="102903"/>
  </r>
  <r>
    <n v="330"/>
    <x v="4"/>
    <x v="2"/>
    <x v="3"/>
    <x v="5"/>
    <s v="Customer_20"/>
    <x v="206"/>
    <x v="2"/>
    <n v="29"/>
    <n v="24668"/>
    <n v="715372"/>
  </r>
  <r>
    <n v="331"/>
    <x v="1"/>
    <x v="2"/>
    <x v="13"/>
    <x v="2"/>
    <s v="Customer_19"/>
    <x v="159"/>
    <x v="3"/>
    <n v="40"/>
    <n v="48259"/>
    <n v="1930360"/>
  </r>
  <r>
    <n v="332"/>
    <x v="1"/>
    <x v="2"/>
    <x v="7"/>
    <x v="5"/>
    <s v="Customer_1"/>
    <x v="59"/>
    <x v="11"/>
    <n v="47"/>
    <n v="29749"/>
    <n v="1398203"/>
  </r>
  <r>
    <n v="333"/>
    <x v="2"/>
    <x v="2"/>
    <x v="14"/>
    <x v="1"/>
    <s v="Customer_15"/>
    <x v="207"/>
    <x v="9"/>
    <n v="29"/>
    <n v="24579"/>
    <n v="712791"/>
  </r>
  <r>
    <n v="334"/>
    <x v="2"/>
    <x v="2"/>
    <x v="1"/>
    <x v="3"/>
    <s v="Customer_1"/>
    <x v="208"/>
    <x v="1"/>
    <n v="30"/>
    <n v="24263"/>
    <n v="727890"/>
  </r>
  <r>
    <n v="335"/>
    <x v="3"/>
    <x v="0"/>
    <x v="5"/>
    <x v="3"/>
    <s v="Customer_10"/>
    <x v="116"/>
    <x v="8"/>
    <n v="36"/>
    <n v="46036"/>
    <n v="1657296"/>
  </r>
  <r>
    <n v="336"/>
    <x v="3"/>
    <x v="2"/>
    <x v="12"/>
    <x v="2"/>
    <s v="Customer_3"/>
    <x v="209"/>
    <x v="4"/>
    <n v="45"/>
    <n v="45600"/>
    <n v="2052000"/>
  </r>
  <r>
    <n v="337"/>
    <x v="4"/>
    <x v="1"/>
    <x v="2"/>
    <x v="0"/>
    <s v="Customer_9"/>
    <x v="163"/>
    <x v="2"/>
    <n v="9"/>
    <n v="16262"/>
    <n v="146358"/>
  </r>
  <r>
    <n v="338"/>
    <x v="2"/>
    <x v="1"/>
    <x v="0"/>
    <x v="1"/>
    <s v="Customer_7"/>
    <x v="210"/>
    <x v="9"/>
    <n v="50"/>
    <n v="41088"/>
    <n v="2054400"/>
  </r>
  <r>
    <n v="339"/>
    <x v="1"/>
    <x v="1"/>
    <x v="13"/>
    <x v="1"/>
    <s v="Customer_2"/>
    <x v="72"/>
    <x v="5"/>
    <n v="38"/>
    <n v="22109"/>
    <n v="840142"/>
  </r>
  <r>
    <n v="340"/>
    <x v="0"/>
    <x v="2"/>
    <x v="6"/>
    <x v="5"/>
    <s v="Customer_13"/>
    <x v="211"/>
    <x v="8"/>
    <n v="26"/>
    <n v="44128"/>
    <n v="1147328"/>
  </r>
  <r>
    <n v="341"/>
    <x v="4"/>
    <x v="1"/>
    <x v="14"/>
    <x v="3"/>
    <s v="Customer_9"/>
    <x v="212"/>
    <x v="6"/>
    <n v="39"/>
    <n v="36669"/>
    <n v="1430091"/>
  </r>
  <r>
    <n v="342"/>
    <x v="1"/>
    <x v="1"/>
    <x v="14"/>
    <x v="3"/>
    <s v="Customer_11"/>
    <x v="132"/>
    <x v="6"/>
    <n v="48"/>
    <n v="17256"/>
    <n v="828288"/>
  </r>
  <r>
    <n v="343"/>
    <x v="3"/>
    <x v="1"/>
    <x v="2"/>
    <x v="5"/>
    <s v="Customer_14"/>
    <x v="136"/>
    <x v="11"/>
    <n v="8"/>
    <n v="24556"/>
    <n v="196448"/>
  </r>
  <r>
    <n v="344"/>
    <x v="0"/>
    <x v="0"/>
    <x v="10"/>
    <x v="4"/>
    <s v="Customer_11"/>
    <x v="213"/>
    <x v="1"/>
    <n v="35"/>
    <n v="12622"/>
    <n v="441770"/>
  </r>
  <r>
    <n v="345"/>
    <x v="1"/>
    <x v="1"/>
    <x v="5"/>
    <x v="0"/>
    <s v="Customer_5"/>
    <x v="130"/>
    <x v="2"/>
    <n v="3"/>
    <n v="11842"/>
    <n v="35526"/>
  </r>
  <r>
    <n v="346"/>
    <x v="0"/>
    <x v="0"/>
    <x v="0"/>
    <x v="2"/>
    <s v="Customer_17"/>
    <x v="157"/>
    <x v="5"/>
    <n v="13"/>
    <n v="4077"/>
    <n v="53001"/>
  </r>
  <r>
    <n v="347"/>
    <x v="0"/>
    <x v="2"/>
    <x v="15"/>
    <x v="2"/>
    <s v="Customer_7"/>
    <x v="15"/>
    <x v="2"/>
    <n v="21"/>
    <n v="6457"/>
    <n v="135597"/>
  </r>
  <r>
    <n v="348"/>
    <x v="4"/>
    <x v="2"/>
    <x v="11"/>
    <x v="1"/>
    <s v="Customer_2"/>
    <x v="5"/>
    <x v="4"/>
    <n v="3"/>
    <n v="16867"/>
    <n v="50601"/>
  </r>
  <r>
    <n v="349"/>
    <x v="1"/>
    <x v="2"/>
    <x v="12"/>
    <x v="4"/>
    <s v="Customer_17"/>
    <x v="200"/>
    <x v="1"/>
    <n v="39"/>
    <n v="45374"/>
    <n v="1769586"/>
  </r>
  <r>
    <n v="350"/>
    <x v="3"/>
    <x v="2"/>
    <x v="2"/>
    <x v="3"/>
    <s v="Customer_6"/>
    <x v="9"/>
    <x v="8"/>
    <n v="1"/>
    <n v="17343"/>
    <n v="17343"/>
  </r>
  <r>
    <n v="351"/>
    <x v="0"/>
    <x v="1"/>
    <x v="14"/>
    <x v="2"/>
    <s v="Customer_2"/>
    <x v="214"/>
    <x v="11"/>
    <n v="42"/>
    <n v="24782"/>
    <n v="1040844"/>
  </r>
  <r>
    <n v="352"/>
    <x v="0"/>
    <x v="0"/>
    <x v="1"/>
    <x v="2"/>
    <s v="Customer_20"/>
    <x v="204"/>
    <x v="9"/>
    <n v="21"/>
    <n v="10464"/>
    <n v="219744"/>
  </r>
  <r>
    <n v="353"/>
    <x v="4"/>
    <x v="2"/>
    <x v="0"/>
    <x v="4"/>
    <s v="Customer_10"/>
    <x v="119"/>
    <x v="7"/>
    <n v="41"/>
    <n v="37660"/>
    <n v="1544060"/>
  </r>
  <r>
    <n v="354"/>
    <x v="2"/>
    <x v="1"/>
    <x v="8"/>
    <x v="3"/>
    <s v="Customer_5"/>
    <x v="207"/>
    <x v="9"/>
    <n v="20"/>
    <n v="3857"/>
    <n v="77140"/>
  </r>
  <r>
    <n v="355"/>
    <x v="0"/>
    <x v="1"/>
    <x v="14"/>
    <x v="2"/>
    <s v="Customer_3"/>
    <x v="163"/>
    <x v="2"/>
    <n v="18"/>
    <n v="10752"/>
    <n v="193536"/>
  </r>
  <r>
    <n v="356"/>
    <x v="4"/>
    <x v="0"/>
    <x v="15"/>
    <x v="4"/>
    <s v="Customer_5"/>
    <x v="140"/>
    <x v="4"/>
    <n v="13"/>
    <n v="25959"/>
    <n v="337467"/>
  </r>
  <r>
    <n v="357"/>
    <x v="1"/>
    <x v="0"/>
    <x v="15"/>
    <x v="0"/>
    <s v="Customer_13"/>
    <x v="74"/>
    <x v="6"/>
    <n v="16"/>
    <n v="5340"/>
    <n v="85440"/>
  </r>
  <r>
    <n v="358"/>
    <x v="4"/>
    <x v="2"/>
    <x v="6"/>
    <x v="2"/>
    <s v="Customer_13"/>
    <x v="215"/>
    <x v="9"/>
    <n v="35"/>
    <n v="30644"/>
    <n v="1072540"/>
  </r>
  <r>
    <n v="359"/>
    <x v="3"/>
    <x v="2"/>
    <x v="10"/>
    <x v="3"/>
    <s v="Customer_10"/>
    <x v="58"/>
    <x v="11"/>
    <n v="27"/>
    <n v="34376"/>
    <n v="928152"/>
  </r>
  <r>
    <n v="360"/>
    <x v="1"/>
    <x v="1"/>
    <x v="4"/>
    <x v="1"/>
    <s v="Customer_5"/>
    <x v="216"/>
    <x v="4"/>
    <n v="15"/>
    <n v="9476"/>
    <n v="142140"/>
  </r>
  <r>
    <n v="361"/>
    <x v="4"/>
    <x v="0"/>
    <x v="0"/>
    <x v="5"/>
    <s v="Customer_11"/>
    <x v="40"/>
    <x v="6"/>
    <n v="6"/>
    <n v="11055"/>
    <n v="66330"/>
  </r>
  <r>
    <n v="362"/>
    <x v="4"/>
    <x v="2"/>
    <x v="9"/>
    <x v="5"/>
    <s v="Customer_18"/>
    <x v="82"/>
    <x v="2"/>
    <n v="33"/>
    <n v="14012"/>
    <n v="462396"/>
  </r>
  <r>
    <n v="363"/>
    <x v="1"/>
    <x v="1"/>
    <x v="10"/>
    <x v="3"/>
    <s v="Customer_6"/>
    <x v="97"/>
    <x v="8"/>
    <n v="8"/>
    <n v="2979"/>
    <n v="23832"/>
  </r>
  <r>
    <n v="364"/>
    <x v="2"/>
    <x v="0"/>
    <x v="5"/>
    <x v="5"/>
    <s v="Customer_7"/>
    <x v="42"/>
    <x v="9"/>
    <n v="22"/>
    <n v="22112"/>
    <n v="486464"/>
  </r>
  <r>
    <n v="365"/>
    <x v="4"/>
    <x v="0"/>
    <x v="15"/>
    <x v="3"/>
    <s v="Customer_15"/>
    <x v="25"/>
    <x v="6"/>
    <n v="6"/>
    <n v="8569"/>
    <n v="51414"/>
  </r>
  <r>
    <n v="366"/>
    <x v="1"/>
    <x v="1"/>
    <x v="3"/>
    <x v="2"/>
    <s v="Customer_11"/>
    <x v="217"/>
    <x v="0"/>
    <n v="26"/>
    <n v="25862"/>
    <n v="672412"/>
  </r>
  <r>
    <n v="367"/>
    <x v="2"/>
    <x v="0"/>
    <x v="15"/>
    <x v="2"/>
    <s v="Customer_12"/>
    <x v="218"/>
    <x v="8"/>
    <n v="41"/>
    <n v="11658"/>
    <n v="477978"/>
  </r>
  <r>
    <n v="368"/>
    <x v="2"/>
    <x v="0"/>
    <x v="4"/>
    <x v="3"/>
    <s v="Customer_14"/>
    <x v="219"/>
    <x v="3"/>
    <n v="31"/>
    <n v="12576"/>
    <n v="389856"/>
  </r>
  <r>
    <n v="369"/>
    <x v="0"/>
    <x v="2"/>
    <x v="13"/>
    <x v="4"/>
    <s v="Customer_17"/>
    <x v="80"/>
    <x v="0"/>
    <n v="7"/>
    <n v="15838"/>
    <n v="110866"/>
  </r>
  <r>
    <n v="370"/>
    <x v="3"/>
    <x v="1"/>
    <x v="1"/>
    <x v="1"/>
    <s v="Customer_4"/>
    <x v="220"/>
    <x v="1"/>
    <n v="49"/>
    <n v="48939"/>
    <n v="2398011"/>
  </r>
  <r>
    <n v="371"/>
    <x v="2"/>
    <x v="1"/>
    <x v="6"/>
    <x v="5"/>
    <s v="Customer_2"/>
    <x v="116"/>
    <x v="8"/>
    <n v="32"/>
    <n v="6345"/>
    <n v="203040"/>
  </r>
  <r>
    <n v="372"/>
    <x v="2"/>
    <x v="1"/>
    <x v="14"/>
    <x v="4"/>
    <s v="Customer_17"/>
    <x v="221"/>
    <x v="0"/>
    <n v="2"/>
    <n v="3731"/>
    <n v="7462"/>
  </r>
  <r>
    <n v="373"/>
    <x v="0"/>
    <x v="0"/>
    <x v="0"/>
    <x v="1"/>
    <s v="Customer_20"/>
    <x v="32"/>
    <x v="4"/>
    <n v="32"/>
    <n v="4118"/>
    <n v="131776"/>
  </r>
  <r>
    <n v="374"/>
    <x v="0"/>
    <x v="0"/>
    <x v="15"/>
    <x v="1"/>
    <s v="Customer_16"/>
    <x v="222"/>
    <x v="10"/>
    <n v="22"/>
    <n v="36718"/>
    <n v="807796"/>
  </r>
  <r>
    <n v="375"/>
    <x v="1"/>
    <x v="2"/>
    <x v="2"/>
    <x v="5"/>
    <s v="Customer_3"/>
    <x v="68"/>
    <x v="0"/>
    <n v="47"/>
    <n v="35735"/>
    <n v="1679545"/>
  </r>
  <r>
    <n v="376"/>
    <x v="3"/>
    <x v="0"/>
    <x v="12"/>
    <x v="1"/>
    <s v="Customer_8"/>
    <x v="48"/>
    <x v="6"/>
    <n v="23"/>
    <n v="47981"/>
    <n v="1103563"/>
  </r>
  <r>
    <n v="377"/>
    <x v="3"/>
    <x v="0"/>
    <x v="12"/>
    <x v="2"/>
    <s v="Customer_1"/>
    <x v="223"/>
    <x v="4"/>
    <n v="28"/>
    <n v="22534"/>
    <n v="630952"/>
  </r>
  <r>
    <n v="378"/>
    <x v="4"/>
    <x v="1"/>
    <x v="5"/>
    <x v="1"/>
    <s v="Customer_7"/>
    <x v="14"/>
    <x v="4"/>
    <n v="41"/>
    <n v="15901"/>
    <n v="651941"/>
  </r>
  <r>
    <n v="379"/>
    <x v="2"/>
    <x v="2"/>
    <x v="14"/>
    <x v="1"/>
    <s v="Customer_3"/>
    <x v="224"/>
    <x v="6"/>
    <n v="30"/>
    <n v="21596"/>
    <n v="647880"/>
  </r>
  <r>
    <n v="380"/>
    <x v="3"/>
    <x v="0"/>
    <x v="2"/>
    <x v="1"/>
    <s v="Customer_8"/>
    <x v="152"/>
    <x v="2"/>
    <n v="44"/>
    <n v="23746"/>
    <n v="1044824"/>
  </r>
  <r>
    <n v="381"/>
    <x v="1"/>
    <x v="1"/>
    <x v="0"/>
    <x v="2"/>
    <s v="Customer_17"/>
    <x v="225"/>
    <x v="1"/>
    <n v="7"/>
    <n v="15628"/>
    <n v="109396"/>
  </r>
  <r>
    <n v="382"/>
    <x v="3"/>
    <x v="2"/>
    <x v="13"/>
    <x v="0"/>
    <s v="Customer_11"/>
    <x v="226"/>
    <x v="0"/>
    <n v="44"/>
    <n v="27666"/>
    <n v="1217304"/>
  </r>
  <r>
    <n v="383"/>
    <x v="4"/>
    <x v="0"/>
    <x v="9"/>
    <x v="0"/>
    <s v="Customer_1"/>
    <x v="227"/>
    <x v="6"/>
    <n v="37"/>
    <n v="14410"/>
    <n v="533170"/>
  </r>
  <r>
    <n v="384"/>
    <x v="1"/>
    <x v="1"/>
    <x v="14"/>
    <x v="1"/>
    <s v="Customer_12"/>
    <x v="225"/>
    <x v="1"/>
    <n v="3"/>
    <n v="23578"/>
    <n v="70734"/>
  </r>
  <r>
    <n v="385"/>
    <x v="1"/>
    <x v="1"/>
    <x v="8"/>
    <x v="3"/>
    <s v="Customer_7"/>
    <x v="28"/>
    <x v="11"/>
    <n v="42"/>
    <n v="46743"/>
    <n v="1963206"/>
  </r>
  <r>
    <n v="386"/>
    <x v="0"/>
    <x v="0"/>
    <x v="5"/>
    <x v="2"/>
    <s v="Customer_14"/>
    <x v="76"/>
    <x v="5"/>
    <n v="9"/>
    <n v="32833"/>
    <n v="295497"/>
  </r>
  <r>
    <n v="387"/>
    <x v="2"/>
    <x v="0"/>
    <x v="7"/>
    <x v="4"/>
    <s v="Customer_1"/>
    <x v="100"/>
    <x v="6"/>
    <n v="37"/>
    <n v="30485"/>
    <n v="1127945"/>
  </r>
  <r>
    <n v="388"/>
    <x v="0"/>
    <x v="0"/>
    <x v="0"/>
    <x v="1"/>
    <s v="Customer_16"/>
    <x v="211"/>
    <x v="8"/>
    <n v="17"/>
    <n v="31622"/>
    <n v="537574"/>
  </r>
  <r>
    <n v="389"/>
    <x v="4"/>
    <x v="2"/>
    <x v="14"/>
    <x v="5"/>
    <s v="Customer_10"/>
    <x v="145"/>
    <x v="8"/>
    <n v="50"/>
    <n v="37028"/>
    <n v="1851400"/>
  </r>
  <r>
    <n v="390"/>
    <x v="4"/>
    <x v="2"/>
    <x v="5"/>
    <x v="0"/>
    <s v="Customer_16"/>
    <x v="33"/>
    <x v="6"/>
    <n v="25"/>
    <n v="17314"/>
    <n v="432850"/>
  </r>
  <r>
    <n v="391"/>
    <x v="0"/>
    <x v="1"/>
    <x v="9"/>
    <x v="5"/>
    <s v="Customer_10"/>
    <x v="228"/>
    <x v="11"/>
    <n v="8"/>
    <n v="40681"/>
    <n v="325448"/>
  </r>
  <r>
    <n v="392"/>
    <x v="0"/>
    <x v="1"/>
    <x v="12"/>
    <x v="2"/>
    <s v="Customer_13"/>
    <x v="53"/>
    <x v="7"/>
    <n v="17"/>
    <n v="36650"/>
    <n v="623050"/>
  </r>
  <r>
    <n v="393"/>
    <x v="0"/>
    <x v="0"/>
    <x v="11"/>
    <x v="0"/>
    <s v="Customer_5"/>
    <x v="229"/>
    <x v="10"/>
    <n v="29"/>
    <n v="29248"/>
    <n v="848192"/>
  </r>
  <r>
    <n v="394"/>
    <x v="3"/>
    <x v="1"/>
    <x v="11"/>
    <x v="5"/>
    <s v="Customer_5"/>
    <x v="62"/>
    <x v="8"/>
    <n v="32"/>
    <n v="34738"/>
    <n v="1111616"/>
  </r>
  <r>
    <n v="395"/>
    <x v="2"/>
    <x v="0"/>
    <x v="0"/>
    <x v="1"/>
    <s v="Customer_4"/>
    <x v="230"/>
    <x v="10"/>
    <n v="8"/>
    <n v="28344"/>
    <n v="226752"/>
  </r>
  <r>
    <n v="396"/>
    <x v="0"/>
    <x v="2"/>
    <x v="5"/>
    <x v="2"/>
    <s v="Customer_19"/>
    <x v="231"/>
    <x v="9"/>
    <n v="46"/>
    <n v="35893"/>
    <n v="1651078"/>
  </r>
  <r>
    <n v="397"/>
    <x v="3"/>
    <x v="0"/>
    <x v="0"/>
    <x v="4"/>
    <s v="Customer_1"/>
    <x v="28"/>
    <x v="11"/>
    <n v="36"/>
    <n v="25872"/>
    <n v="931392"/>
  </r>
  <r>
    <n v="398"/>
    <x v="3"/>
    <x v="1"/>
    <x v="2"/>
    <x v="2"/>
    <s v="Customer_4"/>
    <x v="232"/>
    <x v="9"/>
    <n v="20"/>
    <n v="3003"/>
    <n v="60060"/>
  </r>
  <r>
    <n v="399"/>
    <x v="3"/>
    <x v="1"/>
    <x v="1"/>
    <x v="4"/>
    <s v="Customer_9"/>
    <x v="233"/>
    <x v="8"/>
    <n v="40"/>
    <n v="20426"/>
    <n v="817040"/>
  </r>
  <r>
    <n v="400"/>
    <x v="0"/>
    <x v="2"/>
    <x v="11"/>
    <x v="4"/>
    <s v="Customer_5"/>
    <x v="146"/>
    <x v="2"/>
    <n v="16"/>
    <n v="30804"/>
    <n v="492864"/>
  </r>
  <r>
    <n v="401"/>
    <x v="0"/>
    <x v="2"/>
    <x v="5"/>
    <x v="0"/>
    <s v="Customer_12"/>
    <x v="24"/>
    <x v="3"/>
    <n v="27"/>
    <n v="19821"/>
    <n v="535167"/>
  </r>
  <r>
    <n v="402"/>
    <x v="1"/>
    <x v="2"/>
    <x v="12"/>
    <x v="1"/>
    <s v="Customer_10"/>
    <x v="105"/>
    <x v="0"/>
    <n v="48"/>
    <n v="14091"/>
    <n v="676368"/>
  </r>
  <r>
    <n v="403"/>
    <x v="1"/>
    <x v="1"/>
    <x v="1"/>
    <x v="3"/>
    <s v="Customer_11"/>
    <x v="16"/>
    <x v="4"/>
    <n v="7"/>
    <n v="25517"/>
    <n v="178619"/>
  </r>
  <r>
    <n v="404"/>
    <x v="1"/>
    <x v="2"/>
    <x v="1"/>
    <x v="0"/>
    <s v="Customer_11"/>
    <x v="89"/>
    <x v="1"/>
    <n v="14"/>
    <n v="22668"/>
    <n v="317352"/>
  </r>
  <r>
    <n v="405"/>
    <x v="1"/>
    <x v="2"/>
    <x v="7"/>
    <x v="5"/>
    <s v="Customer_10"/>
    <x v="234"/>
    <x v="7"/>
    <n v="40"/>
    <n v="12550"/>
    <n v="502000"/>
  </r>
  <r>
    <n v="406"/>
    <x v="0"/>
    <x v="0"/>
    <x v="4"/>
    <x v="5"/>
    <s v="Customer_6"/>
    <x v="235"/>
    <x v="7"/>
    <n v="21"/>
    <n v="38205"/>
    <n v="802305"/>
  </r>
  <r>
    <n v="407"/>
    <x v="4"/>
    <x v="2"/>
    <x v="10"/>
    <x v="4"/>
    <s v="Customer_20"/>
    <x v="124"/>
    <x v="8"/>
    <n v="13"/>
    <n v="41178"/>
    <n v="535314"/>
  </r>
  <r>
    <n v="408"/>
    <x v="3"/>
    <x v="0"/>
    <x v="4"/>
    <x v="4"/>
    <s v="Customer_17"/>
    <x v="236"/>
    <x v="5"/>
    <n v="45"/>
    <n v="18049"/>
    <n v="812205"/>
  </r>
  <r>
    <n v="409"/>
    <x v="4"/>
    <x v="0"/>
    <x v="8"/>
    <x v="4"/>
    <s v="Customer_5"/>
    <x v="82"/>
    <x v="2"/>
    <n v="37"/>
    <n v="2660"/>
    <n v="98420"/>
  </r>
  <r>
    <n v="410"/>
    <x v="1"/>
    <x v="0"/>
    <x v="1"/>
    <x v="3"/>
    <s v="Customer_12"/>
    <x v="24"/>
    <x v="3"/>
    <n v="2"/>
    <n v="3657"/>
    <n v="7314"/>
  </r>
  <r>
    <n v="411"/>
    <x v="1"/>
    <x v="0"/>
    <x v="2"/>
    <x v="3"/>
    <s v="Customer_13"/>
    <x v="237"/>
    <x v="11"/>
    <n v="12"/>
    <n v="2266"/>
    <n v="27192"/>
  </r>
  <r>
    <n v="412"/>
    <x v="2"/>
    <x v="0"/>
    <x v="15"/>
    <x v="4"/>
    <s v="Customer_17"/>
    <x v="238"/>
    <x v="6"/>
    <n v="3"/>
    <n v="46348"/>
    <n v="139044"/>
  </r>
  <r>
    <n v="413"/>
    <x v="4"/>
    <x v="2"/>
    <x v="1"/>
    <x v="3"/>
    <s v="Customer_3"/>
    <x v="52"/>
    <x v="10"/>
    <n v="49"/>
    <n v="31973"/>
    <n v="1566677"/>
  </r>
  <r>
    <n v="414"/>
    <x v="4"/>
    <x v="1"/>
    <x v="15"/>
    <x v="2"/>
    <s v="Customer_19"/>
    <x v="239"/>
    <x v="11"/>
    <n v="41"/>
    <n v="12440"/>
    <n v="510040"/>
  </r>
  <r>
    <n v="415"/>
    <x v="1"/>
    <x v="2"/>
    <x v="6"/>
    <x v="4"/>
    <s v="Customer_4"/>
    <x v="57"/>
    <x v="7"/>
    <n v="21"/>
    <n v="22985"/>
    <n v="482685"/>
  </r>
  <r>
    <n v="416"/>
    <x v="0"/>
    <x v="1"/>
    <x v="8"/>
    <x v="1"/>
    <s v="Customer_9"/>
    <x v="240"/>
    <x v="2"/>
    <n v="17"/>
    <n v="18800"/>
    <n v="319600"/>
  </r>
  <r>
    <n v="417"/>
    <x v="4"/>
    <x v="1"/>
    <x v="5"/>
    <x v="4"/>
    <s v="Customer_8"/>
    <x v="204"/>
    <x v="9"/>
    <n v="5"/>
    <n v="14944"/>
    <n v="74720"/>
  </r>
  <r>
    <n v="418"/>
    <x v="0"/>
    <x v="2"/>
    <x v="15"/>
    <x v="1"/>
    <s v="Customer_6"/>
    <x v="140"/>
    <x v="4"/>
    <n v="32"/>
    <n v="31644"/>
    <n v="1012608"/>
  </r>
  <r>
    <n v="419"/>
    <x v="2"/>
    <x v="2"/>
    <x v="9"/>
    <x v="1"/>
    <s v="Customer_9"/>
    <x v="120"/>
    <x v="4"/>
    <n v="4"/>
    <n v="27572"/>
    <n v="110288"/>
  </r>
  <r>
    <n v="420"/>
    <x v="2"/>
    <x v="0"/>
    <x v="7"/>
    <x v="0"/>
    <s v="Customer_19"/>
    <x v="46"/>
    <x v="2"/>
    <n v="37"/>
    <n v="5817"/>
    <n v="215229"/>
  </r>
  <r>
    <n v="421"/>
    <x v="3"/>
    <x v="0"/>
    <x v="0"/>
    <x v="2"/>
    <s v="Customer_15"/>
    <x v="51"/>
    <x v="8"/>
    <n v="15"/>
    <n v="36391"/>
    <n v="545865"/>
  </r>
  <r>
    <n v="422"/>
    <x v="2"/>
    <x v="2"/>
    <x v="9"/>
    <x v="3"/>
    <s v="Customer_10"/>
    <x v="241"/>
    <x v="9"/>
    <n v="48"/>
    <n v="12413"/>
    <n v="595824"/>
  </r>
  <r>
    <n v="423"/>
    <x v="2"/>
    <x v="1"/>
    <x v="2"/>
    <x v="1"/>
    <s v="Customer_18"/>
    <x v="242"/>
    <x v="3"/>
    <n v="48"/>
    <n v="12310"/>
    <n v="590880"/>
  </r>
  <r>
    <n v="424"/>
    <x v="1"/>
    <x v="2"/>
    <x v="14"/>
    <x v="4"/>
    <s v="Customer_16"/>
    <x v="71"/>
    <x v="4"/>
    <n v="19"/>
    <n v="27999"/>
    <n v="531981"/>
  </r>
  <r>
    <n v="425"/>
    <x v="2"/>
    <x v="1"/>
    <x v="11"/>
    <x v="1"/>
    <s v="Customer_15"/>
    <x v="125"/>
    <x v="9"/>
    <n v="46"/>
    <n v="16475"/>
    <n v="757850"/>
  </r>
  <r>
    <n v="426"/>
    <x v="1"/>
    <x v="1"/>
    <x v="4"/>
    <x v="1"/>
    <s v="Customer_4"/>
    <x v="144"/>
    <x v="11"/>
    <n v="22"/>
    <n v="13532"/>
    <n v="297704"/>
  </r>
  <r>
    <n v="427"/>
    <x v="1"/>
    <x v="0"/>
    <x v="5"/>
    <x v="4"/>
    <s v="Customer_2"/>
    <x v="243"/>
    <x v="10"/>
    <n v="32"/>
    <n v="26206"/>
    <n v="838592"/>
  </r>
  <r>
    <n v="428"/>
    <x v="4"/>
    <x v="1"/>
    <x v="10"/>
    <x v="0"/>
    <s v="Customer_11"/>
    <x v="224"/>
    <x v="6"/>
    <n v="45"/>
    <n v="11084"/>
    <n v="498780"/>
  </r>
  <r>
    <n v="429"/>
    <x v="4"/>
    <x v="2"/>
    <x v="15"/>
    <x v="0"/>
    <s v="Customer_1"/>
    <x v="244"/>
    <x v="11"/>
    <n v="46"/>
    <n v="46087"/>
    <n v="2120002"/>
  </r>
  <r>
    <n v="430"/>
    <x v="1"/>
    <x v="1"/>
    <x v="4"/>
    <x v="5"/>
    <s v="Customer_7"/>
    <x v="245"/>
    <x v="9"/>
    <n v="14"/>
    <n v="40655"/>
    <n v="569170"/>
  </r>
  <r>
    <n v="431"/>
    <x v="3"/>
    <x v="1"/>
    <x v="6"/>
    <x v="2"/>
    <s v="Customer_19"/>
    <x v="130"/>
    <x v="2"/>
    <n v="26"/>
    <n v="23770"/>
    <n v="618020"/>
  </r>
  <r>
    <n v="432"/>
    <x v="1"/>
    <x v="0"/>
    <x v="1"/>
    <x v="5"/>
    <s v="Customer_7"/>
    <x v="246"/>
    <x v="3"/>
    <n v="11"/>
    <n v="14954"/>
    <n v="164494"/>
  </r>
  <r>
    <n v="433"/>
    <x v="4"/>
    <x v="2"/>
    <x v="14"/>
    <x v="3"/>
    <s v="Customer_11"/>
    <x v="247"/>
    <x v="2"/>
    <n v="22"/>
    <n v="15997"/>
    <n v="351934"/>
  </r>
  <r>
    <n v="434"/>
    <x v="2"/>
    <x v="2"/>
    <x v="7"/>
    <x v="2"/>
    <s v="Customer_20"/>
    <x v="224"/>
    <x v="6"/>
    <n v="8"/>
    <n v="26475"/>
    <n v="211800"/>
  </r>
  <r>
    <n v="435"/>
    <x v="3"/>
    <x v="2"/>
    <x v="14"/>
    <x v="4"/>
    <s v="Customer_7"/>
    <x v="194"/>
    <x v="5"/>
    <n v="39"/>
    <n v="46774"/>
    <n v="1824186"/>
  </r>
  <r>
    <n v="436"/>
    <x v="1"/>
    <x v="1"/>
    <x v="7"/>
    <x v="3"/>
    <s v="Customer_17"/>
    <x v="218"/>
    <x v="8"/>
    <n v="12"/>
    <n v="26221"/>
    <n v="314652"/>
  </r>
  <r>
    <n v="437"/>
    <x v="0"/>
    <x v="0"/>
    <x v="5"/>
    <x v="1"/>
    <s v="Customer_3"/>
    <x v="145"/>
    <x v="8"/>
    <n v="21"/>
    <n v="26048"/>
    <n v="547008"/>
  </r>
  <r>
    <n v="438"/>
    <x v="0"/>
    <x v="1"/>
    <x v="8"/>
    <x v="2"/>
    <s v="Customer_6"/>
    <x v="156"/>
    <x v="6"/>
    <n v="35"/>
    <n v="24459"/>
    <n v="856065"/>
  </r>
  <r>
    <n v="439"/>
    <x v="4"/>
    <x v="0"/>
    <x v="12"/>
    <x v="2"/>
    <s v="Customer_17"/>
    <x v="242"/>
    <x v="3"/>
    <n v="35"/>
    <n v="28701"/>
    <n v="1004535"/>
  </r>
  <r>
    <n v="440"/>
    <x v="4"/>
    <x v="0"/>
    <x v="10"/>
    <x v="3"/>
    <s v="Customer_16"/>
    <x v="248"/>
    <x v="0"/>
    <n v="21"/>
    <n v="31482"/>
    <n v="661122"/>
  </r>
  <r>
    <n v="441"/>
    <x v="1"/>
    <x v="1"/>
    <x v="10"/>
    <x v="1"/>
    <s v="Customer_2"/>
    <x v="71"/>
    <x v="4"/>
    <n v="4"/>
    <n v="18435"/>
    <n v="73740"/>
  </r>
  <r>
    <n v="442"/>
    <x v="0"/>
    <x v="0"/>
    <x v="6"/>
    <x v="2"/>
    <s v="Customer_6"/>
    <x v="249"/>
    <x v="6"/>
    <n v="6"/>
    <n v="37565"/>
    <n v="225390"/>
  </r>
  <r>
    <n v="443"/>
    <x v="4"/>
    <x v="0"/>
    <x v="3"/>
    <x v="4"/>
    <s v="Customer_17"/>
    <x v="21"/>
    <x v="1"/>
    <n v="20"/>
    <n v="35740"/>
    <n v="714800"/>
  </r>
  <r>
    <n v="444"/>
    <x v="4"/>
    <x v="0"/>
    <x v="12"/>
    <x v="0"/>
    <s v="Customer_18"/>
    <x v="250"/>
    <x v="11"/>
    <n v="9"/>
    <n v="24043"/>
    <n v="216387"/>
  </r>
  <r>
    <n v="445"/>
    <x v="3"/>
    <x v="2"/>
    <x v="3"/>
    <x v="4"/>
    <s v="Customer_15"/>
    <x v="10"/>
    <x v="1"/>
    <n v="20"/>
    <n v="24624"/>
    <n v="492480"/>
  </r>
  <r>
    <n v="446"/>
    <x v="2"/>
    <x v="0"/>
    <x v="14"/>
    <x v="0"/>
    <s v="Customer_11"/>
    <x v="251"/>
    <x v="7"/>
    <n v="21"/>
    <n v="5247"/>
    <n v="110187"/>
  </r>
  <r>
    <n v="447"/>
    <x v="3"/>
    <x v="0"/>
    <x v="12"/>
    <x v="1"/>
    <s v="Customer_7"/>
    <x v="88"/>
    <x v="6"/>
    <n v="39"/>
    <n v="46061"/>
    <n v="1796379"/>
  </r>
  <r>
    <n v="448"/>
    <x v="0"/>
    <x v="1"/>
    <x v="7"/>
    <x v="5"/>
    <s v="Customer_16"/>
    <x v="119"/>
    <x v="7"/>
    <n v="34"/>
    <n v="8997"/>
    <n v="305898"/>
  </r>
  <r>
    <n v="449"/>
    <x v="2"/>
    <x v="2"/>
    <x v="4"/>
    <x v="3"/>
    <s v="Customer_3"/>
    <x v="6"/>
    <x v="5"/>
    <n v="34"/>
    <n v="15324"/>
    <n v="521016"/>
  </r>
  <r>
    <n v="450"/>
    <x v="3"/>
    <x v="1"/>
    <x v="0"/>
    <x v="3"/>
    <s v="Customer_6"/>
    <x v="123"/>
    <x v="11"/>
    <n v="50"/>
    <n v="43909"/>
    <n v="2195450"/>
  </r>
  <r>
    <n v="451"/>
    <x v="3"/>
    <x v="0"/>
    <x v="11"/>
    <x v="0"/>
    <s v="Customer_2"/>
    <x v="50"/>
    <x v="1"/>
    <n v="27"/>
    <n v="22466"/>
    <n v="606582"/>
  </r>
  <r>
    <n v="452"/>
    <x v="1"/>
    <x v="0"/>
    <x v="13"/>
    <x v="2"/>
    <s v="Customer_6"/>
    <x v="37"/>
    <x v="5"/>
    <n v="39"/>
    <n v="38462"/>
    <n v="1500018"/>
  </r>
  <r>
    <n v="453"/>
    <x v="2"/>
    <x v="1"/>
    <x v="2"/>
    <x v="2"/>
    <s v="Customer_9"/>
    <x v="132"/>
    <x v="6"/>
    <n v="36"/>
    <n v="12567"/>
    <n v="452412"/>
  </r>
  <r>
    <n v="454"/>
    <x v="2"/>
    <x v="2"/>
    <x v="5"/>
    <x v="3"/>
    <s v="Customer_6"/>
    <x v="252"/>
    <x v="2"/>
    <n v="22"/>
    <n v="1324"/>
    <n v="29128"/>
  </r>
  <r>
    <n v="455"/>
    <x v="1"/>
    <x v="0"/>
    <x v="9"/>
    <x v="0"/>
    <s v="Customer_15"/>
    <x v="253"/>
    <x v="1"/>
    <n v="47"/>
    <n v="8855"/>
    <n v="416185"/>
  </r>
  <r>
    <n v="456"/>
    <x v="4"/>
    <x v="1"/>
    <x v="1"/>
    <x v="0"/>
    <s v="Customer_7"/>
    <x v="129"/>
    <x v="9"/>
    <n v="49"/>
    <n v="46346"/>
    <n v="2270954"/>
  </r>
  <r>
    <n v="457"/>
    <x v="3"/>
    <x v="2"/>
    <x v="15"/>
    <x v="5"/>
    <s v="Customer_10"/>
    <x v="249"/>
    <x v="6"/>
    <n v="10"/>
    <n v="8355"/>
    <n v="83550"/>
  </r>
  <r>
    <n v="458"/>
    <x v="2"/>
    <x v="0"/>
    <x v="7"/>
    <x v="3"/>
    <s v="Customer_2"/>
    <x v="219"/>
    <x v="3"/>
    <n v="27"/>
    <n v="34957"/>
    <n v="943839"/>
  </r>
  <r>
    <n v="459"/>
    <x v="3"/>
    <x v="2"/>
    <x v="14"/>
    <x v="1"/>
    <s v="Customer_20"/>
    <x v="203"/>
    <x v="5"/>
    <n v="27"/>
    <n v="24001"/>
    <n v="648027"/>
  </r>
  <r>
    <n v="460"/>
    <x v="0"/>
    <x v="2"/>
    <x v="3"/>
    <x v="0"/>
    <s v="Customer_7"/>
    <x v="254"/>
    <x v="7"/>
    <n v="32"/>
    <n v="44214"/>
    <n v="1414848"/>
  </r>
  <r>
    <n v="461"/>
    <x v="2"/>
    <x v="1"/>
    <x v="5"/>
    <x v="2"/>
    <s v="Customer_10"/>
    <x v="255"/>
    <x v="5"/>
    <n v="8"/>
    <n v="4882"/>
    <n v="39056"/>
  </r>
  <r>
    <n v="462"/>
    <x v="1"/>
    <x v="0"/>
    <x v="6"/>
    <x v="3"/>
    <s v="Customer_20"/>
    <x v="4"/>
    <x v="3"/>
    <n v="2"/>
    <n v="46352"/>
    <n v="92704"/>
  </r>
  <r>
    <n v="463"/>
    <x v="4"/>
    <x v="1"/>
    <x v="3"/>
    <x v="0"/>
    <s v="Customer_7"/>
    <x v="132"/>
    <x v="6"/>
    <n v="47"/>
    <n v="46757"/>
    <n v="2197579"/>
  </r>
  <r>
    <n v="464"/>
    <x v="0"/>
    <x v="1"/>
    <x v="4"/>
    <x v="4"/>
    <s v="Customer_12"/>
    <x v="34"/>
    <x v="3"/>
    <n v="47"/>
    <n v="26329"/>
    <n v="1237463"/>
  </r>
  <r>
    <n v="465"/>
    <x v="2"/>
    <x v="1"/>
    <x v="1"/>
    <x v="0"/>
    <s v="Customer_17"/>
    <x v="184"/>
    <x v="4"/>
    <n v="20"/>
    <n v="2401"/>
    <n v="48020"/>
  </r>
  <r>
    <n v="466"/>
    <x v="3"/>
    <x v="0"/>
    <x v="11"/>
    <x v="1"/>
    <s v="Customer_16"/>
    <x v="153"/>
    <x v="7"/>
    <n v="42"/>
    <n v="31504"/>
    <n v="1323168"/>
  </r>
  <r>
    <n v="467"/>
    <x v="4"/>
    <x v="2"/>
    <x v="9"/>
    <x v="5"/>
    <s v="Customer_15"/>
    <x v="199"/>
    <x v="3"/>
    <n v="31"/>
    <n v="40818"/>
    <n v="1265358"/>
  </r>
  <r>
    <n v="468"/>
    <x v="3"/>
    <x v="2"/>
    <x v="12"/>
    <x v="5"/>
    <s v="Customer_15"/>
    <x v="19"/>
    <x v="8"/>
    <n v="16"/>
    <n v="13403"/>
    <n v="214448"/>
  </r>
  <r>
    <n v="469"/>
    <x v="3"/>
    <x v="2"/>
    <x v="11"/>
    <x v="3"/>
    <s v="Customer_16"/>
    <x v="84"/>
    <x v="4"/>
    <n v="38"/>
    <n v="33350"/>
    <n v="1267300"/>
  </r>
  <r>
    <n v="470"/>
    <x v="1"/>
    <x v="1"/>
    <x v="2"/>
    <x v="4"/>
    <s v="Customer_12"/>
    <x v="39"/>
    <x v="6"/>
    <n v="5"/>
    <n v="42611"/>
    <n v="213055"/>
  </r>
  <r>
    <n v="471"/>
    <x v="4"/>
    <x v="2"/>
    <x v="6"/>
    <x v="3"/>
    <s v="Customer_10"/>
    <x v="204"/>
    <x v="9"/>
    <n v="2"/>
    <n v="2390"/>
    <n v="4780"/>
  </r>
  <r>
    <n v="472"/>
    <x v="0"/>
    <x v="1"/>
    <x v="1"/>
    <x v="4"/>
    <s v="Customer_13"/>
    <x v="70"/>
    <x v="8"/>
    <n v="4"/>
    <n v="43491"/>
    <n v="173964"/>
  </r>
  <r>
    <n v="473"/>
    <x v="2"/>
    <x v="2"/>
    <x v="7"/>
    <x v="2"/>
    <s v="Customer_19"/>
    <x v="46"/>
    <x v="2"/>
    <n v="20"/>
    <n v="20994"/>
    <n v="419880"/>
  </r>
  <r>
    <n v="474"/>
    <x v="2"/>
    <x v="0"/>
    <x v="9"/>
    <x v="4"/>
    <s v="Customer_6"/>
    <x v="13"/>
    <x v="1"/>
    <n v="25"/>
    <n v="22919"/>
    <n v="572975"/>
  </r>
  <r>
    <n v="475"/>
    <x v="4"/>
    <x v="1"/>
    <x v="2"/>
    <x v="5"/>
    <s v="Customer_12"/>
    <x v="256"/>
    <x v="2"/>
    <n v="18"/>
    <n v="29445"/>
    <n v="530010"/>
  </r>
  <r>
    <n v="476"/>
    <x v="3"/>
    <x v="1"/>
    <x v="1"/>
    <x v="1"/>
    <s v="Customer_16"/>
    <x v="178"/>
    <x v="1"/>
    <n v="3"/>
    <n v="3338"/>
    <n v="10014"/>
  </r>
  <r>
    <n v="477"/>
    <x v="2"/>
    <x v="2"/>
    <x v="5"/>
    <x v="1"/>
    <s v="Customer_5"/>
    <x v="257"/>
    <x v="7"/>
    <n v="18"/>
    <n v="1958"/>
    <n v="35244"/>
  </r>
  <r>
    <n v="478"/>
    <x v="2"/>
    <x v="0"/>
    <x v="1"/>
    <x v="3"/>
    <s v="Customer_15"/>
    <x v="258"/>
    <x v="7"/>
    <n v="23"/>
    <n v="42157"/>
    <n v="969611"/>
  </r>
  <r>
    <n v="479"/>
    <x v="3"/>
    <x v="2"/>
    <x v="9"/>
    <x v="4"/>
    <s v="Customer_1"/>
    <x v="66"/>
    <x v="3"/>
    <n v="2"/>
    <n v="32997"/>
    <n v="65994"/>
  </r>
  <r>
    <n v="480"/>
    <x v="1"/>
    <x v="2"/>
    <x v="0"/>
    <x v="3"/>
    <s v="Customer_2"/>
    <x v="236"/>
    <x v="5"/>
    <n v="38"/>
    <n v="6817"/>
    <n v="259046"/>
  </r>
  <r>
    <n v="481"/>
    <x v="0"/>
    <x v="0"/>
    <x v="0"/>
    <x v="0"/>
    <s v="Customer_14"/>
    <x v="246"/>
    <x v="3"/>
    <n v="6"/>
    <n v="7061"/>
    <n v="42366"/>
  </r>
  <r>
    <n v="482"/>
    <x v="3"/>
    <x v="1"/>
    <x v="8"/>
    <x v="4"/>
    <s v="Customer_18"/>
    <x v="170"/>
    <x v="5"/>
    <n v="23"/>
    <n v="29184"/>
    <n v="671232"/>
  </r>
  <r>
    <n v="483"/>
    <x v="1"/>
    <x v="2"/>
    <x v="13"/>
    <x v="2"/>
    <s v="Customer_9"/>
    <x v="235"/>
    <x v="7"/>
    <n v="46"/>
    <n v="48056"/>
    <n v="2210576"/>
  </r>
  <r>
    <n v="484"/>
    <x v="0"/>
    <x v="1"/>
    <x v="1"/>
    <x v="2"/>
    <s v="Customer_2"/>
    <x v="165"/>
    <x v="5"/>
    <n v="30"/>
    <n v="25721"/>
    <n v="771630"/>
  </r>
  <r>
    <n v="485"/>
    <x v="0"/>
    <x v="0"/>
    <x v="0"/>
    <x v="4"/>
    <s v="Customer_19"/>
    <x v="259"/>
    <x v="10"/>
    <n v="19"/>
    <n v="12769"/>
    <n v="242611"/>
  </r>
  <r>
    <n v="486"/>
    <x v="0"/>
    <x v="2"/>
    <x v="0"/>
    <x v="0"/>
    <s v="Customer_14"/>
    <x v="141"/>
    <x v="10"/>
    <n v="16"/>
    <n v="5334"/>
    <n v="85344"/>
  </r>
  <r>
    <n v="487"/>
    <x v="3"/>
    <x v="0"/>
    <x v="1"/>
    <x v="4"/>
    <s v="Customer_4"/>
    <x v="260"/>
    <x v="4"/>
    <n v="34"/>
    <n v="10518"/>
    <n v="357612"/>
  </r>
  <r>
    <n v="488"/>
    <x v="3"/>
    <x v="2"/>
    <x v="7"/>
    <x v="0"/>
    <s v="Customer_16"/>
    <x v="123"/>
    <x v="11"/>
    <n v="23"/>
    <n v="47119"/>
    <n v="1083737"/>
  </r>
  <r>
    <n v="489"/>
    <x v="2"/>
    <x v="0"/>
    <x v="15"/>
    <x v="3"/>
    <s v="Customer_18"/>
    <x v="93"/>
    <x v="6"/>
    <n v="44"/>
    <n v="14220"/>
    <n v="625680"/>
  </r>
  <r>
    <n v="490"/>
    <x v="1"/>
    <x v="2"/>
    <x v="5"/>
    <x v="0"/>
    <s v="Customer_7"/>
    <x v="131"/>
    <x v="9"/>
    <n v="2"/>
    <n v="12088"/>
    <n v="24176"/>
  </r>
  <r>
    <n v="491"/>
    <x v="0"/>
    <x v="0"/>
    <x v="8"/>
    <x v="2"/>
    <s v="Customer_13"/>
    <x v="261"/>
    <x v="1"/>
    <n v="10"/>
    <n v="31409"/>
    <n v="314090"/>
  </r>
  <r>
    <n v="492"/>
    <x v="0"/>
    <x v="0"/>
    <x v="15"/>
    <x v="2"/>
    <s v="Customer_19"/>
    <x v="70"/>
    <x v="8"/>
    <n v="33"/>
    <n v="45103"/>
    <n v="1488399"/>
  </r>
  <r>
    <n v="493"/>
    <x v="3"/>
    <x v="0"/>
    <x v="3"/>
    <x v="3"/>
    <s v="Customer_4"/>
    <x v="228"/>
    <x v="11"/>
    <n v="34"/>
    <n v="34718"/>
    <n v="1180412"/>
  </r>
  <r>
    <n v="494"/>
    <x v="2"/>
    <x v="1"/>
    <x v="8"/>
    <x v="0"/>
    <s v="Customer_15"/>
    <x v="262"/>
    <x v="11"/>
    <n v="38"/>
    <n v="22545"/>
    <n v="856710"/>
  </r>
  <r>
    <n v="495"/>
    <x v="0"/>
    <x v="1"/>
    <x v="4"/>
    <x v="2"/>
    <s v="Customer_1"/>
    <x v="263"/>
    <x v="10"/>
    <n v="46"/>
    <n v="4097"/>
    <n v="188462"/>
  </r>
  <r>
    <n v="496"/>
    <x v="0"/>
    <x v="1"/>
    <x v="8"/>
    <x v="3"/>
    <s v="Customer_2"/>
    <x v="121"/>
    <x v="0"/>
    <n v="16"/>
    <n v="27678"/>
    <n v="442848"/>
  </r>
  <r>
    <n v="497"/>
    <x v="3"/>
    <x v="1"/>
    <x v="0"/>
    <x v="1"/>
    <s v="Customer_6"/>
    <x v="264"/>
    <x v="8"/>
    <n v="26"/>
    <n v="26633"/>
    <n v="692458"/>
  </r>
  <r>
    <n v="498"/>
    <x v="0"/>
    <x v="1"/>
    <x v="6"/>
    <x v="5"/>
    <s v="Customer_4"/>
    <x v="191"/>
    <x v="2"/>
    <n v="49"/>
    <n v="37949"/>
    <n v="1859501"/>
  </r>
  <r>
    <n v="499"/>
    <x v="1"/>
    <x v="2"/>
    <x v="7"/>
    <x v="4"/>
    <s v="Customer_7"/>
    <x v="33"/>
    <x v="6"/>
    <n v="19"/>
    <n v="32980"/>
    <n v="626620"/>
  </r>
  <r>
    <n v="500"/>
    <x v="0"/>
    <x v="2"/>
    <x v="1"/>
    <x v="0"/>
    <s v="Customer_10"/>
    <x v="221"/>
    <x v="0"/>
    <n v="36"/>
    <n v="49889"/>
    <n v="1796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57C3A2-4D58-47D8-A08B-25B3606ACD67}" name="PivotTable7"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L2:M15" firstHeaderRow="1" firstDataRow="1" firstDataCol="1"/>
  <pivotFields count="11">
    <pivotField showAll="0"/>
    <pivotField showAll="0">
      <items count="6">
        <item x="4"/>
        <item x="3"/>
        <item x="0"/>
        <item x="2"/>
        <item x="1"/>
        <item t="default"/>
      </items>
    </pivotField>
    <pivotField showAll="0">
      <items count="4">
        <item x="0"/>
        <item x="2"/>
        <item x="1"/>
        <item t="default"/>
      </items>
    </pivotField>
    <pivotField showAll="0"/>
    <pivotField showAll="0">
      <items count="7">
        <item x="1"/>
        <item x="5"/>
        <item x="4"/>
        <item x="2"/>
        <item x="3"/>
        <item x="0"/>
        <item t="default"/>
      </items>
    </pivotField>
    <pivotField showAll="0"/>
    <pivotField numFmtId="164" showAll="0">
      <items count="266">
        <item x="8"/>
        <item x="44"/>
        <item x="258"/>
        <item x="182"/>
        <item x="168"/>
        <item x="69"/>
        <item x="155"/>
        <item x="86"/>
        <item x="235"/>
        <item x="119"/>
        <item x="257"/>
        <item x="153"/>
        <item x="254"/>
        <item x="65"/>
        <item x="234"/>
        <item x="251"/>
        <item x="175"/>
        <item x="57"/>
        <item x="41"/>
        <item x="85"/>
        <item x="30"/>
        <item x="53"/>
        <item x="232"/>
        <item x="231"/>
        <item x="77"/>
        <item x="241"/>
        <item x="129"/>
        <item x="207"/>
        <item x="79"/>
        <item x="131"/>
        <item x="179"/>
        <item x="176"/>
        <item x="18"/>
        <item x="202"/>
        <item x="143"/>
        <item x="42"/>
        <item x="245"/>
        <item x="215"/>
        <item x="73"/>
        <item x="75"/>
        <item x="210"/>
        <item x="204"/>
        <item x="111"/>
        <item x="125"/>
        <item x="223"/>
        <item x="84"/>
        <item x="103"/>
        <item x="172"/>
        <item x="128"/>
        <item x="16"/>
        <item x="94"/>
        <item x="118"/>
        <item x="133"/>
        <item x="184"/>
        <item x="26"/>
        <item x="32"/>
        <item x="71"/>
        <item x="162"/>
        <item x="5"/>
        <item x="43"/>
        <item x="193"/>
        <item x="216"/>
        <item x="209"/>
        <item x="14"/>
        <item x="101"/>
        <item x="140"/>
        <item x="120"/>
        <item x="260"/>
        <item x="224"/>
        <item x="7"/>
        <item x="33"/>
        <item x="227"/>
        <item x="132"/>
        <item x="196"/>
        <item x="192"/>
        <item x="39"/>
        <item x="48"/>
        <item x="40"/>
        <item x="100"/>
        <item x="183"/>
        <item x="156"/>
        <item x="74"/>
        <item x="25"/>
        <item x="189"/>
        <item x="212"/>
        <item x="249"/>
        <item x="88"/>
        <item x="93"/>
        <item x="238"/>
        <item x="11"/>
        <item x="248"/>
        <item x="80"/>
        <item x="68"/>
        <item x="105"/>
        <item x="115"/>
        <item x="29"/>
        <item x="221"/>
        <item x="226"/>
        <item x="190"/>
        <item x="49"/>
        <item x="187"/>
        <item x="121"/>
        <item x="217"/>
        <item x="55"/>
        <item x="83"/>
        <item x="0"/>
        <item x="52"/>
        <item x="148"/>
        <item x="141"/>
        <item x="92"/>
        <item x="38"/>
        <item x="61"/>
        <item x="110"/>
        <item x="181"/>
        <item x="222"/>
        <item x="229"/>
        <item x="195"/>
        <item x="81"/>
        <item x="201"/>
        <item x="259"/>
        <item x="263"/>
        <item x="243"/>
        <item x="230"/>
        <item x="114"/>
        <item x="177"/>
        <item x="54"/>
        <item x="27"/>
        <item x="24"/>
        <item x="91"/>
        <item x="4"/>
        <item x="99"/>
        <item x="185"/>
        <item x="87"/>
        <item x="138"/>
        <item x="169"/>
        <item x="151"/>
        <item x="242"/>
        <item x="147"/>
        <item x="174"/>
        <item x="66"/>
        <item x="219"/>
        <item x="34"/>
        <item x="107"/>
        <item x="23"/>
        <item x="199"/>
        <item x="159"/>
        <item x="56"/>
        <item x="22"/>
        <item x="36"/>
        <item x="31"/>
        <item x="246"/>
        <item x="123"/>
        <item x="250"/>
        <item x="149"/>
        <item x="237"/>
        <item x="228"/>
        <item x="180"/>
        <item x="262"/>
        <item x="164"/>
        <item x="158"/>
        <item x="214"/>
        <item x="113"/>
        <item x="154"/>
        <item x="173"/>
        <item x="244"/>
        <item x="239"/>
        <item x="58"/>
        <item x="144"/>
        <item x="136"/>
        <item x="137"/>
        <item x="102"/>
        <item x="127"/>
        <item x="28"/>
        <item x="59"/>
        <item x="255"/>
        <item x="98"/>
        <item x="76"/>
        <item x="170"/>
        <item x="72"/>
        <item x="134"/>
        <item x="150"/>
        <item x="20"/>
        <item x="157"/>
        <item x="37"/>
        <item x="194"/>
        <item x="104"/>
        <item x="135"/>
        <item x="108"/>
        <item x="45"/>
        <item x="203"/>
        <item x="6"/>
        <item x="236"/>
        <item x="106"/>
        <item x="188"/>
        <item x="126"/>
        <item x="165"/>
        <item x="12"/>
        <item x="146"/>
        <item x="152"/>
        <item x="191"/>
        <item x="186"/>
        <item x="252"/>
        <item x="112"/>
        <item x="130"/>
        <item x="122"/>
        <item x="47"/>
        <item x="256"/>
        <item x="82"/>
        <item x="163"/>
        <item x="35"/>
        <item x="247"/>
        <item x="3"/>
        <item x="205"/>
        <item x="64"/>
        <item x="117"/>
        <item x="206"/>
        <item x="2"/>
        <item x="15"/>
        <item x="46"/>
        <item x="63"/>
        <item x="240"/>
        <item x="253"/>
        <item x="198"/>
        <item x="95"/>
        <item x="60"/>
        <item x="220"/>
        <item x="50"/>
        <item x="21"/>
        <item x="167"/>
        <item x="225"/>
        <item x="166"/>
        <item x="208"/>
        <item x="89"/>
        <item x="13"/>
        <item x="1"/>
        <item x="178"/>
        <item x="10"/>
        <item x="78"/>
        <item x="213"/>
        <item x="200"/>
        <item x="142"/>
        <item x="261"/>
        <item x="197"/>
        <item x="116"/>
        <item x="171"/>
        <item x="233"/>
        <item x="17"/>
        <item x="161"/>
        <item x="124"/>
        <item x="62"/>
        <item x="51"/>
        <item x="70"/>
        <item x="264"/>
        <item x="145"/>
        <item x="139"/>
        <item x="109"/>
        <item x="96"/>
        <item x="160"/>
        <item x="19"/>
        <item x="9"/>
        <item x="67"/>
        <item x="218"/>
        <item x="97"/>
        <item x="90"/>
        <item x="211"/>
        <item t="default"/>
      </items>
    </pivotField>
    <pivotField axis="axisRow" showAll="0">
      <items count="13">
        <item x="7"/>
        <item x="9"/>
        <item x="4"/>
        <item x="6"/>
        <item x="0"/>
        <item x="10"/>
        <item x="3"/>
        <item x="11"/>
        <item x="5"/>
        <item x="2"/>
        <item x="1"/>
        <item x="8"/>
        <item t="default"/>
      </items>
    </pivotField>
    <pivotField showAll="0"/>
    <pivotField showAll="0"/>
    <pivotField dataField="1" showAll="0"/>
  </pivotFields>
  <rowFields count="1">
    <field x="7"/>
  </rowFields>
  <rowItems count="13">
    <i>
      <x/>
    </i>
    <i>
      <x v="1"/>
    </i>
    <i>
      <x v="2"/>
    </i>
    <i>
      <x v="3"/>
    </i>
    <i>
      <x v="4"/>
    </i>
    <i>
      <x v="5"/>
    </i>
    <i>
      <x v="6"/>
    </i>
    <i>
      <x v="7"/>
    </i>
    <i>
      <x v="8"/>
    </i>
    <i>
      <x v="9"/>
    </i>
    <i>
      <x v="10"/>
    </i>
    <i>
      <x v="11"/>
    </i>
    <i t="grand">
      <x/>
    </i>
  </rowItems>
  <colItems count="1">
    <i/>
  </colItems>
  <dataFields count="1">
    <dataField name="Sum of TotalSales" fld="10" baseField="3" baseItem="0"/>
  </dataFields>
  <chartFormats count="1">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DF680D-F92D-4370-8C74-25FAE6C501D4}" name="sumofcustomer"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0:A11" firstHeaderRow="1" firstDataRow="1" firstDataCol="0"/>
  <pivotFields count="11">
    <pivotField showAll="0"/>
    <pivotField showAll="0">
      <items count="6">
        <item x="4"/>
        <item x="3"/>
        <item x="0"/>
        <item x="2"/>
        <item x="1"/>
        <item t="default"/>
      </items>
    </pivotField>
    <pivotField showAll="0">
      <items count="4">
        <item x="0"/>
        <item x="2"/>
        <item x="1"/>
        <item t="default"/>
      </items>
    </pivotField>
    <pivotField showAll="0"/>
    <pivotField showAll="0">
      <items count="7">
        <item x="1"/>
        <item x="5"/>
        <item x="4"/>
        <item x="2"/>
        <item x="3"/>
        <item x="0"/>
        <item t="default"/>
      </items>
    </pivotField>
    <pivotField dataField="1" multipleItemSelectionAllowed="1" showAll="0"/>
    <pivotField numFmtId="164" showAll="0">
      <items count="266">
        <item x="8"/>
        <item x="44"/>
        <item x="258"/>
        <item x="182"/>
        <item x="168"/>
        <item x="69"/>
        <item x="155"/>
        <item x="86"/>
        <item x="235"/>
        <item x="119"/>
        <item x="257"/>
        <item x="153"/>
        <item x="254"/>
        <item x="65"/>
        <item x="234"/>
        <item x="251"/>
        <item x="175"/>
        <item x="57"/>
        <item x="41"/>
        <item x="85"/>
        <item x="30"/>
        <item x="53"/>
        <item x="232"/>
        <item x="231"/>
        <item x="77"/>
        <item x="241"/>
        <item x="129"/>
        <item x="207"/>
        <item x="79"/>
        <item x="131"/>
        <item x="179"/>
        <item x="176"/>
        <item x="18"/>
        <item x="202"/>
        <item x="143"/>
        <item x="42"/>
        <item x="245"/>
        <item x="215"/>
        <item x="73"/>
        <item x="75"/>
        <item x="210"/>
        <item x="204"/>
        <item x="111"/>
        <item x="125"/>
        <item x="223"/>
        <item x="84"/>
        <item x="103"/>
        <item x="172"/>
        <item x="128"/>
        <item x="16"/>
        <item x="94"/>
        <item x="118"/>
        <item x="133"/>
        <item x="184"/>
        <item x="26"/>
        <item x="32"/>
        <item x="71"/>
        <item x="162"/>
        <item x="5"/>
        <item x="43"/>
        <item x="193"/>
        <item x="216"/>
        <item x="209"/>
        <item x="14"/>
        <item x="101"/>
        <item x="140"/>
        <item x="120"/>
        <item x="260"/>
        <item x="224"/>
        <item x="7"/>
        <item x="33"/>
        <item x="227"/>
        <item x="132"/>
        <item x="196"/>
        <item x="192"/>
        <item x="39"/>
        <item x="48"/>
        <item x="40"/>
        <item x="100"/>
        <item x="183"/>
        <item x="156"/>
        <item x="74"/>
        <item x="25"/>
        <item x="189"/>
        <item x="212"/>
        <item x="249"/>
        <item x="88"/>
        <item x="93"/>
        <item x="238"/>
        <item x="11"/>
        <item x="248"/>
        <item x="80"/>
        <item x="68"/>
        <item x="105"/>
        <item x="115"/>
        <item x="29"/>
        <item x="221"/>
        <item x="226"/>
        <item x="190"/>
        <item x="49"/>
        <item x="187"/>
        <item x="121"/>
        <item x="217"/>
        <item x="55"/>
        <item x="83"/>
        <item x="0"/>
        <item x="52"/>
        <item x="148"/>
        <item x="141"/>
        <item x="92"/>
        <item x="38"/>
        <item x="61"/>
        <item x="110"/>
        <item x="181"/>
        <item x="222"/>
        <item x="229"/>
        <item x="195"/>
        <item x="81"/>
        <item x="201"/>
        <item x="259"/>
        <item x="263"/>
        <item x="243"/>
        <item x="230"/>
        <item x="114"/>
        <item x="177"/>
        <item x="54"/>
        <item x="27"/>
        <item x="24"/>
        <item x="91"/>
        <item x="4"/>
        <item x="99"/>
        <item x="185"/>
        <item x="87"/>
        <item x="138"/>
        <item x="169"/>
        <item x="151"/>
        <item x="242"/>
        <item x="147"/>
        <item x="174"/>
        <item x="66"/>
        <item x="219"/>
        <item x="34"/>
        <item x="107"/>
        <item x="23"/>
        <item x="199"/>
        <item x="159"/>
        <item x="56"/>
        <item x="22"/>
        <item x="36"/>
        <item x="31"/>
        <item x="246"/>
        <item x="123"/>
        <item x="250"/>
        <item x="149"/>
        <item x="237"/>
        <item x="228"/>
        <item x="180"/>
        <item x="262"/>
        <item x="164"/>
        <item x="158"/>
        <item x="214"/>
        <item x="113"/>
        <item x="154"/>
        <item x="173"/>
        <item x="244"/>
        <item x="239"/>
        <item x="58"/>
        <item x="144"/>
        <item x="136"/>
        <item x="137"/>
        <item x="102"/>
        <item x="127"/>
        <item x="28"/>
        <item x="59"/>
        <item x="255"/>
        <item x="98"/>
        <item x="76"/>
        <item x="170"/>
        <item x="72"/>
        <item x="134"/>
        <item x="150"/>
        <item x="20"/>
        <item x="157"/>
        <item x="37"/>
        <item x="194"/>
        <item x="104"/>
        <item x="135"/>
        <item x="108"/>
        <item x="45"/>
        <item x="203"/>
        <item x="6"/>
        <item x="236"/>
        <item x="106"/>
        <item x="188"/>
        <item x="126"/>
        <item x="165"/>
        <item x="12"/>
        <item x="146"/>
        <item x="152"/>
        <item x="191"/>
        <item x="186"/>
        <item x="252"/>
        <item x="112"/>
        <item x="130"/>
        <item x="122"/>
        <item x="47"/>
        <item x="256"/>
        <item x="82"/>
        <item x="163"/>
        <item x="35"/>
        <item x="247"/>
        <item x="3"/>
        <item x="205"/>
        <item x="64"/>
        <item x="117"/>
        <item x="206"/>
        <item x="2"/>
        <item x="15"/>
        <item x="46"/>
        <item x="63"/>
        <item x="240"/>
        <item x="253"/>
        <item x="198"/>
        <item x="95"/>
        <item x="60"/>
        <item x="220"/>
        <item x="50"/>
        <item x="21"/>
        <item x="167"/>
        <item x="225"/>
        <item x="166"/>
        <item x="208"/>
        <item x="89"/>
        <item x="13"/>
        <item x="1"/>
        <item x="178"/>
        <item x="10"/>
        <item x="78"/>
        <item x="213"/>
        <item x="200"/>
        <item x="142"/>
        <item x="261"/>
        <item x="197"/>
        <item x="116"/>
        <item x="171"/>
        <item x="233"/>
        <item x="17"/>
        <item x="161"/>
        <item x="124"/>
        <item x="62"/>
        <item x="51"/>
        <item x="70"/>
        <item x="264"/>
        <item x="145"/>
        <item x="139"/>
        <item x="109"/>
        <item x="96"/>
        <item x="160"/>
        <item x="19"/>
        <item x="9"/>
        <item x="67"/>
        <item x="218"/>
        <item x="97"/>
        <item x="90"/>
        <item x="211"/>
        <item t="default"/>
      </items>
    </pivotField>
    <pivotField showAll="0"/>
    <pivotField showAll="0"/>
    <pivotField showAll="0"/>
    <pivotField showAll="0"/>
  </pivotFields>
  <rowItems count="1">
    <i/>
  </rowItems>
  <colItems count="1">
    <i/>
  </colItems>
  <dataFields count="1">
    <dataField name="Count of Customer2"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A8A017-951C-4F6F-B229-BE301E0E9445}" name="sale-by-product"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C13:D19" firstHeaderRow="1" firstDataRow="1" firstDataCol="1"/>
  <pivotFields count="11">
    <pivotField showAll="0"/>
    <pivotField axis="axisRow" showAll="0">
      <items count="6">
        <item x="4"/>
        <item x="3"/>
        <item x="0"/>
        <item x="2"/>
        <item x="1"/>
        <item t="default"/>
      </items>
    </pivotField>
    <pivotField showAll="0">
      <items count="4">
        <item x="0"/>
        <item x="2"/>
        <item x="1"/>
        <item t="default"/>
      </items>
    </pivotField>
    <pivotField showAll="0"/>
    <pivotField showAll="0">
      <items count="7">
        <item x="1"/>
        <item x="5"/>
        <item x="4"/>
        <item x="2"/>
        <item x="3"/>
        <item x="0"/>
        <item t="default"/>
      </items>
    </pivotField>
    <pivotField showAll="0"/>
    <pivotField numFmtId="164" showAll="0">
      <items count="266">
        <item x="8"/>
        <item x="44"/>
        <item x="258"/>
        <item x="182"/>
        <item x="168"/>
        <item x="69"/>
        <item x="155"/>
        <item x="86"/>
        <item x="235"/>
        <item x="119"/>
        <item x="257"/>
        <item x="153"/>
        <item x="254"/>
        <item x="65"/>
        <item x="234"/>
        <item x="251"/>
        <item x="175"/>
        <item x="57"/>
        <item x="41"/>
        <item x="85"/>
        <item x="30"/>
        <item x="53"/>
        <item x="232"/>
        <item x="231"/>
        <item x="77"/>
        <item x="241"/>
        <item x="129"/>
        <item x="207"/>
        <item x="79"/>
        <item x="131"/>
        <item x="179"/>
        <item x="176"/>
        <item x="18"/>
        <item x="202"/>
        <item x="143"/>
        <item x="42"/>
        <item x="245"/>
        <item x="215"/>
        <item x="73"/>
        <item x="75"/>
        <item x="210"/>
        <item x="204"/>
        <item x="111"/>
        <item x="125"/>
        <item x="223"/>
        <item x="84"/>
        <item x="103"/>
        <item x="172"/>
        <item x="128"/>
        <item x="16"/>
        <item x="94"/>
        <item x="118"/>
        <item x="133"/>
        <item x="184"/>
        <item x="26"/>
        <item x="32"/>
        <item x="71"/>
        <item x="162"/>
        <item x="5"/>
        <item x="43"/>
        <item x="193"/>
        <item x="216"/>
        <item x="209"/>
        <item x="14"/>
        <item x="101"/>
        <item x="140"/>
        <item x="120"/>
        <item x="260"/>
        <item x="224"/>
        <item x="7"/>
        <item x="33"/>
        <item x="227"/>
        <item x="132"/>
        <item x="196"/>
        <item x="192"/>
        <item x="39"/>
        <item x="48"/>
        <item x="40"/>
        <item x="100"/>
        <item x="183"/>
        <item x="156"/>
        <item x="74"/>
        <item x="25"/>
        <item x="189"/>
        <item x="212"/>
        <item x="249"/>
        <item x="88"/>
        <item x="93"/>
        <item x="238"/>
        <item x="11"/>
        <item x="248"/>
        <item x="80"/>
        <item x="68"/>
        <item x="105"/>
        <item x="115"/>
        <item x="29"/>
        <item x="221"/>
        <item x="226"/>
        <item x="190"/>
        <item x="49"/>
        <item x="187"/>
        <item x="121"/>
        <item x="217"/>
        <item x="55"/>
        <item x="83"/>
        <item x="0"/>
        <item x="52"/>
        <item x="148"/>
        <item x="141"/>
        <item x="92"/>
        <item x="38"/>
        <item x="61"/>
        <item x="110"/>
        <item x="181"/>
        <item x="222"/>
        <item x="229"/>
        <item x="195"/>
        <item x="81"/>
        <item x="201"/>
        <item x="259"/>
        <item x="263"/>
        <item x="243"/>
        <item x="230"/>
        <item x="114"/>
        <item x="177"/>
        <item x="54"/>
        <item x="27"/>
        <item x="24"/>
        <item x="91"/>
        <item x="4"/>
        <item x="99"/>
        <item x="185"/>
        <item x="87"/>
        <item x="138"/>
        <item x="169"/>
        <item x="151"/>
        <item x="242"/>
        <item x="147"/>
        <item x="174"/>
        <item x="66"/>
        <item x="219"/>
        <item x="34"/>
        <item x="107"/>
        <item x="23"/>
        <item x="199"/>
        <item x="159"/>
        <item x="56"/>
        <item x="22"/>
        <item x="36"/>
        <item x="31"/>
        <item x="246"/>
        <item x="123"/>
        <item x="250"/>
        <item x="149"/>
        <item x="237"/>
        <item x="228"/>
        <item x="180"/>
        <item x="262"/>
        <item x="164"/>
        <item x="158"/>
        <item x="214"/>
        <item x="113"/>
        <item x="154"/>
        <item x="173"/>
        <item x="244"/>
        <item x="239"/>
        <item x="58"/>
        <item x="144"/>
        <item x="136"/>
        <item x="137"/>
        <item x="102"/>
        <item x="127"/>
        <item x="28"/>
        <item x="59"/>
        <item x="255"/>
        <item x="98"/>
        <item x="76"/>
        <item x="170"/>
        <item x="72"/>
        <item x="134"/>
        <item x="150"/>
        <item x="20"/>
        <item x="157"/>
        <item x="37"/>
        <item x="194"/>
        <item x="104"/>
        <item x="135"/>
        <item x="108"/>
        <item x="45"/>
        <item x="203"/>
        <item x="6"/>
        <item x="236"/>
        <item x="106"/>
        <item x="188"/>
        <item x="126"/>
        <item x="165"/>
        <item x="12"/>
        <item x="146"/>
        <item x="152"/>
        <item x="191"/>
        <item x="186"/>
        <item x="252"/>
        <item x="112"/>
        <item x="130"/>
        <item x="122"/>
        <item x="47"/>
        <item x="256"/>
        <item x="82"/>
        <item x="163"/>
        <item x="35"/>
        <item x="247"/>
        <item x="3"/>
        <item x="205"/>
        <item x="64"/>
        <item x="117"/>
        <item x="206"/>
        <item x="2"/>
        <item x="15"/>
        <item x="46"/>
        <item x="63"/>
        <item x="240"/>
        <item x="253"/>
        <item x="198"/>
        <item x="95"/>
        <item x="60"/>
        <item x="220"/>
        <item x="50"/>
        <item x="21"/>
        <item x="167"/>
        <item x="225"/>
        <item x="166"/>
        <item x="208"/>
        <item x="89"/>
        <item x="13"/>
        <item x="1"/>
        <item x="178"/>
        <item x="10"/>
        <item x="78"/>
        <item x="213"/>
        <item x="200"/>
        <item x="142"/>
        <item x="261"/>
        <item x="197"/>
        <item x="116"/>
        <item x="171"/>
        <item x="233"/>
        <item x="17"/>
        <item x="161"/>
        <item x="124"/>
        <item x="62"/>
        <item x="51"/>
        <item x="70"/>
        <item x="264"/>
        <item x="145"/>
        <item x="139"/>
        <item x="109"/>
        <item x="96"/>
        <item x="160"/>
        <item x="19"/>
        <item x="9"/>
        <item x="67"/>
        <item x="218"/>
        <item x="97"/>
        <item x="90"/>
        <item x="211"/>
        <item t="default"/>
      </items>
    </pivotField>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TotalSales" fld="10" baseField="0" baseItem="0"/>
  </dataFields>
  <chartFormats count="6">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0"/>
          </reference>
        </references>
      </pivotArea>
    </chartFormat>
    <chartFormat chart="5" format="14">
      <pivotArea type="data" outline="0" fieldPosition="0">
        <references count="2">
          <reference field="4294967294" count="1" selected="0">
            <x v="0"/>
          </reference>
          <reference field="1" count="1" selected="0">
            <x v="1"/>
          </reference>
        </references>
      </pivotArea>
    </chartFormat>
    <chartFormat chart="5" format="15">
      <pivotArea type="data" outline="0" fieldPosition="0">
        <references count="2">
          <reference field="4294967294" count="1" selected="0">
            <x v="0"/>
          </reference>
          <reference field="1" count="1" selected="0">
            <x v="2"/>
          </reference>
        </references>
      </pivotArea>
    </chartFormat>
    <chartFormat chart="5" format="16">
      <pivotArea type="data" outline="0" fieldPosition="0">
        <references count="2">
          <reference field="4294967294" count="1" selected="0">
            <x v="0"/>
          </reference>
          <reference field="1" count="1" selected="0">
            <x v="3"/>
          </reference>
        </references>
      </pivotArea>
    </chartFormat>
    <chartFormat chart="5"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FEE768-35B7-40DF-B8C9-A5AA0E7546F6}"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2:J19" firstHeaderRow="1" firstDataRow="1" firstDataCol="1"/>
  <pivotFields count="11">
    <pivotField showAll="0"/>
    <pivotField showAll="0">
      <items count="6">
        <item x="4"/>
        <item x="3"/>
        <item x="0"/>
        <item x="2"/>
        <item x="1"/>
        <item t="default"/>
      </items>
    </pivotField>
    <pivotField showAll="0">
      <items count="4">
        <item x="0"/>
        <item x="2"/>
        <item x="1"/>
        <item t="default"/>
      </items>
    </pivotField>
    <pivotField axis="axisRow" showAll="0">
      <items count="17">
        <item x="8"/>
        <item x="4"/>
        <item x="1"/>
        <item x="15"/>
        <item x="13"/>
        <item x="12"/>
        <item x="7"/>
        <item x="5"/>
        <item x="9"/>
        <item x="0"/>
        <item x="11"/>
        <item x="3"/>
        <item x="10"/>
        <item x="2"/>
        <item x="6"/>
        <item x="14"/>
        <item t="default"/>
      </items>
    </pivotField>
    <pivotField showAll="0">
      <items count="7">
        <item x="1"/>
        <item x="5"/>
        <item x="4"/>
        <item x="2"/>
        <item x="3"/>
        <item x="0"/>
        <item t="default"/>
      </items>
    </pivotField>
    <pivotField showAll="0"/>
    <pivotField numFmtId="164" showAll="0">
      <items count="266">
        <item x="8"/>
        <item x="44"/>
        <item x="258"/>
        <item x="182"/>
        <item x="168"/>
        <item x="69"/>
        <item x="155"/>
        <item x="86"/>
        <item x="235"/>
        <item x="119"/>
        <item x="257"/>
        <item x="153"/>
        <item x="254"/>
        <item x="65"/>
        <item x="234"/>
        <item x="251"/>
        <item x="175"/>
        <item x="57"/>
        <item x="41"/>
        <item x="85"/>
        <item x="30"/>
        <item x="53"/>
        <item x="232"/>
        <item x="231"/>
        <item x="77"/>
        <item x="241"/>
        <item x="129"/>
        <item x="207"/>
        <item x="79"/>
        <item x="131"/>
        <item x="179"/>
        <item x="176"/>
        <item x="18"/>
        <item x="202"/>
        <item x="143"/>
        <item x="42"/>
        <item x="245"/>
        <item x="215"/>
        <item x="73"/>
        <item x="75"/>
        <item x="210"/>
        <item x="204"/>
        <item x="111"/>
        <item x="125"/>
        <item x="223"/>
        <item x="84"/>
        <item x="103"/>
        <item x="172"/>
        <item x="128"/>
        <item x="16"/>
        <item x="94"/>
        <item x="118"/>
        <item x="133"/>
        <item x="184"/>
        <item x="26"/>
        <item x="32"/>
        <item x="71"/>
        <item x="162"/>
        <item x="5"/>
        <item x="43"/>
        <item x="193"/>
        <item x="216"/>
        <item x="209"/>
        <item x="14"/>
        <item x="101"/>
        <item x="140"/>
        <item x="120"/>
        <item x="260"/>
        <item x="224"/>
        <item x="7"/>
        <item x="33"/>
        <item x="227"/>
        <item x="132"/>
        <item x="196"/>
        <item x="192"/>
        <item x="39"/>
        <item x="48"/>
        <item x="40"/>
        <item x="100"/>
        <item x="183"/>
        <item x="156"/>
        <item x="74"/>
        <item x="25"/>
        <item x="189"/>
        <item x="212"/>
        <item x="249"/>
        <item x="88"/>
        <item x="93"/>
        <item x="238"/>
        <item x="11"/>
        <item x="248"/>
        <item x="80"/>
        <item x="68"/>
        <item x="105"/>
        <item x="115"/>
        <item x="29"/>
        <item x="221"/>
        <item x="226"/>
        <item x="190"/>
        <item x="49"/>
        <item x="187"/>
        <item x="121"/>
        <item x="217"/>
        <item x="55"/>
        <item x="83"/>
        <item x="0"/>
        <item x="52"/>
        <item x="148"/>
        <item x="141"/>
        <item x="92"/>
        <item x="38"/>
        <item x="61"/>
        <item x="110"/>
        <item x="181"/>
        <item x="222"/>
        <item x="229"/>
        <item x="195"/>
        <item x="81"/>
        <item x="201"/>
        <item x="259"/>
        <item x="263"/>
        <item x="243"/>
        <item x="230"/>
        <item x="114"/>
        <item x="177"/>
        <item x="54"/>
        <item x="27"/>
        <item x="24"/>
        <item x="91"/>
        <item x="4"/>
        <item x="99"/>
        <item x="185"/>
        <item x="87"/>
        <item x="138"/>
        <item x="169"/>
        <item x="151"/>
        <item x="242"/>
        <item x="147"/>
        <item x="174"/>
        <item x="66"/>
        <item x="219"/>
        <item x="34"/>
        <item x="107"/>
        <item x="23"/>
        <item x="199"/>
        <item x="159"/>
        <item x="56"/>
        <item x="22"/>
        <item x="36"/>
        <item x="31"/>
        <item x="246"/>
        <item x="123"/>
        <item x="250"/>
        <item x="149"/>
        <item x="237"/>
        <item x="228"/>
        <item x="180"/>
        <item x="262"/>
        <item x="164"/>
        <item x="158"/>
        <item x="214"/>
        <item x="113"/>
        <item x="154"/>
        <item x="173"/>
        <item x="244"/>
        <item x="239"/>
        <item x="58"/>
        <item x="144"/>
        <item x="136"/>
        <item x="137"/>
        <item x="102"/>
        <item x="127"/>
        <item x="28"/>
        <item x="59"/>
        <item x="255"/>
        <item x="98"/>
        <item x="76"/>
        <item x="170"/>
        <item x="72"/>
        <item x="134"/>
        <item x="150"/>
        <item x="20"/>
        <item x="157"/>
        <item x="37"/>
        <item x="194"/>
        <item x="104"/>
        <item x="135"/>
        <item x="108"/>
        <item x="45"/>
        <item x="203"/>
        <item x="6"/>
        <item x="236"/>
        <item x="106"/>
        <item x="188"/>
        <item x="126"/>
        <item x="165"/>
        <item x="12"/>
        <item x="146"/>
        <item x="152"/>
        <item x="191"/>
        <item x="186"/>
        <item x="252"/>
        <item x="112"/>
        <item x="130"/>
        <item x="122"/>
        <item x="47"/>
        <item x="256"/>
        <item x="82"/>
        <item x="163"/>
        <item x="35"/>
        <item x="247"/>
        <item x="3"/>
        <item x="205"/>
        <item x="64"/>
        <item x="117"/>
        <item x="206"/>
        <item x="2"/>
        <item x="15"/>
        <item x="46"/>
        <item x="63"/>
        <item x="240"/>
        <item x="253"/>
        <item x="198"/>
        <item x="95"/>
        <item x="60"/>
        <item x="220"/>
        <item x="50"/>
        <item x="21"/>
        <item x="167"/>
        <item x="225"/>
        <item x="166"/>
        <item x="208"/>
        <item x="89"/>
        <item x="13"/>
        <item x="1"/>
        <item x="178"/>
        <item x="10"/>
        <item x="78"/>
        <item x="213"/>
        <item x="200"/>
        <item x="142"/>
        <item x="261"/>
        <item x="197"/>
        <item x="116"/>
        <item x="171"/>
        <item x="233"/>
        <item x="17"/>
        <item x="161"/>
        <item x="124"/>
        <item x="62"/>
        <item x="51"/>
        <item x="70"/>
        <item x="264"/>
        <item x="145"/>
        <item x="139"/>
        <item x="109"/>
        <item x="96"/>
        <item x="160"/>
        <item x="19"/>
        <item x="9"/>
        <item x="67"/>
        <item x="218"/>
        <item x="97"/>
        <item x="90"/>
        <item x="211"/>
        <item t="default"/>
      </items>
    </pivotField>
    <pivotField showAll="0"/>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TotalSales" fld="10"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44A3E3-9EA1-4DE7-9ED1-5C6069688248}" name="product_saleby_person"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2:G9" firstHeaderRow="1" firstDataRow="1" firstDataCol="1"/>
  <pivotFields count="11">
    <pivotField showAll="0"/>
    <pivotField showAll="0">
      <items count="6">
        <item x="4"/>
        <item x="3"/>
        <item x="0"/>
        <item x="2"/>
        <item x="1"/>
        <item t="default"/>
      </items>
    </pivotField>
    <pivotField showAll="0">
      <items count="4">
        <item x="0"/>
        <item x="2"/>
        <item x="1"/>
        <item t="default"/>
      </items>
    </pivotField>
    <pivotField showAll="0"/>
    <pivotField axis="axisRow" showAll="0">
      <items count="7">
        <item x="1"/>
        <item x="5"/>
        <item x="4"/>
        <item x="2"/>
        <item x="3"/>
        <item x="0"/>
        <item t="default"/>
      </items>
    </pivotField>
    <pivotField showAll="0"/>
    <pivotField numFmtId="164" showAll="0">
      <items count="266">
        <item x="8"/>
        <item x="44"/>
        <item x="258"/>
        <item x="182"/>
        <item x="168"/>
        <item x="69"/>
        <item x="155"/>
        <item x="86"/>
        <item x="235"/>
        <item x="119"/>
        <item x="257"/>
        <item x="153"/>
        <item x="254"/>
        <item x="65"/>
        <item x="234"/>
        <item x="251"/>
        <item x="175"/>
        <item x="57"/>
        <item x="41"/>
        <item x="85"/>
        <item x="30"/>
        <item x="53"/>
        <item x="232"/>
        <item x="231"/>
        <item x="77"/>
        <item x="241"/>
        <item x="129"/>
        <item x="207"/>
        <item x="79"/>
        <item x="131"/>
        <item x="179"/>
        <item x="176"/>
        <item x="18"/>
        <item x="202"/>
        <item x="143"/>
        <item x="42"/>
        <item x="245"/>
        <item x="215"/>
        <item x="73"/>
        <item x="75"/>
        <item x="210"/>
        <item x="204"/>
        <item x="111"/>
        <item x="125"/>
        <item x="223"/>
        <item x="84"/>
        <item x="103"/>
        <item x="172"/>
        <item x="128"/>
        <item x="16"/>
        <item x="94"/>
        <item x="118"/>
        <item x="133"/>
        <item x="184"/>
        <item x="26"/>
        <item x="32"/>
        <item x="71"/>
        <item x="162"/>
        <item x="5"/>
        <item x="43"/>
        <item x="193"/>
        <item x="216"/>
        <item x="209"/>
        <item x="14"/>
        <item x="101"/>
        <item x="140"/>
        <item x="120"/>
        <item x="260"/>
        <item x="224"/>
        <item x="7"/>
        <item x="33"/>
        <item x="227"/>
        <item x="132"/>
        <item x="196"/>
        <item x="192"/>
        <item x="39"/>
        <item x="48"/>
        <item x="40"/>
        <item x="100"/>
        <item x="183"/>
        <item x="156"/>
        <item x="74"/>
        <item x="25"/>
        <item x="189"/>
        <item x="212"/>
        <item x="249"/>
        <item x="88"/>
        <item x="93"/>
        <item x="238"/>
        <item x="11"/>
        <item x="248"/>
        <item x="80"/>
        <item x="68"/>
        <item x="105"/>
        <item x="115"/>
        <item x="29"/>
        <item x="221"/>
        <item x="226"/>
        <item x="190"/>
        <item x="49"/>
        <item x="187"/>
        <item x="121"/>
        <item x="217"/>
        <item x="55"/>
        <item x="83"/>
        <item x="0"/>
        <item x="52"/>
        <item x="148"/>
        <item x="141"/>
        <item x="92"/>
        <item x="38"/>
        <item x="61"/>
        <item x="110"/>
        <item x="181"/>
        <item x="222"/>
        <item x="229"/>
        <item x="195"/>
        <item x="81"/>
        <item x="201"/>
        <item x="259"/>
        <item x="263"/>
        <item x="243"/>
        <item x="230"/>
        <item x="114"/>
        <item x="177"/>
        <item x="54"/>
        <item x="27"/>
        <item x="24"/>
        <item x="91"/>
        <item x="4"/>
        <item x="99"/>
        <item x="185"/>
        <item x="87"/>
        <item x="138"/>
        <item x="169"/>
        <item x="151"/>
        <item x="242"/>
        <item x="147"/>
        <item x="174"/>
        <item x="66"/>
        <item x="219"/>
        <item x="34"/>
        <item x="107"/>
        <item x="23"/>
        <item x="199"/>
        <item x="159"/>
        <item x="56"/>
        <item x="22"/>
        <item x="36"/>
        <item x="31"/>
        <item x="246"/>
        <item x="123"/>
        <item x="250"/>
        <item x="149"/>
        <item x="237"/>
        <item x="228"/>
        <item x="180"/>
        <item x="262"/>
        <item x="164"/>
        <item x="158"/>
        <item x="214"/>
        <item x="113"/>
        <item x="154"/>
        <item x="173"/>
        <item x="244"/>
        <item x="239"/>
        <item x="58"/>
        <item x="144"/>
        <item x="136"/>
        <item x="137"/>
        <item x="102"/>
        <item x="127"/>
        <item x="28"/>
        <item x="59"/>
        <item x="255"/>
        <item x="98"/>
        <item x="76"/>
        <item x="170"/>
        <item x="72"/>
        <item x="134"/>
        <item x="150"/>
        <item x="20"/>
        <item x="157"/>
        <item x="37"/>
        <item x="194"/>
        <item x="104"/>
        <item x="135"/>
        <item x="108"/>
        <item x="45"/>
        <item x="203"/>
        <item x="6"/>
        <item x="236"/>
        <item x="106"/>
        <item x="188"/>
        <item x="126"/>
        <item x="165"/>
        <item x="12"/>
        <item x="146"/>
        <item x="152"/>
        <item x="191"/>
        <item x="186"/>
        <item x="252"/>
        <item x="112"/>
        <item x="130"/>
        <item x="122"/>
        <item x="47"/>
        <item x="256"/>
        <item x="82"/>
        <item x="163"/>
        <item x="35"/>
        <item x="247"/>
        <item x="3"/>
        <item x="205"/>
        <item x="64"/>
        <item x="117"/>
        <item x="206"/>
        <item x="2"/>
        <item x="15"/>
        <item x="46"/>
        <item x="63"/>
        <item x="240"/>
        <item x="253"/>
        <item x="198"/>
        <item x="95"/>
        <item x="60"/>
        <item x="220"/>
        <item x="50"/>
        <item x="21"/>
        <item x="167"/>
        <item x="225"/>
        <item x="166"/>
        <item x="208"/>
        <item x="89"/>
        <item x="13"/>
        <item x="1"/>
        <item x="178"/>
        <item x="10"/>
        <item x="78"/>
        <item x="213"/>
        <item x="200"/>
        <item x="142"/>
        <item x="261"/>
        <item x="197"/>
        <item x="116"/>
        <item x="171"/>
        <item x="233"/>
        <item x="17"/>
        <item x="161"/>
        <item x="124"/>
        <item x="62"/>
        <item x="51"/>
        <item x="70"/>
        <item x="264"/>
        <item x="145"/>
        <item x="139"/>
        <item x="109"/>
        <item x="96"/>
        <item x="160"/>
        <item x="19"/>
        <item x="9"/>
        <item x="67"/>
        <item x="218"/>
        <item x="97"/>
        <item x="90"/>
        <item x="211"/>
        <item t="default"/>
      </items>
    </pivotField>
    <pivotField showAll="0"/>
    <pivotField showAll="0"/>
    <pivotField showAll="0"/>
    <pivotField dataField="1" showAll="0"/>
  </pivotFields>
  <rowFields count="1">
    <field x="4"/>
  </rowFields>
  <rowItems count="7">
    <i>
      <x/>
    </i>
    <i>
      <x v="1"/>
    </i>
    <i>
      <x v="2"/>
    </i>
    <i>
      <x v="3"/>
    </i>
    <i>
      <x v="4"/>
    </i>
    <i>
      <x v="5"/>
    </i>
    <i t="grand">
      <x/>
    </i>
  </rowItems>
  <colItems count="1">
    <i/>
  </colItems>
  <dataFields count="1">
    <dataField name="Sum of Total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AF5949-32AC-4CC4-B8EF-827CEE4B5BC7}" name="Units_sold"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2:C3" firstHeaderRow="1" firstDataRow="1" firstDataCol="0"/>
  <pivotFields count="11">
    <pivotField showAll="0"/>
    <pivotField showAll="0">
      <items count="6">
        <item x="4"/>
        <item x="3"/>
        <item x="0"/>
        <item x="2"/>
        <item x="1"/>
        <item t="default"/>
      </items>
    </pivotField>
    <pivotField showAll="0">
      <items count="4">
        <item x="0"/>
        <item x="2"/>
        <item x="1"/>
        <item t="default"/>
      </items>
    </pivotField>
    <pivotField showAll="0"/>
    <pivotField showAll="0">
      <items count="7">
        <item x="1"/>
        <item x="5"/>
        <item x="4"/>
        <item x="2"/>
        <item x="3"/>
        <item x="0"/>
        <item t="default"/>
      </items>
    </pivotField>
    <pivotField showAll="0"/>
    <pivotField numFmtId="164" showAll="0">
      <items count="266">
        <item x="8"/>
        <item x="44"/>
        <item x="258"/>
        <item x="182"/>
        <item x="168"/>
        <item x="69"/>
        <item x="155"/>
        <item x="86"/>
        <item x="235"/>
        <item x="119"/>
        <item x="257"/>
        <item x="153"/>
        <item x="254"/>
        <item x="65"/>
        <item x="234"/>
        <item x="251"/>
        <item x="175"/>
        <item x="57"/>
        <item x="41"/>
        <item x="85"/>
        <item x="30"/>
        <item x="53"/>
        <item x="232"/>
        <item x="231"/>
        <item x="77"/>
        <item x="241"/>
        <item x="129"/>
        <item x="207"/>
        <item x="79"/>
        <item x="131"/>
        <item x="179"/>
        <item x="176"/>
        <item x="18"/>
        <item x="202"/>
        <item x="143"/>
        <item x="42"/>
        <item x="245"/>
        <item x="215"/>
        <item x="73"/>
        <item x="75"/>
        <item x="210"/>
        <item x="204"/>
        <item x="111"/>
        <item x="125"/>
        <item x="223"/>
        <item x="84"/>
        <item x="103"/>
        <item x="172"/>
        <item x="128"/>
        <item x="16"/>
        <item x="94"/>
        <item x="118"/>
        <item x="133"/>
        <item x="184"/>
        <item x="26"/>
        <item x="32"/>
        <item x="71"/>
        <item x="162"/>
        <item x="5"/>
        <item x="43"/>
        <item x="193"/>
        <item x="216"/>
        <item x="209"/>
        <item x="14"/>
        <item x="101"/>
        <item x="140"/>
        <item x="120"/>
        <item x="260"/>
        <item x="224"/>
        <item x="7"/>
        <item x="33"/>
        <item x="227"/>
        <item x="132"/>
        <item x="196"/>
        <item x="192"/>
        <item x="39"/>
        <item x="48"/>
        <item x="40"/>
        <item x="100"/>
        <item x="183"/>
        <item x="156"/>
        <item x="74"/>
        <item x="25"/>
        <item x="189"/>
        <item x="212"/>
        <item x="249"/>
        <item x="88"/>
        <item x="93"/>
        <item x="238"/>
        <item x="11"/>
        <item x="248"/>
        <item x="80"/>
        <item x="68"/>
        <item x="105"/>
        <item x="115"/>
        <item x="29"/>
        <item x="221"/>
        <item x="226"/>
        <item x="190"/>
        <item x="49"/>
        <item x="187"/>
        <item x="121"/>
        <item x="217"/>
        <item x="55"/>
        <item x="83"/>
        <item x="0"/>
        <item x="52"/>
        <item x="148"/>
        <item x="141"/>
        <item x="92"/>
        <item x="38"/>
        <item x="61"/>
        <item x="110"/>
        <item x="181"/>
        <item x="222"/>
        <item x="229"/>
        <item x="195"/>
        <item x="81"/>
        <item x="201"/>
        <item x="259"/>
        <item x="263"/>
        <item x="243"/>
        <item x="230"/>
        <item x="114"/>
        <item x="177"/>
        <item x="54"/>
        <item x="27"/>
        <item x="24"/>
        <item x="91"/>
        <item x="4"/>
        <item x="99"/>
        <item x="185"/>
        <item x="87"/>
        <item x="138"/>
        <item x="169"/>
        <item x="151"/>
        <item x="242"/>
        <item x="147"/>
        <item x="174"/>
        <item x="66"/>
        <item x="219"/>
        <item x="34"/>
        <item x="107"/>
        <item x="23"/>
        <item x="199"/>
        <item x="159"/>
        <item x="56"/>
        <item x="22"/>
        <item x="36"/>
        <item x="31"/>
        <item x="246"/>
        <item x="123"/>
        <item x="250"/>
        <item x="149"/>
        <item x="237"/>
        <item x="228"/>
        <item x="180"/>
        <item x="262"/>
        <item x="164"/>
        <item x="158"/>
        <item x="214"/>
        <item x="113"/>
        <item x="154"/>
        <item x="173"/>
        <item x="244"/>
        <item x="239"/>
        <item x="58"/>
        <item x="144"/>
        <item x="136"/>
        <item x="137"/>
        <item x="102"/>
        <item x="127"/>
        <item x="28"/>
        <item x="59"/>
        <item x="255"/>
        <item x="98"/>
        <item x="76"/>
        <item x="170"/>
        <item x="72"/>
        <item x="134"/>
        <item x="150"/>
        <item x="20"/>
        <item x="157"/>
        <item x="37"/>
        <item x="194"/>
        <item x="104"/>
        <item x="135"/>
        <item x="108"/>
        <item x="45"/>
        <item x="203"/>
        <item x="6"/>
        <item x="236"/>
        <item x="106"/>
        <item x="188"/>
        <item x="126"/>
        <item x="165"/>
        <item x="12"/>
        <item x="146"/>
        <item x="152"/>
        <item x="191"/>
        <item x="186"/>
        <item x="252"/>
        <item x="112"/>
        <item x="130"/>
        <item x="122"/>
        <item x="47"/>
        <item x="256"/>
        <item x="82"/>
        <item x="163"/>
        <item x="35"/>
        <item x="247"/>
        <item x="3"/>
        <item x="205"/>
        <item x="64"/>
        <item x="117"/>
        <item x="206"/>
        <item x="2"/>
        <item x="15"/>
        <item x="46"/>
        <item x="63"/>
        <item x="240"/>
        <item x="253"/>
        <item x="198"/>
        <item x="95"/>
        <item x="60"/>
        <item x="220"/>
        <item x="50"/>
        <item x="21"/>
        <item x="167"/>
        <item x="225"/>
        <item x="166"/>
        <item x="208"/>
        <item x="89"/>
        <item x="13"/>
        <item x="1"/>
        <item x="178"/>
        <item x="10"/>
        <item x="78"/>
        <item x="213"/>
        <item x="200"/>
        <item x="142"/>
        <item x="261"/>
        <item x="197"/>
        <item x="116"/>
        <item x="171"/>
        <item x="233"/>
        <item x="17"/>
        <item x="161"/>
        <item x="124"/>
        <item x="62"/>
        <item x="51"/>
        <item x="70"/>
        <item x="264"/>
        <item x="145"/>
        <item x="139"/>
        <item x="109"/>
        <item x="96"/>
        <item x="160"/>
        <item x="19"/>
        <item x="9"/>
        <item x="67"/>
        <item x="218"/>
        <item x="97"/>
        <item x="90"/>
        <item x="211"/>
        <item t="default"/>
      </items>
    </pivotField>
    <pivotField showAll="0"/>
    <pivotField dataField="1" showAll="0"/>
    <pivotField showAll="0"/>
    <pivotField showAll="0"/>
  </pivotFields>
  <rowItems count="1">
    <i/>
  </rowItems>
  <colItems count="1">
    <i/>
  </colItems>
  <dataFields count="1">
    <dataField name="Sum of Units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6C627C-32C5-418A-A70B-3B50214A6351}" name="PivotTable5"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1:A22" firstHeaderRow="1" firstDataRow="1" firstDataCol="0"/>
  <pivotFields count="1">
    <pivotField dataField="1" subtotalTop="0" showAll="0" defaultSubtotal="0"/>
  </pivotFields>
  <rowItems count="1">
    <i/>
  </rowItems>
  <colItems count="1">
    <i/>
  </colItems>
  <dataFields count="1">
    <dataField name="Distinct Count of Customer" fld="0"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ustomer"/>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K$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601512-154F-4308-B9DB-AC10F1434046}" name="total_sale"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A3" firstHeaderRow="1" firstDataRow="1" firstDataCol="0"/>
  <pivotFields count="11">
    <pivotField showAll="0"/>
    <pivotField showAll="0">
      <items count="6">
        <item x="4"/>
        <item x="3"/>
        <item x="0"/>
        <item x="2"/>
        <item x="1"/>
        <item t="default"/>
      </items>
    </pivotField>
    <pivotField showAll="0">
      <items count="4">
        <item x="0"/>
        <item x="2"/>
        <item x="1"/>
        <item t="default"/>
      </items>
    </pivotField>
    <pivotField showAll="0"/>
    <pivotField showAll="0">
      <items count="7">
        <item x="1"/>
        <item x="5"/>
        <item x="4"/>
        <item x="2"/>
        <item x="3"/>
        <item x="0"/>
        <item t="default"/>
      </items>
    </pivotField>
    <pivotField showAll="0"/>
    <pivotField numFmtId="164" showAll="0">
      <items count="266">
        <item x="8"/>
        <item x="44"/>
        <item x="258"/>
        <item x="182"/>
        <item x="168"/>
        <item x="69"/>
        <item x="155"/>
        <item x="86"/>
        <item x="235"/>
        <item x="119"/>
        <item x="257"/>
        <item x="153"/>
        <item x="254"/>
        <item x="65"/>
        <item x="234"/>
        <item x="251"/>
        <item x="175"/>
        <item x="57"/>
        <item x="41"/>
        <item x="85"/>
        <item x="30"/>
        <item x="53"/>
        <item x="232"/>
        <item x="231"/>
        <item x="77"/>
        <item x="241"/>
        <item x="129"/>
        <item x="207"/>
        <item x="79"/>
        <item x="131"/>
        <item x="179"/>
        <item x="176"/>
        <item x="18"/>
        <item x="202"/>
        <item x="143"/>
        <item x="42"/>
        <item x="245"/>
        <item x="215"/>
        <item x="73"/>
        <item x="75"/>
        <item x="210"/>
        <item x="204"/>
        <item x="111"/>
        <item x="125"/>
        <item x="223"/>
        <item x="84"/>
        <item x="103"/>
        <item x="172"/>
        <item x="128"/>
        <item x="16"/>
        <item x="94"/>
        <item x="118"/>
        <item x="133"/>
        <item x="184"/>
        <item x="26"/>
        <item x="32"/>
        <item x="71"/>
        <item x="162"/>
        <item x="5"/>
        <item x="43"/>
        <item x="193"/>
        <item x="216"/>
        <item x="209"/>
        <item x="14"/>
        <item x="101"/>
        <item x="140"/>
        <item x="120"/>
        <item x="260"/>
        <item x="224"/>
        <item x="7"/>
        <item x="33"/>
        <item x="227"/>
        <item x="132"/>
        <item x="196"/>
        <item x="192"/>
        <item x="39"/>
        <item x="48"/>
        <item x="40"/>
        <item x="100"/>
        <item x="183"/>
        <item x="156"/>
        <item x="74"/>
        <item x="25"/>
        <item x="189"/>
        <item x="212"/>
        <item x="249"/>
        <item x="88"/>
        <item x="93"/>
        <item x="238"/>
        <item x="11"/>
        <item x="248"/>
        <item x="80"/>
        <item x="68"/>
        <item x="105"/>
        <item x="115"/>
        <item x="29"/>
        <item x="221"/>
        <item x="226"/>
        <item x="190"/>
        <item x="49"/>
        <item x="187"/>
        <item x="121"/>
        <item x="217"/>
        <item x="55"/>
        <item x="83"/>
        <item x="0"/>
        <item x="52"/>
        <item x="148"/>
        <item x="141"/>
        <item x="92"/>
        <item x="38"/>
        <item x="61"/>
        <item x="110"/>
        <item x="181"/>
        <item x="222"/>
        <item x="229"/>
        <item x="195"/>
        <item x="81"/>
        <item x="201"/>
        <item x="259"/>
        <item x="263"/>
        <item x="243"/>
        <item x="230"/>
        <item x="114"/>
        <item x="177"/>
        <item x="54"/>
        <item x="27"/>
        <item x="24"/>
        <item x="91"/>
        <item x="4"/>
        <item x="99"/>
        <item x="185"/>
        <item x="87"/>
        <item x="138"/>
        <item x="169"/>
        <item x="151"/>
        <item x="242"/>
        <item x="147"/>
        <item x="174"/>
        <item x="66"/>
        <item x="219"/>
        <item x="34"/>
        <item x="107"/>
        <item x="23"/>
        <item x="199"/>
        <item x="159"/>
        <item x="56"/>
        <item x="22"/>
        <item x="36"/>
        <item x="31"/>
        <item x="246"/>
        <item x="123"/>
        <item x="250"/>
        <item x="149"/>
        <item x="237"/>
        <item x="228"/>
        <item x="180"/>
        <item x="262"/>
        <item x="164"/>
        <item x="158"/>
        <item x="214"/>
        <item x="113"/>
        <item x="154"/>
        <item x="173"/>
        <item x="244"/>
        <item x="239"/>
        <item x="58"/>
        <item x="144"/>
        <item x="136"/>
        <item x="137"/>
        <item x="102"/>
        <item x="127"/>
        <item x="28"/>
        <item x="59"/>
        <item x="255"/>
        <item x="98"/>
        <item x="76"/>
        <item x="170"/>
        <item x="72"/>
        <item x="134"/>
        <item x="150"/>
        <item x="20"/>
        <item x="157"/>
        <item x="37"/>
        <item x="194"/>
        <item x="104"/>
        <item x="135"/>
        <item x="108"/>
        <item x="45"/>
        <item x="203"/>
        <item x="6"/>
        <item x="236"/>
        <item x="106"/>
        <item x="188"/>
        <item x="126"/>
        <item x="165"/>
        <item x="12"/>
        <item x="146"/>
        <item x="152"/>
        <item x="191"/>
        <item x="186"/>
        <item x="252"/>
        <item x="112"/>
        <item x="130"/>
        <item x="122"/>
        <item x="47"/>
        <item x="256"/>
        <item x="82"/>
        <item x="163"/>
        <item x="35"/>
        <item x="247"/>
        <item x="3"/>
        <item x="205"/>
        <item x="64"/>
        <item x="117"/>
        <item x="206"/>
        <item x="2"/>
        <item x="15"/>
        <item x="46"/>
        <item x="63"/>
        <item x="240"/>
        <item x="253"/>
        <item x="198"/>
        <item x="95"/>
        <item x="60"/>
        <item x="220"/>
        <item x="50"/>
        <item x="21"/>
        <item x="167"/>
        <item x="225"/>
        <item x="166"/>
        <item x="208"/>
        <item x="89"/>
        <item x="13"/>
        <item x="1"/>
        <item x="178"/>
        <item x="10"/>
        <item x="78"/>
        <item x="213"/>
        <item x="200"/>
        <item x="142"/>
        <item x="261"/>
        <item x="197"/>
        <item x="116"/>
        <item x="171"/>
        <item x="233"/>
        <item x="17"/>
        <item x="161"/>
        <item x="124"/>
        <item x="62"/>
        <item x="51"/>
        <item x="70"/>
        <item x="264"/>
        <item x="145"/>
        <item x="139"/>
        <item x="109"/>
        <item x="96"/>
        <item x="160"/>
        <item x="19"/>
        <item x="9"/>
        <item x="67"/>
        <item x="218"/>
        <item x="97"/>
        <item x="90"/>
        <item x="211"/>
        <item t="default"/>
      </items>
    </pivotField>
    <pivotField showAll="0"/>
    <pivotField showAll="0"/>
    <pivotField showAll="0"/>
    <pivotField dataField="1" showAll="0"/>
  </pivotFields>
  <rowItems count="1">
    <i/>
  </rowItems>
  <colItems count="1">
    <i/>
  </colItems>
  <dataFields count="1">
    <dataField name="Sum of Total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75D9E64-B8BB-4A04-9FB3-0F8848FD9D63}" sourceName="Category">
  <pivotTables>
    <pivotTable tabId="2" name="product_saleby_person"/>
    <pivotTable tabId="2" name="PivotTable1"/>
    <pivotTable tabId="2" name="PivotTable7"/>
    <pivotTable tabId="2" name="sumofcustomer"/>
    <pivotTable tabId="2" name="total_sale"/>
    <pivotTable tabId="2" name="Units_sold"/>
    <pivotTable tabId="2" name="sale-by-product"/>
  </pivotTables>
  <data>
    <tabular pivotCacheId="92278616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4A88D7A-388C-44D0-BB57-B9A3B3F97DE8}" sourceName="Salesperson">
  <pivotTables>
    <pivotTable tabId="2" name="product_saleby_person"/>
    <pivotTable tabId="2" name="PivotTable1"/>
    <pivotTable tabId="2" name="PivotTable7"/>
    <pivotTable tabId="2" name="sumofcustomer"/>
    <pivotTable tabId="2" name="total_sale"/>
    <pivotTable tabId="2" name="Units_sold"/>
    <pivotTable tabId="2" name="sale-by-product"/>
  </pivotTables>
  <data>
    <tabular pivotCacheId="922786163">
      <items count="6">
        <i x="1" s="1"/>
        <i x="5" s="1"/>
        <i x="4"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5845309-EBDA-4EBC-A2AE-D86C3C5B5E2C}" sourceName="Product">
  <pivotTables>
    <pivotTable tabId="2" name="product_saleby_person"/>
    <pivotTable tabId="2" name="PivotTable1"/>
    <pivotTable tabId="2" name="PivotTable7"/>
    <pivotTable tabId="2" name="sumofcustomer"/>
    <pivotTable tabId="2" name="total_sale"/>
    <pivotTable tabId="2" name="Units_sold"/>
    <pivotTable tabId="2" name="sale-by-product"/>
  </pivotTables>
  <data>
    <tabular pivotCacheId="922786163">
      <items count="5">
        <i x="4" s="1"/>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4BB0DE7-8C9D-4F59-99DE-46A6FF902F0B}" cache="Slicer_Category" caption="Category" style="SlicerStyleDark6" rowHeight="144000"/>
  <slicer name="Salesperson" xr10:uid="{28D16108-B603-4F77-A991-3232F4B525A6}" cache="Slicer_Salesperson" caption="Salesperson" columnCount="2" style="SlicerStyleDark6 2" rowHeight="144000"/>
  <slicer name="Product" xr10:uid="{49A60358-2155-45BC-9E1D-4FFA7019CA89}" cache="Slicer_Product" caption="Product" style="SlicerStyleDark6 2" rowHeight="1080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BDB8947B-BEB3-4013-BE9D-93EBA5E8B4D2}" sourceName="OrderDate">
  <pivotTables>
    <pivotTable tabId="2" name="PivotTable1"/>
    <pivotTable tabId="2" name="PivotTable7"/>
    <pivotTable tabId="2" name="product_saleby_person"/>
    <pivotTable tabId="2" name="sumofcustomer"/>
    <pivotTable tabId="2" name="total_sale"/>
    <pivotTable tabId="2" name="Units_sold"/>
    <pivotTable tabId="2" name="sale-by-product"/>
  </pivotTables>
  <state minimalRefreshVersion="6" lastRefreshVersion="6" pivotCacheId="92278616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A9B093C4-EA9A-492A-9C72-280CBCAD6911}" cache="NativeTimeline_OrderDate" caption="OrderDate" level="2" selectionLevel="2" scrollPosition="2023-06-06T00:00:00" style="TimeSlicerStyleDark4"/>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O501"/>
  <sheetViews>
    <sheetView topLeftCell="A476" workbookViewId="0">
      <selection activeCell="O21" sqref="O21"/>
    </sheetView>
  </sheetViews>
  <sheetFormatPr defaultRowHeight="14.4" x14ac:dyDescent="0.3"/>
  <cols>
    <col min="1" max="1" width="9.5546875" bestFit="1" customWidth="1"/>
    <col min="2" max="2" width="11.109375" bestFit="1" customWidth="1"/>
    <col min="3" max="3" width="10.44140625" bestFit="1" customWidth="1"/>
    <col min="4" max="5" width="13.77734375" bestFit="1" customWidth="1"/>
    <col min="6" max="6" width="11.88671875" bestFit="1" customWidth="1"/>
    <col min="7" max="7" width="12.33203125" bestFit="1" customWidth="1"/>
    <col min="8" max="8" width="9.77734375" bestFit="1" customWidth="1"/>
    <col min="9" max="9" width="11.109375" bestFit="1" customWidth="1"/>
    <col min="10" max="10" width="10.88671875" bestFit="1" customWidth="1"/>
    <col min="11" max="11" width="11.77734375" bestFit="1" customWidth="1"/>
    <col min="13" max="13" width="3.44140625" bestFit="1" customWidth="1"/>
    <col min="15" max="15" width="11.88671875" bestFit="1" customWidth="1"/>
  </cols>
  <sheetData>
    <row r="1" spans="1:15" ht="18" x14ac:dyDescent="0.3">
      <c r="A1" s="3" t="s">
        <v>0</v>
      </c>
      <c r="B1" s="3" t="s">
        <v>1</v>
      </c>
      <c r="C1" s="3" t="s">
        <v>2</v>
      </c>
      <c r="D1" s="3" t="s">
        <v>3</v>
      </c>
      <c r="E1" s="3" t="s">
        <v>4</v>
      </c>
      <c r="F1" s="3" t="s">
        <v>5</v>
      </c>
      <c r="G1" s="3" t="s">
        <v>6</v>
      </c>
      <c r="H1" s="3" t="s">
        <v>7</v>
      </c>
      <c r="I1" s="3" t="s">
        <v>8</v>
      </c>
      <c r="J1" s="3" t="s">
        <v>9</v>
      </c>
      <c r="K1" s="3" t="s">
        <v>10</v>
      </c>
      <c r="O1" s="3" t="s">
        <v>5</v>
      </c>
    </row>
    <row r="2" spans="1:15" x14ac:dyDescent="0.3">
      <c r="A2" s="1">
        <v>1</v>
      </c>
      <c r="B2" s="1" t="s">
        <v>11</v>
      </c>
      <c r="C2" s="1" t="s">
        <v>16</v>
      </c>
      <c r="D2" s="1" t="s">
        <v>19</v>
      </c>
      <c r="E2" s="1" t="s">
        <v>35</v>
      </c>
      <c r="F2" s="1" t="s">
        <v>41</v>
      </c>
      <c r="G2" s="2">
        <v>45074</v>
      </c>
      <c r="H2" s="1" t="s">
        <v>61</v>
      </c>
      <c r="I2" s="1">
        <v>20</v>
      </c>
      <c r="J2" s="1">
        <v>5347</v>
      </c>
      <c r="K2" s="1">
        <v>106940</v>
      </c>
      <c r="O2" s="1" t="s">
        <v>41</v>
      </c>
    </row>
    <row r="3" spans="1:15" x14ac:dyDescent="0.3">
      <c r="A3" s="1">
        <v>2</v>
      </c>
      <c r="B3" s="1" t="s">
        <v>11</v>
      </c>
      <c r="C3" s="1" t="s">
        <v>17</v>
      </c>
      <c r="D3" s="1" t="s">
        <v>20</v>
      </c>
      <c r="E3" s="1" t="s">
        <v>36</v>
      </c>
      <c r="F3" s="1" t="s">
        <v>42</v>
      </c>
      <c r="G3" s="2">
        <v>45246</v>
      </c>
      <c r="H3" s="1" t="s">
        <v>62</v>
      </c>
      <c r="I3" s="1">
        <v>33</v>
      </c>
      <c r="J3" s="1">
        <v>5689</v>
      </c>
      <c r="K3" s="1">
        <v>187737</v>
      </c>
      <c r="O3" s="1" t="s">
        <v>42</v>
      </c>
    </row>
    <row r="4" spans="1:15" x14ac:dyDescent="0.3">
      <c r="A4" s="1">
        <v>3</v>
      </c>
      <c r="B4" s="1" t="s">
        <v>12</v>
      </c>
      <c r="C4" s="1" t="s">
        <v>16</v>
      </c>
      <c r="D4" s="1" t="s">
        <v>21</v>
      </c>
      <c r="E4" s="1" t="s">
        <v>37</v>
      </c>
      <c r="F4" s="1" t="s">
        <v>43</v>
      </c>
      <c r="G4" s="2">
        <v>45222</v>
      </c>
      <c r="H4" s="1" t="s">
        <v>63</v>
      </c>
      <c r="I4" s="1">
        <v>12</v>
      </c>
      <c r="J4" s="1">
        <v>26817</v>
      </c>
      <c r="K4" s="1">
        <v>321804</v>
      </c>
      <c r="O4" s="1" t="s">
        <v>43</v>
      </c>
    </row>
    <row r="5" spans="1:15" x14ac:dyDescent="0.3">
      <c r="A5" s="1">
        <v>4</v>
      </c>
      <c r="B5" s="1" t="s">
        <v>13</v>
      </c>
      <c r="C5" s="1" t="s">
        <v>17</v>
      </c>
      <c r="D5" s="1" t="s">
        <v>19</v>
      </c>
      <c r="E5" s="1" t="s">
        <v>38</v>
      </c>
      <c r="F5" s="1" t="s">
        <v>44</v>
      </c>
      <c r="G5" s="2">
        <v>45217</v>
      </c>
      <c r="H5" s="1" t="s">
        <v>63</v>
      </c>
      <c r="I5" s="1">
        <v>26</v>
      </c>
      <c r="J5" s="1">
        <v>17627</v>
      </c>
      <c r="K5" s="1">
        <v>458302</v>
      </c>
      <c r="O5" s="1" t="s">
        <v>44</v>
      </c>
    </row>
    <row r="6" spans="1:15" x14ac:dyDescent="0.3">
      <c r="A6" s="1">
        <v>5</v>
      </c>
      <c r="B6" s="1" t="s">
        <v>14</v>
      </c>
      <c r="C6" s="1" t="s">
        <v>18</v>
      </c>
      <c r="D6" s="1" t="s">
        <v>22</v>
      </c>
      <c r="E6" s="1" t="s">
        <v>36</v>
      </c>
      <c r="F6" s="1" t="s">
        <v>43</v>
      </c>
      <c r="G6" s="2">
        <v>45110</v>
      </c>
      <c r="H6" s="1" t="s">
        <v>64</v>
      </c>
      <c r="I6" s="1">
        <v>50</v>
      </c>
      <c r="J6" s="1">
        <v>14978</v>
      </c>
      <c r="K6" s="1">
        <v>748900</v>
      </c>
      <c r="O6" s="1" t="s">
        <v>45</v>
      </c>
    </row>
    <row r="7" spans="1:15" x14ac:dyDescent="0.3">
      <c r="A7" s="1">
        <v>6</v>
      </c>
      <c r="B7" s="1" t="s">
        <v>13</v>
      </c>
      <c r="C7" s="1" t="s">
        <v>17</v>
      </c>
      <c r="D7" s="1" t="s">
        <v>20</v>
      </c>
      <c r="E7" s="1" t="s">
        <v>39</v>
      </c>
      <c r="F7" s="1" t="s">
        <v>45</v>
      </c>
      <c r="G7" s="2">
        <v>45002</v>
      </c>
      <c r="H7" s="1" t="s">
        <v>65</v>
      </c>
      <c r="I7" s="1">
        <v>3</v>
      </c>
      <c r="J7" s="1">
        <v>47137</v>
      </c>
      <c r="K7" s="1">
        <v>141411</v>
      </c>
      <c r="O7" s="1" t="s">
        <v>46</v>
      </c>
    </row>
    <row r="8" spans="1:15" x14ac:dyDescent="0.3">
      <c r="A8" s="1">
        <v>7</v>
      </c>
      <c r="B8" s="1" t="s">
        <v>14</v>
      </c>
      <c r="C8" s="1" t="s">
        <v>16</v>
      </c>
      <c r="D8" s="1" t="s">
        <v>23</v>
      </c>
      <c r="E8" s="1" t="s">
        <v>36</v>
      </c>
      <c r="F8" s="1" t="s">
        <v>44</v>
      </c>
      <c r="G8" s="2">
        <v>45190</v>
      </c>
      <c r="H8" s="1" t="s">
        <v>66</v>
      </c>
      <c r="I8" s="1">
        <v>7</v>
      </c>
      <c r="J8" s="1">
        <v>37490</v>
      </c>
      <c r="K8" s="1">
        <v>262430</v>
      </c>
      <c r="O8" s="1" t="s">
        <v>47</v>
      </c>
    </row>
    <row r="9" spans="1:15" x14ac:dyDescent="0.3">
      <c r="A9" s="1">
        <v>8</v>
      </c>
      <c r="B9" s="1" t="s">
        <v>15</v>
      </c>
      <c r="C9" s="1" t="s">
        <v>18</v>
      </c>
      <c r="D9" s="1" t="s">
        <v>24</v>
      </c>
      <c r="E9" s="1" t="s">
        <v>35</v>
      </c>
      <c r="F9" s="1" t="s">
        <v>46</v>
      </c>
      <c r="G9" s="2">
        <v>45020</v>
      </c>
      <c r="H9" s="1" t="s">
        <v>67</v>
      </c>
      <c r="I9" s="1">
        <v>48</v>
      </c>
      <c r="J9" s="1">
        <v>42203</v>
      </c>
      <c r="K9" s="1">
        <v>2025744</v>
      </c>
      <c r="O9" s="1" t="s">
        <v>48</v>
      </c>
    </row>
    <row r="10" spans="1:15" x14ac:dyDescent="0.3">
      <c r="A10" s="1">
        <v>9</v>
      </c>
      <c r="B10" s="1" t="s">
        <v>14</v>
      </c>
      <c r="C10" s="1" t="s">
        <v>17</v>
      </c>
      <c r="D10" s="1" t="s">
        <v>25</v>
      </c>
      <c r="E10" s="1" t="s">
        <v>39</v>
      </c>
      <c r="F10" s="1" t="s">
        <v>47</v>
      </c>
      <c r="G10" s="2">
        <v>45002</v>
      </c>
      <c r="H10" s="1" t="s">
        <v>65</v>
      </c>
      <c r="I10" s="1">
        <v>32</v>
      </c>
      <c r="J10" s="1">
        <v>41861</v>
      </c>
      <c r="K10" s="1">
        <v>1339552</v>
      </c>
      <c r="O10" s="1" t="s">
        <v>49</v>
      </c>
    </row>
    <row r="11" spans="1:15" x14ac:dyDescent="0.3">
      <c r="A11" s="1">
        <v>10</v>
      </c>
      <c r="B11" s="1" t="s">
        <v>13</v>
      </c>
      <c r="C11" s="1" t="s">
        <v>17</v>
      </c>
      <c r="D11" s="1" t="s">
        <v>21</v>
      </c>
      <c r="E11" s="1" t="s">
        <v>36</v>
      </c>
      <c r="F11" s="1" t="s">
        <v>41</v>
      </c>
      <c r="G11" s="2">
        <v>44927</v>
      </c>
      <c r="H11" s="1" t="s">
        <v>68</v>
      </c>
      <c r="I11" s="1">
        <v>45</v>
      </c>
      <c r="J11" s="1">
        <v>24108</v>
      </c>
      <c r="K11" s="1">
        <v>1084860</v>
      </c>
      <c r="O11" s="1" t="s">
        <v>50</v>
      </c>
    </row>
    <row r="12" spans="1:15" x14ac:dyDescent="0.3">
      <c r="A12" s="1">
        <v>11</v>
      </c>
      <c r="B12" s="1" t="s">
        <v>15</v>
      </c>
      <c r="C12" s="1" t="s">
        <v>18</v>
      </c>
      <c r="D12" s="1" t="s">
        <v>26</v>
      </c>
      <c r="E12" s="1" t="s">
        <v>35</v>
      </c>
      <c r="F12" s="1" t="s">
        <v>48</v>
      </c>
      <c r="G12" s="2">
        <v>45279</v>
      </c>
      <c r="H12" s="1" t="s">
        <v>69</v>
      </c>
      <c r="I12" s="1">
        <v>48</v>
      </c>
      <c r="J12" s="1">
        <v>32714</v>
      </c>
      <c r="K12" s="1">
        <v>1570272</v>
      </c>
      <c r="O12" s="1" t="s">
        <v>51</v>
      </c>
    </row>
    <row r="13" spans="1:15" x14ac:dyDescent="0.3">
      <c r="A13" s="1">
        <v>12</v>
      </c>
      <c r="B13" s="1" t="s">
        <v>13</v>
      </c>
      <c r="C13" s="1" t="s">
        <v>17</v>
      </c>
      <c r="D13" s="1" t="s">
        <v>22</v>
      </c>
      <c r="E13" s="1" t="s">
        <v>37</v>
      </c>
      <c r="F13" s="1" t="s">
        <v>49</v>
      </c>
      <c r="G13" s="2">
        <v>45249</v>
      </c>
      <c r="H13" s="1" t="s">
        <v>62</v>
      </c>
      <c r="I13" s="1">
        <v>45</v>
      </c>
      <c r="J13" s="1">
        <v>25548</v>
      </c>
      <c r="K13" s="1">
        <v>1149660</v>
      </c>
      <c r="O13" s="1" t="s">
        <v>52</v>
      </c>
    </row>
    <row r="14" spans="1:15" x14ac:dyDescent="0.3">
      <c r="A14" s="1">
        <v>13</v>
      </c>
      <c r="B14" s="1" t="s">
        <v>15</v>
      </c>
      <c r="C14" s="1" t="s">
        <v>17</v>
      </c>
      <c r="D14" s="1" t="s">
        <v>27</v>
      </c>
      <c r="E14" s="1" t="s">
        <v>37</v>
      </c>
      <c r="F14" s="1" t="s">
        <v>50</v>
      </c>
      <c r="G14" s="2">
        <v>45047</v>
      </c>
      <c r="H14" s="1" t="s">
        <v>61</v>
      </c>
      <c r="I14" s="1">
        <v>32</v>
      </c>
      <c r="J14" s="1">
        <v>48810</v>
      </c>
      <c r="K14" s="1">
        <v>12457</v>
      </c>
      <c r="O14" s="1" t="s">
        <v>53</v>
      </c>
    </row>
    <row r="15" spans="1:15" x14ac:dyDescent="0.3">
      <c r="A15" s="1">
        <v>14</v>
      </c>
      <c r="B15" s="1" t="s">
        <v>15</v>
      </c>
      <c r="C15" s="1" t="s">
        <v>16</v>
      </c>
      <c r="D15" s="1" t="s">
        <v>19</v>
      </c>
      <c r="E15" s="1" t="s">
        <v>39</v>
      </c>
      <c r="F15" s="1" t="s">
        <v>51</v>
      </c>
      <c r="G15" s="2">
        <v>45197</v>
      </c>
      <c r="H15" s="1" t="s">
        <v>66</v>
      </c>
      <c r="I15" s="1">
        <v>33</v>
      </c>
      <c r="J15" s="1">
        <v>29460</v>
      </c>
      <c r="K15" s="1">
        <v>972180</v>
      </c>
      <c r="O15" s="1" t="s">
        <v>54</v>
      </c>
    </row>
    <row r="16" spans="1:15" x14ac:dyDescent="0.3">
      <c r="A16" s="1">
        <v>15</v>
      </c>
      <c r="B16" s="1" t="s">
        <v>14</v>
      </c>
      <c r="C16" s="1" t="s">
        <v>16</v>
      </c>
      <c r="D16" s="1" t="s">
        <v>27</v>
      </c>
      <c r="E16" s="1" t="s">
        <v>38</v>
      </c>
      <c r="F16" s="1" t="s">
        <v>52</v>
      </c>
      <c r="G16" s="2">
        <v>45245</v>
      </c>
      <c r="H16" s="1" t="s">
        <v>62</v>
      </c>
      <c r="I16" s="1">
        <v>3</v>
      </c>
      <c r="J16" s="1">
        <v>6121</v>
      </c>
      <c r="K16" s="1">
        <v>18363</v>
      </c>
      <c r="O16" s="1" t="s">
        <v>55</v>
      </c>
    </row>
    <row r="17" spans="1:15" x14ac:dyDescent="0.3">
      <c r="A17" s="1">
        <v>16</v>
      </c>
      <c r="B17" s="1" t="s">
        <v>13</v>
      </c>
      <c r="C17" s="1" t="s">
        <v>18</v>
      </c>
      <c r="D17" s="1" t="s">
        <v>28</v>
      </c>
      <c r="E17" s="1" t="s">
        <v>36</v>
      </c>
      <c r="F17" s="1" t="s">
        <v>53</v>
      </c>
      <c r="G17" s="2">
        <v>45009</v>
      </c>
      <c r="H17" s="1" t="s">
        <v>65</v>
      </c>
      <c r="I17" s="1">
        <v>47</v>
      </c>
      <c r="J17" s="1">
        <v>19403</v>
      </c>
      <c r="K17" s="1">
        <v>911941</v>
      </c>
      <c r="O17" s="1" t="s">
        <v>56</v>
      </c>
    </row>
    <row r="18" spans="1:15" x14ac:dyDescent="0.3">
      <c r="A18" s="1">
        <v>17</v>
      </c>
      <c r="B18" s="1" t="s">
        <v>11</v>
      </c>
      <c r="C18" s="1" t="s">
        <v>18</v>
      </c>
      <c r="D18" s="1" t="s">
        <v>19</v>
      </c>
      <c r="E18" s="1" t="s">
        <v>39</v>
      </c>
      <c r="F18" s="1" t="s">
        <v>54</v>
      </c>
      <c r="G18" s="2">
        <v>45223</v>
      </c>
      <c r="H18" s="1" t="s">
        <v>63</v>
      </c>
      <c r="I18" s="1">
        <v>7</v>
      </c>
      <c r="J18" s="1">
        <v>26818</v>
      </c>
      <c r="K18" s="1">
        <v>187726</v>
      </c>
      <c r="O18" s="1" t="s">
        <v>57</v>
      </c>
    </row>
    <row r="19" spans="1:15" x14ac:dyDescent="0.3">
      <c r="A19" s="1">
        <v>18</v>
      </c>
      <c r="B19" s="1" t="s">
        <v>11</v>
      </c>
      <c r="C19" s="1" t="s">
        <v>16</v>
      </c>
      <c r="D19" s="1" t="s">
        <v>22</v>
      </c>
      <c r="E19" s="1" t="s">
        <v>38</v>
      </c>
      <c r="F19" s="1" t="s">
        <v>55</v>
      </c>
      <c r="G19" s="2">
        <v>45246</v>
      </c>
      <c r="H19" s="1" t="s">
        <v>62</v>
      </c>
      <c r="I19" s="1">
        <v>32</v>
      </c>
      <c r="J19" s="1">
        <v>6404</v>
      </c>
      <c r="K19" s="1">
        <v>204928</v>
      </c>
      <c r="O19" s="1" t="s">
        <v>58</v>
      </c>
    </row>
    <row r="20" spans="1:15" x14ac:dyDescent="0.3">
      <c r="A20" s="1">
        <v>19</v>
      </c>
      <c r="B20" s="1" t="s">
        <v>14</v>
      </c>
      <c r="C20" s="1" t="s">
        <v>18</v>
      </c>
      <c r="D20" s="1" t="s">
        <v>29</v>
      </c>
      <c r="E20" s="1" t="s">
        <v>35</v>
      </c>
      <c r="F20" s="1" t="s">
        <v>45</v>
      </c>
      <c r="G20" s="2">
        <v>45245</v>
      </c>
      <c r="H20" s="1" t="s">
        <v>62</v>
      </c>
      <c r="I20" s="1">
        <v>15</v>
      </c>
      <c r="J20" s="1">
        <v>39088</v>
      </c>
      <c r="K20" s="1">
        <v>586320</v>
      </c>
      <c r="O20" s="1" t="s">
        <v>59</v>
      </c>
    </row>
    <row r="21" spans="1:15" x14ac:dyDescent="0.3">
      <c r="A21" s="1">
        <v>20</v>
      </c>
      <c r="B21" s="1" t="s">
        <v>14</v>
      </c>
      <c r="C21" s="1" t="s">
        <v>16</v>
      </c>
      <c r="D21" s="1" t="s">
        <v>29</v>
      </c>
      <c r="E21" s="1" t="s">
        <v>39</v>
      </c>
      <c r="F21" s="1" t="s">
        <v>45</v>
      </c>
      <c r="G21" s="2">
        <v>44993</v>
      </c>
      <c r="H21" s="1" t="s">
        <v>65</v>
      </c>
      <c r="I21" s="1">
        <v>9</v>
      </c>
      <c r="J21" s="1">
        <v>10637</v>
      </c>
      <c r="K21" s="1">
        <v>95733</v>
      </c>
      <c r="O21" s="1" t="s">
        <v>60</v>
      </c>
    </row>
    <row r="22" spans="1:15" x14ac:dyDescent="0.3">
      <c r="A22" s="1">
        <v>21</v>
      </c>
      <c r="B22" s="1" t="s">
        <v>12</v>
      </c>
      <c r="C22" s="1" t="s">
        <v>17</v>
      </c>
      <c r="D22" s="1" t="s">
        <v>28</v>
      </c>
      <c r="E22" s="1" t="s">
        <v>38</v>
      </c>
      <c r="F22" s="1" t="s">
        <v>48</v>
      </c>
      <c r="G22" s="2">
        <v>45264</v>
      </c>
      <c r="H22" s="1" t="s">
        <v>69</v>
      </c>
      <c r="I22" s="1">
        <v>1</v>
      </c>
      <c r="J22" s="1">
        <v>15818</v>
      </c>
      <c r="K22" s="1">
        <v>15818</v>
      </c>
    </row>
    <row r="23" spans="1:15" x14ac:dyDescent="0.3">
      <c r="A23" s="1">
        <v>22</v>
      </c>
      <c r="B23" s="1" t="s">
        <v>13</v>
      </c>
      <c r="C23" s="1" t="s">
        <v>18</v>
      </c>
      <c r="D23" s="1" t="s">
        <v>20</v>
      </c>
      <c r="E23" s="1" t="s">
        <v>37</v>
      </c>
      <c r="F23" s="1" t="s">
        <v>56</v>
      </c>
      <c r="G23" s="2">
        <v>44971</v>
      </c>
      <c r="H23" s="1" t="s">
        <v>70</v>
      </c>
      <c r="I23" s="1">
        <v>8</v>
      </c>
      <c r="J23" s="1">
        <v>2550</v>
      </c>
      <c r="K23" s="1">
        <v>20400</v>
      </c>
    </row>
    <row r="24" spans="1:15" x14ac:dyDescent="0.3">
      <c r="A24" s="1">
        <v>23</v>
      </c>
      <c r="B24" s="1" t="s">
        <v>15</v>
      </c>
      <c r="C24" s="1" t="s">
        <v>16</v>
      </c>
      <c r="D24" s="1" t="s">
        <v>25</v>
      </c>
      <c r="E24" s="1" t="s">
        <v>36</v>
      </c>
      <c r="F24" s="1" t="s">
        <v>48</v>
      </c>
      <c r="G24" s="2">
        <v>45278</v>
      </c>
      <c r="H24" s="1" t="s">
        <v>69</v>
      </c>
      <c r="I24" s="1">
        <v>33</v>
      </c>
      <c r="J24" s="1">
        <v>5769</v>
      </c>
      <c r="K24" s="1">
        <v>190377</v>
      </c>
    </row>
    <row r="25" spans="1:15" x14ac:dyDescent="0.3">
      <c r="A25" s="1">
        <v>24</v>
      </c>
      <c r="B25" s="1" t="s">
        <v>11</v>
      </c>
      <c r="C25" s="1" t="s">
        <v>16</v>
      </c>
      <c r="D25" s="1" t="s">
        <v>22</v>
      </c>
      <c r="E25" s="1" t="s">
        <v>35</v>
      </c>
      <c r="F25" s="1" t="s">
        <v>50</v>
      </c>
      <c r="G25" s="2">
        <v>45245</v>
      </c>
      <c r="H25" s="1" t="s">
        <v>62</v>
      </c>
      <c r="I25" s="1">
        <v>34</v>
      </c>
      <c r="J25" s="1">
        <v>48184</v>
      </c>
      <c r="K25" s="1">
        <v>1638256</v>
      </c>
    </row>
    <row r="26" spans="1:15" x14ac:dyDescent="0.3">
      <c r="A26" s="1">
        <v>25</v>
      </c>
      <c r="B26" s="1" t="s">
        <v>14</v>
      </c>
      <c r="C26" s="1" t="s">
        <v>18</v>
      </c>
      <c r="D26" s="1" t="s">
        <v>23</v>
      </c>
      <c r="E26" s="1" t="s">
        <v>36</v>
      </c>
      <c r="F26" s="1" t="s">
        <v>51</v>
      </c>
      <c r="G26" s="2">
        <v>45180</v>
      </c>
      <c r="H26" s="1" t="s">
        <v>66</v>
      </c>
      <c r="I26" s="1">
        <v>34</v>
      </c>
      <c r="J26" s="1">
        <v>23616</v>
      </c>
      <c r="K26" s="1">
        <v>802944</v>
      </c>
    </row>
    <row r="27" spans="1:15" x14ac:dyDescent="0.3">
      <c r="A27" s="1">
        <v>26</v>
      </c>
      <c r="B27" s="1" t="s">
        <v>14</v>
      </c>
      <c r="C27" s="1" t="s">
        <v>17</v>
      </c>
      <c r="D27" s="1" t="s">
        <v>30</v>
      </c>
      <c r="E27" s="1" t="s">
        <v>35</v>
      </c>
      <c r="F27" s="1" t="s">
        <v>42</v>
      </c>
      <c r="G27" s="2">
        <v>45238</v>
      </c>
      <c r="H27" s="1" t="s">
        <v>62</v>
      </c>
      <c r="I27" s="1">
        <v>42</v>
      </c>
      <c r="J27" s="1">
        <v>36695</v>
      </c>
      <c r="K27" s="1">
        <v>1541190</v>
      </c>
    </row>
    <row r="28" spans="1:15" x14ac:dyDescent="0.3">
      <c r="A28" s="1">
        <v>27</v>
      </c>
      <c r="B28" s="1" t="s">
        <v>14</v>
      </c>
      <c r="C28" s="1" t="s">
        <v>16</v>
      </c>
      <c r="D28" s="1" t="s">
        <v>27</v>
      </c>
      <c r="E28" s="1" t="s">
        <v>39</v>
      </c>
      <c r="F28" s="1" t="s">
        <v>42</v>
      </c>
      <c r="G28" s="2">
        <v>45131</v>
      </c>
      <c r="H28" s="1" t="s">
        <v>64</v>
      </c>
      <c r="I28" s="1">
        <v>43</v>
      </c>
      <c r="J28" s="1">
        <v>5475</v>
      </c>
      <c r="K28" s="1">
        <v>235425</v>
      </c>
    </row>
    <row r="29" spans="1:15" x14ac:dyDescent="0.3">
      <c r="A29" s="1">
        <v>28</v>
      </c>
      <c r="B29" s="1" t="s">
        <v>11</v>
      </c>
      <c r="C29" s="1" t="s">
        <v>17</v>
      </c>
      <c r="D29" s="1" t="s">
        <v>31</v>
      </c>
      <c r="E29" s="1" t="s">
        <v>40</v>
      </c>
      <c r="F29" s="1" t="s">
        <v>57</v>
      </c>
      <c r="G29" s="2">
        <v>45127</v>
      </c>
      <c r="H29" s="1" t="s">
        <v>64</v>
      </c>
      <c r="I29" s="1">
        <v>21</v>
      </c>
      <c r="J29" s="1">
        <v>45844</v>
      </c>
      <c r="K29" s="1">
        <v>962724</v>
      </c>
    </row>
    <row r="30" spans="1:15" x14ac:dyDescent="0.3">
      <c r="A30" s="1">
        <v>29</v>
      </c>
      <c r="B30" s="1" t="s">
        <v>12</v>
      </c>
      <c r="C30" s="1" t="s">
        <v>16</v>
      </c>
      <c r="D30" s="1" t="s">
        <v>32</v>
      </c>
      <c r="E30" s="1" t="s">
        <v>39</v>
      </c>
      <c r="F30" s="1" t="s">
        <v>57</v>
      </c>
      <c r="G30" s="2">
        <v>45108</v>
      </c>
      <c r="H30" s="1" t="s">
        <v>64</v>
      </c>
      <c r="I30" s="1">
        <v>38</v>
      </c>
      <c r="J30" s="1">
        <v>16899</v>
      </c>
      <c r="K30" s="1">
        <v>642162</v>
      </c>
    </row>
    <row r="31" spans="1:15" x14ac:dyDescent="0.3">
      <c r="A31" s="1">
        <v>30</v>
      </c>
      <c r="B31" s="1" t="s">
        <v>12</v>
      </c>
      <c r="C31" s="1" t="s">
        <v>18</v>
      </c>
      <c r="D31" s="1" t="s">
        <v>19</v>
      </c>
      <c r="E31" s="1" t="s">
        <v>38</v>
      </c>
      <c r="F31" s="1" t="s">
        <v>53</v>
      </c>
      <c r="G31" s="2">
        <v>45037</v>
      </c>
      <c r="H31" s="1" t="s">
        <v>67</v>
      </c>
      <c r="I31" s="1">
        <v>50</v>
      </c>
      <c r="J31" s="1">
        <v>45480</v>
      </c>
      <c r="K31" s="1">
        <v>2274000</v>
      </c>
    </row>
    <row r="32" spans="1:15" x14ac:dyDescent="0.3">
      <c r="A32" s="1">
        <v>31</v>
      </c>
      <c r="B32" s="1" t="s">
        <v>15</v>
      </c>
      <c r="C32" s="1" t="s">
        <v>16</v>
      </c>
      <c r="D32" s="1" t="s">
        <v>24</v>
      </c>
      <c r="E32" s="1" t="s">
        <v>39</v>
      </c>
      <c r="F32" s="1" t="s">
        <v>57</v>
      </c>
      <c r="G32" s="2">
        <v>44998</v>
      </c>
      <c r="H32" s="1" t="s">
        <v>65</v>
      </c>
      <c r="I32" s="1">
        <v>22</v>
      </c>
      <c r="J32" s="1">
        <v>15521</v>
      </c>
      <c r="K32" s="1">
        <v>341462</v>
      </c>
    </row>
    <row r="33" spans="1:11" x14ac:dyDescent="0.3">
      <c r="A33" s="1">
        <v>32</v>
      </c>
      <c r="B33" s="1" t="s">
        <v>14</v>
      </c>
      <c r="C33" s="1" t="s">
        <v>16</v>
      </c>
      <c r="D33" s="1" t="s">
        <v>20</v>
      </c>
      <c r="E33" s="1" t="s">
        <v>40</v>
      </c>
      <c r="F33" s="1" t="s">
        <v>58</v>
      </c>
      <c r="G33" s="2">
        <v>45103</v>
      </c>
      <c r="H33" s="1" t="s">
        <v>71</v>
      </c>
      <c r="I33" s="1">
        <v>2</v>
      </c>
      <c r="J33" s="1">
        <v>44586</v>
      </c>
      <c r="K33" s="1">
        <v>89172</v>
      </c>
    </row>
    <row r="34" spans="1:11" x14ac:dyDescent="0.3">
      <c r="A34" s="1">
        <v>33</v>
      </c>
      <c r="B34" s="1" t="s">
        <v>12</v>
      </c>
      <c r="C34" s="1" t="s">
        <v>18</v>
      </c>
      <c r="D34" s="1" t="s">
        <v>26</v>
      </c>
      <c r="E34" s="1" t="s">
        <v>40</v>
      </c>
      <c r="F34" s="1" t="s">
        <v>43</v>
      </c>
      <c r="G34" s="2">
        <v>45164</v>
      </c>
      <c r="H34" s="1" t="s">
        <v>72</v>
      </c>
      <c r="I34" s="1">
        <v>4</v>
      </c>
      <c r="J34" s="1">
        <v>48982</v>
      </c>
      <c r="K34" s="1">
        <v>195928</v>
      </c>
    </row>
    <row r="35" spans="1:11" x14ac:dyDescent="0.3">
      <c r="A35" s="1">
        <v>34</v>
      </c>
      <c r="B35" s="1" t="s">
        <v>11</v>
      </c>
      <c r="C35" s="1" t="s">
        <v>17</v>
      </c>
      <c r="D35" s="1" t="s">
        <v>22</v>
      </c>
      <c r="E35" s="1" t="s">
        <v>35</v>
      </c>
      <c r="F35" s="1" t="s">
        <v>42</v>
      </c>
      <c r="G35" s="2">
        <v>45056</v>
      </c>
      <c r="H35" s="1" t="s">
        <v>61</v>
      </c>
      <c r="I35" s="1">
        <v>19</v>
      </c>
      <c r="J35" s="1">
        <v>25623</v>
      </c>
      <c r="K35" s="1">
        <v>486837</v>
      </c>
    </row>
    <row r="36" spans="1:11" x14ac:dyDescent="0.3">
      <c r="A36" s="1">
        <v>35</v>
      </c>
      <c r="B36" s="1" t="s">
        <v>13</v>
      </c>
      <c r="C36" s="1" t="s">
        <v>17</v>
      </c>
      <c r="D36" s="1" t="s">
        <v>25</v>
      </c>
      <c r="E36" s="1" t="s">
        <v>40</v>
      </c>
      <c r="F36" s="1" t="s">
        <v>55</v>
      </c>
      <c r="G36" s="2">
        <v>44953</v>
      </c>
      <c r="H36" s="1" t="s">
        <v>68</v>
      </c>
      <c r="I36" s="1">
        <v>14</v>
      </c>
      <c r="J36" s="1">
        <v>21400</v>
      </c>
      <c r="K36" s="1">
        <v>299600</v>
      </c>
    </row>
    <row r="37" spans="1:11" x14ac:dyDescent="0.3">
      <c r="A37" s="1">
        <v>36</v>
      </c>
      <c r="B37" s="1" t="s">
        <v>12</v>
      </c>
      <c r="C37" s="1" t="s">
        <v>17</v>
      </c>
      <c r="D37" s="1" t="s">
        <v>19</v>
      </c>
      <c r="E37" s="1" t="s">
        <v>38</v>
      </c>
      <c r="F37" s="1" t="s">
        <v>53</v>
      </c>
      <c r="G37" s="2">
        <v>45133</v>
      </c>
      <c r="H37" s="1" t="s">
        <v>64</v>
      </c>
      <c r="I37" s="1">
        <v>32</v>
      </c>
      <c r="J37" s="1">
        <v>12900</v>
      </c>
      <c r="K37" s="1">
        <v>412800</v>
      </c>
    </row>
    <row r="38" spans="1:11" x14ac:dyDescent="0.3">
      <c r="A38" s="1">
        <v>37</v>
      </c>
      <c r="B38" s="1" t="s">
        <v>14</v>
      </c>
      <c r="C38" s="1" t="s">
        <v>16</v>
      </c>
      <c r="D38" s="1" t="s">
        <v>32</v>
      </c>
      <c r="E38" s="1" t="s">
        <v>36</v>
      </c>
      <c r="F38" s="1" t="s">
        <v>41</v>
      </c>
      <c r="G38" s="2">
        <v>44999</v>
      </c>
      <c r="H38" s="1" t="s">
        <v>65</v>
      </c>
      <c r="I38" s="1">
        <v>49</v>
      </c>
      <c r="J38" s="1">
        <v>18998</v>
      </c>
      <c r="K38" s="1">
        <v>930902</v>
      </c>
    </row>
    <row r="39" spans="1:11" x14ac:dyDescent="0.3">
      <c r="A39" s="1">
        <v>38</v>
      </c>
      <c r="B39" s="1" t="s">
        <v>11</v>
      </c>
      <c r="C39" s="1" t="s">
        <v>17</v>
      </c>
      <c r="D39" s="1" t="s">
        <v>30</v>
      </c>
      <c r="E39" s="1" t="s">
        <v>39</v>
      </c>
      <c r="F39" s="1" t="s">
        <v>54</v>
      </c>
      <c r="G39" s="2">
        <v>45023</v>
      </c>
      <c r="H39" s="1" t="s">
        <v>67</v>
      </c>
      <c r="I39" s="1">
        <v>48</v>
      </c>
      <c r="J39" s="1">
        <v>37348</v>
      </c>
      <c r="K39" s="1">
        <v>1792704</v>
      </c>
    </row>
    <row r="40" spans="1:11" x14ac:dyDescent="0.3">
      <c r="A40" s="1">
        <v>39</v>
      </c>
      <c r="B40" s="1" t="s">
        <v>13</v>
      </c>
      <c r="C40" s="1" t="s">
        <v>16</v>
      </c>
      <c r="D40" s="1" t="s">
        <v>19</v>
      </c>
      <c r="E40" s="1" t="s">
        <v>35</v>
      </c>
      <c r="F40" s="1" t="s">
        <v>41</v>
      </c>
      <c r="G40" s="2">
        <v>45125</v>
      </c>
      <c r="H40" s="1" t="s">
        <v>64</v>
      </c>
      <c r="I40" s="1">
        <v>13</v>
      </c>
      <c r="J40" s="1">
        <v>19070</v>
      </c>
      <c r="K40" s="1">
        <v>247910</v>
      </c>
    </row>
    <row r="41" spans="1:11" x14ac:dyDescent="0.3">
      <c r="A41" s="1">
        <v>40</v>
      </c>
      <c r="B41" s="1" t="s">
        <v>12</v>
      </c>
      <c r="C41" s="1" t="s">
        <v>17</v>
      </c>
      <c r="D41" s="1" t="s">
        <v>24</v>
      </c>
      <c r="E41" s="1" t="s">
        <v>40</v>
      </c>
      <c r="F41" s="1" t="s">
        <v>41</v>
      </c>
      <c r="G41" s="2">
        <v>45215</v>
      </c>
      <c r="H41" s="1" t="s">
        <v>63</v>
      </c>
      <c r="I41" s="1">
        <v>13</v>
      </c>
      <c r="J41" s="1">
        <v>3054</v>
      </c>
      <c r="K41" s="1">
        <v>39702</v>
      </c>
    </row>
    <row r="42" spans="1:11" x14ac:dyDescent="0.3">
      <c r="A42" s="1">
        <v>41</v>
      </c>
      <c r="B42" s="1" t="s">
        <v>13</v>
      </c>
      <c r="C42" s="1" t="s">
        <v>17</v>
      </c>
      <c r="D42" s="1" t="s">
        <v>26</v>
      </c>
      <c r="E42" s="1" t="s">
        <v>37</v>
      </c>
      <c r="F42" s="1" t="s">
        <v>47</v>
      </c>
      <c r="G42" s="2">
        <v>45132</v>
      </c>
      <c r="H42" s="1" t="s">
        <v>64</v>
      </c>
      <c r="I42" s="1">
        <v>18</v>
      </c>
      <c r="J42" s="1">
        <v>43762</v>
      </c>
      <c r="K42" s="1">
        <v>787716</v>
      </c>
    </row>
    <row r="43" spans="1:11" x14ac:dyDescent="0.3">
      <c r="A43" s="1">
        <v>42</v>
      </c>
      <c r="B43" s="1" t="s">
        <v>12</v>
      </c>
      <c r="C43" s="1" t="s">
        <v>18</v>
      </c>
      <c r="D43" s="1" t="s">
        <v>24</v>
      </c>
      <c r="E43" s="1" t="s">
        <v>40</v>
      </c>
      <c r="F43" s="1" t="s">
        <v>53</v>
      </c>
      <c r="G43" s="2">
        <v>45183</v>
      </c>
      <c r="H43" s="1" t="s">
        <v>66</v>
      </c>
      <c r="I43" s="1">
        <v>45</v>
      </c>
      <c r="J43" s="1">
        <v>3988</v>
      </c>
      <c r="K43" s="1">
        <v>179460</v>
      </c>
    </row>
    <row r="44" spans="1:11" x14ac:dyDescent="0.3">
      <c r="A44" s="1">
        <v>43</v>
      </c>
      <c r="B44" s="1" t="s">
        <v>11</v>
      </c>
      <c r="C44" s="1" t="s">
        <v>16</v>
      </c>
      <c r="D44" s="1" t="s">
        <v>24</v>
      </c>
      <c r="E44" s="1" t="s">
        <v>40</v>
      </c>
      <c r="F44" s="1" t="s">
        <v>50</v>
      </c>
      <c r="G44" s="2">
        <v>45084</v>
      </c>
      <c r="H44" s="1" t="s">
        <v>71</v>
      </c>
      <c r="I44" s="1">
        <v>7</v>
      </c>
      <c r="J44" s="1">
        <v>28167</v>
      </c>
      <c r="K44" s="1">
        <v>197169</v>
      </c>
    </row>
    <row r="45" spans="1:11" x14ac:dyDescent="0.3">
      <c r="A45" s="1">
        <v>44</v>
      </c>
      <c r="B45" s="1" t="s">
        <v>12</v>
      </c>
      <c r="C45" s="1" t="s">
        <v>16</v>
      </c>
      <c r="D45" s="1" t="s">
        <v>30</v>
      </c>
      <c r="E45" s="1" t="s">
        <v>35</v>
      </c>
      <c r="F45" s="1" t="s">
        <v>51</v>
      </c>
      <c r="G45" s="2">
        <v>45029</v>
      </c>
      <c r="H45" s="1" t="s">
        <v>67</v>
      </c>
      <c r="I45" s="1">
        <v>1</v>
      </c>
      <c r="J45" s="1">
        <v>8723</v>
      </c>
      <c r="K45" s="1">
        <v>8723</v>
      </c>
    </row>
    <row r="46" spans="1:11" x14ac:dyDescent="0.3">
      <c r="A46" s="1">
        <v>45</v>
      </c>
      <c r="B46" s="1" t="s">
        <v>13</v>
      </c>
      <c r="C46" s="1" t="s">
        <v>16</v>
      </c>
      <c r="D46" s="1" t="s">
        <v>28</v>
      </c>
      <c r="E46" s="1" t="s">
        <v>39</v>
      </c>
      <c r="F46" s="1" t="s">
        <v>59</v>
      </c>
      <c r="G46" s="2">
        <v>45125</v>
      </c>
      <c r="H46" s="1" t="s">
        <v>64</v>
      </c>
      <c r="I46" s="1">
        <v>49</v>
      </c>
      <c r="J46" s="1">
        <v>47377</v>
      </c>
      <c r="K46" s="1">
        <v>2321473</v>
      </c>
    </row>
    <row r="47" spans="1:11" x14ac:dyDescent="0.3">
      <c r="A47" s="1">
        <v>46</v>
      </c>
      <c r="B47" s="1" t="s">
        <v>13</v>
      </c>
      <c r="C47" s="1" t="s">
        <v>17</v>
      </c>
      <c r="D47" s="1" t="s">
        <v>33</v>
      </c>
      <c r="E47" s="1" t="s">
        <v>37</v>
      </c>
      <c r="F47" s="1" t="s">
        <v>58</v>
      </c>
      <c r="G47" s="2">
        <v>45032</v>
      </c>
      <c r="H47" s="1" t="s">
        <v>67</v>
      </c>
      <c r="I47" s="1">
        <v>1</v>
      </c>
      <c r="J47" s="1">
        <v>33602</v>
      </c>
      <c r="K47" s="1">
        <v>33602</v>
      </c>
    </row>
    <row r="48" spans="1:11" x14ac:dyDescent="0.3">
      <c r="A48" s="1">
        <v>47</v>
      </c>
      <c r="B48" s="1" t="s">
        <v>15</v>
      </c>
      <c r="C48" s="1" t="s">
        <v>17</v>
      </c>
      <c r="D48" s="1" t="s">
        <v>22</v>
      </c>
      <c r="E48" s="1" t="s">
        <v>39</v>
      </c>
      <c r="F48" s="1" t="s">
        <v>46</v>
      </c>
      <c r="G48" s="2">
        <v>44950</v>
      </c>
      <c r="H48" s="1" t="s">
        <v>68</v>
      </c>
      <c r="I48" s="1">
        <v>31</v>
      </c>
      <c r="J48" s="1">
        <v>6484</v>
      </c>
      <c r="K48" s="1">
        <v>201004</v>
      </c>
    </row>
    <row r="49" spans="1:11" x14ac:dyDescent="0.3">
      <c r="A49" s="1">
        <v>48</v>
      </c>
      <c r="B49" s="1" t="s">
        <v>12</v>
      </c>
      <c r="C49" s="1" t="s">
        <v>18</v>
      </c>
      <c r="D49" s="1" t="s">
        <v>25</v>
      </c>
      <c r="E49" s="1" t="s">
        <v>38</v>
      </c>
      <c r="F49" s="1" t="s">
        <v>49</v>
      </c>
      <c r="G49" s="2">
        <v>44974</v>
      </c>
      <c r="H49" s="1" t="s">
        <v>70</v>
      </c>
      <c r="I49" s="1">
        <v>41</v>
      </c>
      <c r="J49" s="1">
        <v>15314</v>
      </c>
      <c r="K49" s="1">
        <v>627874</v>
      </c>
    </row>
    <row r="50" spans="1:11" x14ac:dyDescent="0.3">
      <c r="A50" s="1">
        <v>49</v>
      </c>
      <c r="B50" s="1" t="s">
        <v>13</v>
      </c>
      <c r="C50" s="1" t="s">
        <v>16</v>
      </c>
      <c r="D50" s="1" t="s">
        <v>34</v>
      </c>
      <c r="E50" s="1" t="s">
        <v>39</v>
      </c>
      <c r="F50" s="1" t="s">
        <v>52</v>
      </c>
      <c r="G50" s="2">
        <v>45003</v>
      </c>
      <c r="H50" s="1" t="s">
        <v>65</v>
      </c>
      <c r="I50" s="1">
        <v>44</v>
      </c>
      <c r="J50" s="1">
        <v>49285</v>
      </c>
      <c r="K50" s="1">
        <v>2168540</v>
      </c>
    </row>
    <row r="51" spans="1:11" x14ac:dyDescent="0.3">
      <c r="A51" s="1">
        <v>50</v>
      </c>
      <c r="B51" s="1" t="s">
        <v>15</v>
      </c>
      <c r="C51" s="1" t="s">
        <v>18</v>
      </c>
      <c r="D51" s="1" t="s">
        <v>31</v>
      </c>
      <c r="E51" s="1" t="s">
        <v>38</v>
      </c>
      <c r="F51" s="1" t="s">
        <v>45</v>
      </c>
      <c r="G51" s="2">
        <v>44928</v>
      </c>
      <c r="H51" s="1" t="s">
        <v>68</v>
      </c>
      <c r="I51" s="1">
        <v>17</v>
      </c>
      <c r="J51" s="1">
        <v>41534</v>
      </c>
      <c r="K51" s="1">
        <v>706078</v>
      </c>
    </row>
    <row r="52" spans="1:11" x14ac:dyDescent="0.3">
      <c r="A52" s="1">
        <v>51</v>
      </c>
      <c r="B52" s="1" t="s">
        <v>13</v>
      </c>
      <c r="C52" s="1" t="s">
        <v>18</v>
      </c>
      <c r="D52" s="1" t="s">
        <v>25</v>
      </c>
      <c r="E52" s="1" t="s">
        <v>39</v>
      </c>
      <c r="F52" s="1" t="s">
        <v>47</v>
      </c>
      <c r="G52" s="2">
        <v>45246</v>
      </c>
      <c r="H52" s="1" t="s">
        <v>62</v>
      </c>
      <c r="I52" s="1">
        <v>31</v>
      </c>
      <c r="J52" s="1">
        <v>27774</v>
      </c>
      <c r="K52" s="1">
        <v>860994</v>
      </c>
    </row>
    <row r="53" spans="1:11" x14ac:dyDescent="0.3">
      <c r="A53" s="1">
        <v>52</v>
      </c>
      <c r="B53" s="1" t="s">
        <v>15</v>
      </c>
      <c r="C53" s="1" t="s">
        <v>16</v>
      </c>
      <c r="D53" s="1" t="s">
        <v>31</v>
      </c>
      <c r="E53" s="1" t="s">
        <v>36</v>
      </c>
      <c r="F53" s="1" t="s">
        <v>45</v>
      </c>
      <c r="G53" s="2">
        <v>45197</v>
      </c>
      <c r="H53" s="1" t="s">
        <v>66</v>
      </c>
      <c r="I53" s="1">
        <v>30</v>
      </c>
      <c r="J53" s="1">
        <v>20230</v>
      </c>
      <c r="K53" s="1">
        <v>606900</v>
      </c>
    </row>
    <row r="54" spans="1:11" x14ac:dyDescent="0.3">
      <c r="A54" s="1">
        <v>53</v>
      </c>
      <c r="B54" s="1" t="s">
        <v>12</v>
      </c>
      <c r="C54" s="1" t="s">
        <v>17</v>
      </c>
      <c r="D54" s="1" t="s">
        <v>31</v>
      </c>
      <c r="E54" s="1" t="s">
        <v>39</v>
      </c>
      <c r="F54" s="1" t="s">
        <v>56</v>
      </c>
      <c r="G54" s="2">
        <v>45188</v>
      </c>
      <c r="H54" s="1" t="s">
        <v>66</v>
      </c>
      <c r="I54" s="1">
        <v>10</v>
      </c>
      <c r="J54" s="1">
        <v>45521</v>
      </c>
      <c r="K54" s="1">
        <v>455210</v>
      </c>
    </row>
    <row r="55" spans="1:11" x14ac:dyDescent="0.3">
      <c r="A55" s="1">
        <v>54</v>
      </c>
      <c r="B55" s="1" t="s">
        <v>13</v>
      </c>
      <c r="C55" s="1" t="s">
        <v>16</v>
      </c>
      <c r="D55" s="1" t="s">
        <v>24</v>
      </c>
      <c r="E55" s="1" t="s">
        <v>38</v>
      </c>
      <c r="F55" s="1" t="s">
        <v>52</v>
      </c>
      <c r="G55" s="2">
        <v>45037</v>
      </c>
      <c r="H55" s="1" t="s">
        <v>67</v>
      </c>
      <c r="I55" s="1">
        <v>42</v>
      </c>
      <c r="J55" s="1">
        <v>40422</v>
      </c>
      <c r="K55" s="1">
        <v>1697724</v>
      </c>
    </row>
    <row r="56" spans="1:11" x14ac:dyDescent="0.3">
      <c r="A56" s="1">
        <v>55</v>
      </c>
      <c r="B56" s="1" t="s">
        <v>12</v>
      </c>
      <c r="C56" s="1" t="s">
        <v>17</v>
      </c>
      <c r="D56" s="1" t="s">
        <v>22</v>
      </c>
      <c r="E56" s="1" t="s">
        <v>39</v>
      </c>
      <c r="F56" s="1" t="s">
        <v>53</v>
      </c>
      <c r="G56" s="2">
        <v>45224</v>
      </c>
      <c r="H56" s="1" t="s">
        <v>63</v>
      </c>
      <c r="I56" s="1">
        <v>15</v>
      </c>
      <c r="J56" s="1">
        <v>39449</v>
      </c>
      <c r="K56" s="1">
        <v>591735</v>
      </c>
    </row>
    <row r="57" spans="1:11" x14ac:dyDescent="0.3">
      <c r="A57" s="1">
        <v>56</v>
      </c>
      <c r="B57" s="1" t="s">
        <v>13</v>
      </c>
      <c r="C57" s="1" t="s">
        <v>16</v>
      </c>
      <c r="D57" s="1" t="s">
        <v>24</v>
      </c>
      <c r="E57" s="1" t="s">
        <v>40</v>
      </c>
      <c r="F57" s="1" t="s">
        <v>41</v>
      </c>
      <c r="G57" s="2">
        <v>45210</v>
      </c>
      <c r="H57" s="1" t="s">
        <v>63</v>
      </c>
      <c r="I57" s="1">
        <v>23</v>
      </c>
      <c r="J57" s="1">
        <v>49211</v>
      </c>
      <c r="K57" s="1">
        <v>1131853</v>
      </c>
    </row>
    <row r="58" spans="1:11" x14ac:dyDescent="0.3">
      <c r="A58" s="1">
        <v>57</v>
      </c>
      <c r="B58" s="1" t="s">
        <v>13</v>
      </c>
      <c r="C58" s="1" t="s">
        <v>16</v>
      </c>
      <c r="D58" s="1" t="s">
        <v>21</v>
      </c>
      <c r="E58" s="1" t="s">
        <v>37</v>
      </c>
      <c r="F58" s="1" t="s">
        <v>46</v>
      </c>
      <c r="G58" s="2">
        <v>45030</v>
      </c>
      <c r="H58" s="1" t="s">
        <v>67</v>
      </c>
      <c r="I58" s="1">
        <v>37</v>
      </c>
      <c r="J58" s="1">
        <v>19854</v>
      </c>
      <c r="K58" s="1">
        <v>734598</v>
      </c>
    </row>
    <row r="59" spans="1:11" x14ac:dyDescent="0.3">
      <c r="A59" s="1">
        <v>58</v>
      </c>
      <c r="B59" s="1" t="s">
        <v>15</v>
      </c>
      <c r="C59" s="1" t="s">
        <v>18</v>
      </c>
      <c r="D59" s="1" t="s">
        <v>26</v>
      </c>
      <c r="E59" s="1" t="s">
        <v>40</v>
      </c>
      <c r="F59" s="1" t="s">
        <v>46</v>
      </c>
      <c r="G59" s="2">
        <v>45062</v>
      </c>
      <c r="H59" s="1" t="s">
        <v>61</v>
      </c>
      <c r="I59" s="1">
        <v>13</v>
      </c>
      <c r="J59" s="1">
        <v>13061</v>
      </c>
      <c r="K59" s="1">
        <v>169793</v>
      </c>
    </row>
    <row r="60" spans="1:11" x14ac:dyDescent="0.3">
      <c r="A60" s="1">
        <v>59</v>
      </c>
      <c r="B60" s="1" t="s">
        <v>15</v>
      </c>
      <c r="C60" s="1" t="s">
        <v>17</v>
      </c>
      <c r="D60" s="1" t="s">
        <v>28</v>
      </c>
      <c r="E60" s="1" t="s">
        <v>37</v>
      </c>
      <c r="F60" s="1" t="s">
        <v>41</v>
      </c>
      <c r="G60" s="2">
        <v>45237</v>
      </c>
      <c r="H60" s="1" t="s">
        <v>62</v>
      </c>
      <c r="I60" s="1">
        <v>50</v>
      </c>
      <c r="J60" s="1">
        <v>48797</v>
      </c>
      <c r="K60" s="1">
        <v>2439850</v>
      </c>
    </row>
    <row r="61" spans="1:11" x14ac:dyDescent="0.3">
      <c r="A61" s="1">
        <v>60</v>
      </c>
      <c r="B61" s="1" t="s">
        <v>15</v>
      </c>
      <c r="C61" s="1" t="s">
        <v>17</v>
      </c>
      <c r="D61" s="1" t="s">
        <v>19</v>
      </c>
      <c r="E61" s="1" t="s">
        <v>36</v>
      </c>
      <c r="F61" s="1" t="s">
        <v>43</v>
      </c>
      <c r="G61" s="2">
        <v>45269</v>
      </c>
      <c r="H61" s="1" t="s">
        <v>69</v>
      </c>
      <c r="I61" s="1">
        <v>30</v>
      </c>
      <c r="J61" s="1">
        <v>25405</v>
      </c>
      <c r="K61" s="1">
        <v>762150</v>
      </c>
    </row>
    <row r="62" spans="1:11" x14ac:dyDescent="0.3">
      <c r="A62" s="1">
        <v>61</v>
      </c>
      <c r="B62" s="1" t="s">
        <v>14</v>
      </c>
      <c r="C62" s="1" t="s">
        <v>18</v>
      </c>
      <c r="D62" s="1" t="s">
        <v>29</v>
      </c>
      <c r="E62" s="1" t="s">
        <v>35</v>
      </c>
      <c r="F62" s="1" t="s">
        <v>42</v>
      </c>
      <c r="G62" s="2">
        <v>45079</v>
      </c>
      <c r="H62" s="1" t="s">
        <v>71</v>
      </c>
      <c r="I62" s="1">
        <v>13</v>
      </c>
      <c r="J62" s="1">
        <v>41139</v>
      </c>
      <c r="K62" s="1">
        <v>534807</v>
      </c>
    </row>
    <row r="63" spans="1:11" x14ac:dyDescent="0.3">
      <c r="A63" s="1">
        <v>62</v>
      </c>
      <c r="B63" s="1" t="s">
        <v>14</v>
      </c>
      <c r="C63" s="1" t="s">
        <v>16</v>
      </c>
      <c r="D63" s="1" t="s">
        <v>34</v>
      </c>
      <c r="E63" s="1" t="s">
        <v>38</v>
      </c>
      <c r="F63" s="1" t="s">
        <v>48</v>
      </c>
      <c r="G63" s="2">
        <v>44954</v>
      </c>
      <c r="H63" s="1" t="s">
        <v>68</v>
      </c>
      <c r="I63" s="1">
        <v>36</v>
      </c>
      <c r="J63" s="1">
        <v>40396</v>
      </c>
      <c r="K63" s="1">
        <v>1454256</v>
      </c>
    </row>
    <row r="64" spans="1:11" x14ac:dyDescent="0.3">
      <c r="A64" s="1">
        <v>63</v>
      </c>
      <c r="B64" s="1" t="s">
        <v>12</v>
      </c>
      <c r="C64" s="1" t="s">
        <v>16</v>
      </c>
      <c r="D64" s="1" t="s">
        <v>21</v>
      </c>
      <c r="E64" s="1" t="s">
        <v>40</v>
      </c>
      <c r="F64" s="1" t="s">
        <v>45</v>
      </c>
      <c r="G64" s="2">
        <v>45102</v>
      </c>
      <c r="H64" s="1" t="s">
        <v>71</v>
      </c>
      <c r="I64" s="1">
        <v>31</v>
      </c>
      <c r="J64" s="1">
        <v>36134</v>
      </c>
      <c r="K64" s="1">
        <v>1120154</v>
      </c>
    </row>
    <row r="65" spans="1:11" x14ac:dyDescent="0.3">
      <c r="A65" s="1">
        <v>64</v>
      </c>
      <c r="B65" s="1" t="s">
        <v>11</v>
      </c>
      <c r="C65" s="1" t="s">
        <v>16</v>
      </c>
      <c r="D65" s="1" t="s">
        <v>25</v>
      </c>
      <c r="E65" s="1" t="s">
        <v>35</v>
      </c>
      <c r="F65" s="1" t="s">
        <v>53</v>
      </c>
      <c r="G65" s="2">
        <v>45071</v>
      </c>
      <c r="H65" s="1" t="s">
        <v>61</v>
      </c>
      <c r="I65" s="1">
        <v>14</v>
      </c>
      <c r="J65" s="1">
        <v>1044</v>
      </c>
      <c r="K65" s="1">
        <v>14616</v>
      </c>
    </row>
    <row r="66" spans="1:11" x14ac:dyDescent="0.3">
      <c r="A66" s="1">
        <v>65</v>
      </c>
      <c r="B66" s="1" t="s">
        <v>12</v>
      </c>
      <c r="C66" s="1" t="s">
        <v>16</v>
      </c>
      <c r="D66" s="1" t="s">
        <v>19</v>
      </c>
      <c r="E66" s="1" t="s">
        <v>36</v>
      </c>
      <c r="F66" s="1" t="s">
        <v>45</v>
      </c>
      <c r="G66" s="2">
        <v>45130</v>
      </c>
      <c r="H66" s="1" t="s">
        <v>64</v>
      </c>
      <c r="I66" s="1">
        <v>47</v>
      </c>
      <c r="J66" s="1">
        <v>30665</v>
      </c>
      <c r="K66" s="1">
        <v>1441255</v>
      </c>
    </row>
    <row r="67" spans="1:11" x14ac:dyDescent="0.3">
      <c r="A67" s="1">
        <v>66</v>
      </c>
      <c r="B67" s="1" t="s">
        <v>15</v>
      </c>
      <c r="C67" s="1" t="s">
        <v>16</v>
      </c>
      <c r="D67" s="1" t="s">
        <v>20</v>
      </c>
      <c r="E67" s="1" t="s">
        <v>35</v>
      </c>
      <c r="F67" s="1" t="s">
        <v>55</v>
      </c>
      <c r="G67" s="2">
        <v>44949</v>
      </c>
      <c r="H67" s="1" t="s">
        <v>68</v>
      </c>
      <c r="I67" s="1">
        <v>13</v>
      </c>
      <c r="J67" s="1">
        <v>14072</v>
      </c>
      <c r="K67" s="1">
        <v>182936</v>
      </c>
    </row>
    <row r="68" spans="1:11" x14ac:dyDescent="0.3">
      <c r="A68" s="1">
        <v>67</v>
      </c>
      <c r="B68" s="1" t="s">
        <v>12</v>
      </c>
      <c r="C68" s="1" t="s">
        <v>17</v>
      </c>
      <c r="D68" s="1" t="s">
        <v>19</v>
      </c>
      <c r="E68" s="1" t="s">
        <v>39</v>
      </c>
      <c r="F68" s="1" t="s">
        <v>47</v>
      </c>
      <c r="G68" s="2">
        <v>45158</v>
      </c>
      <c r="H68" s="1" t="s">
        <v>72</v>
      </c>
      <c r="I68" s="1">
        <v>21</v>
      </c>
      <c r="J68" s="1">
        <v>9538</v>
      </c>
      <c r="K68" s="1">
        <v>200298</v>
      </c>
    </row>
    <row r="69" spans="1:11" x14ac:dyDescent="0.3">
      <c r="A69" s="1">
        <v>68</v>
      </c>
      <c r="B69" s="1" t="s">
        <v>14</v>
      </c>
      <c r="C69" s="1" t="s">
        <v>16</v>
      </c>
      <c r="D69" s="1" t="s">
        <v>25</v>
      </c>
      <c r="E69" s="1" t="s">
        <v>37</v>
      </c>
      <c r="F69" s="1" t="s">
        <v>45</v>
      </c>
      <c r="G69" s="2">
        <v>45166</v>
      </c>
      <c r="H69" s="1" t="s">
        <v>72</v>
      </c>
      <c r="I69" s="1">
        <v>2</v>
      </c>
      <c r="J69" s="1">
        <v>15858</v>
      </c>
      <c r="K69" s="1">
        <v>31716</v>
      </c>
    </row>
    <row r="70" spans="1:11" x14ac:dyDescent="0.3">
      <c r="A70" s="1">
        <v>69</v>
      </c>
      <c r="B70" s="1" t="s">
        <v>14</v>
      </c>
      <c r="C70" s="1" t="s">
        <v>16</v>
      </c>
      <c r="D70" s="1" t="s">
        <v>22</v>
      </c>
      <c r="E70" s="1" t="s">
        <v>35</v>
      </c>
      <c r="F70" s="1" t="s">
        <v>45</v>
      </c>
      <c r="G70" s="2">
        <v>45234</v>
      </c>
      <c r="H70" s="1" t="s">
        <v>62</v>
      </c>
      <c r="I70" s="1">
        <v>37</v>
      </c>
      <c r="J70" s="1">
        <v>33596</v>
      </c>
      <c r="K70" s="1">
        <v>1243052</v>
      </c>
    </row>
    <row r="71" spans="1:11" x14ac:dyDescent="0.3">
      <c r="A71" s="1">
        <v>70</v>
      </c>
      <c r="B71" s="1" t="s">
        <v>14</v>
      </c>
      <c r="C71" s="1" t="s">
        <v>18</v>
      </c>
      <c r="D71" s="1" t="s">
        <v>32</v>
      </c>
      <c r="E71" s="1" t="s">
        <v>37</v>
      </c>
      <c r="F71" s="1" t="s">
        <v>42</v>
      </c>
      <c r="G71" s="2">
        <v>45085</v>
      </c>
      <c r="H71" s="1" t="s">
        <v>71</v>
      </c>
      <c r="I71" s="1">
        <v>19</v>
      </c>
      <c r="J71" s="1">
        <v>48358</v>
      </c>
      <c r="K71" s="1">
        <v>918802</v>
      </c>
    </row>
    <row r="72" spans="1:11" x14ac:dyDescent="0.3">
      <c r="A72" s="1">
        <v>71</v>
      </c>
      <c r="B72" s="1" t="s">
        <v>12</v>
      </c>
      <c r="C72" s="1" t="s">
        <v>16</v>
      </c>
      <c r="D72" s="1" t="s">
        <v>29</v>
      </c>
      <c r="E72" s="1" t="s">
        <v>40</v>
      </c>
      <c r="F72" s="1" t="s">
        <v>57</v>
      </c>
      <c r="G72" s="2">
        <v>45268</v>
      </c>
      <c r="H72" s="1" t="s">
        <v>69</v>
      </c>
      <c r="I72" s="1">
        <v>19</v>
      </c>
      <c r="J72" s="1">
        <v>23172</v>
      </c>
      <c r="K72" s="1">
        <v>440268</v>
      </c>
    </row>
    <row r="73" spans="1:11" x14ac:dyDescent="0.3">
      <c r="A73" s="1">
        <v>72</v>
      </c>
      <c r="B73" s="1" t="s">
        <v>13</v>
      </c>
      <c r="C73" s="1" t="s">
        <v>18</v>
      </c>
      <c r="D73" s="1" t="s">
        <v>23</v>
      </c>
      <c r="E73" s="1" t="s">
        <v>37</v>
      </c>
      <c r="F73" s="1" t="s">
        <v>58</v>
      </c>
      <c r="G73" s="2">
        <v>45226</v>
      </c>
      <c r="H73" s="1" t="s">
        <v>63</v>
      </c>
      <c r="I73" s="1">
        <v>41</v>
      </c>
      <c r="J73" s="1">
        <v>28583</v>
      </c>
      <c r="K73" s="1">
        <v>1171903</v>
      </c>
    </row>
    <row r="74" spans="1:11" x14ac:dyDescent="0.3">
      <c r="A74" s="1">
        <v>73</v>
      </c>
      <c r="B74" s="1" t="s">
        <v>13</v>
      </c>
      <c r="C74" s="1" t="s">
        <v>17</v>
      </c>
      <c r="D74" s="1" t="s">
        <v>25</v>
      </c>
      <c r="E74" s="1" t="s">
        <v>37</v>
      </c>
      <c r="F74" s="1" t="s">
        <v>47</v>
      </c>
      <c r="G74" s="2">
        <v>45219</v>
      </c>
      <c r="H74" s="1" t="s">
        <v>63</v>
      </c>
      <c r="I74" s="1">
        <v>13</v>
      </c>
      <c r="J74" s="1">
        <v>15560</v>
      </c>
      <c r="K74" s="1">
        <v>202280</v>
      </c>
    </row>
    <row r="75" spans="1:11" x14ac:dyDescent="0.3">
      <c r="A75" s="1">
        <v>74</v>
      </c>
      <c r="B75" s="1" t="s">
        <v>14</v>
      </c>
      <c r="C75" s="1" t="s">
        <v>17</v>
      </c>
      <c r="D75" s="1" t="s">
        <v>22</v>
      </c>
      <c r="E75" s="1" t="s">
        <v>37</v>
      </c>
      <c r="F75" s="1" t="s">
        <v>51</v>
      </c>
      <c r="G75" s="2">
        <v>44944</v>
      </c>
      <c r="H75" s="1" t="s">
        <v>68</v>
      </c>
      <c r="I75" s="1">
        <v>15</v>
      </c>
      <c r="J75" s="1">
        <v>31094</v>
      </c>
      <c r="K75" s="1">
        <v>466410</v>
      </c>
    </row>
    <row r="76" spans="1:11" x14ac:dyDescent="0.3">
      <c r="A76" s="1">
        <v>75</v>
      </c>
      <c r="B76" s="1" t="s">
        <v>14</v>
      </c>
      <c r="C76" s="1" t="s">
        <v>18</v>
      </c>
      <c r="D76" s="1" t="s">
        <v>32</v>
      </c>
      <c r="E76" s="1" t="s">
        <v>35</v>
      </c>
      <c r="F76" s="1" t="s">
        <v>45</v>
      </c>
      <c r="G76" s="2">
        <v>45123</v>
      </c>
      <c r="H76" s="1" t="s">
        <v>64</v>
      </c>
      <c r="I76" s="1">
        <v>41</v>
      </c>
      <c r="J76" s="1">
        <v>27719</v>
      </c>
      <c r="K76" s="1">
        <v>1136479</v>
      </c>
    </row>
    <row r="77" spans="1:11" x14ac:dyDescent="0.3">
      <c r="A77" s="1">
        <v>76</v>
      </c>
      <c r="B77" s="1" t="s">
        <v>15</v>
      </c>
      <c r="C77" s="1" t="s">
        <v>17</v>
      </c>
      <c r="D77" s="1" t="s">
        <v>27</v>
      </c>
      <c r="E77" s="1" t="s">
        <v>40</v>
      </c>
      <c r="F77" s="1" t="s">
        <v>59</v>
      </c>
      <c r="G77" s="2">
        <v>44927</v>
      </c>
      <c r="H77" s="1" t="s">
        <v>68</v>
      </c>
      <c r="I77" s="1">
        <v>12</v>
      </c>
      <c r="J77" s="1">
        <v>27545</v>
      </c>
      <c r="K77" s="1">
        <v>330540</v>
      </c>
    </row>
    <row r="78" spans="1:11" x14ac:dyDescent="0.3">
      <c r="A78" s="1">
        <v>77</v>
      </c>
      <c r="B78" s="1" t="s">
        <v>15</v>
      </c>
      <c r="C78" s="1" t="s">
        <v>16</v>
      </c>
      <c r="D78" s="1" t="s">
        <v>28</v>
      </c>
      <c r="E78" s="1" t="s">
        <v>36</v>
      </c>
      <c r="F78" s="1" t="s">
        <v>47</v>
      </c>
      <c r="G78" s="2">
        <v>45280</v>
      </c>
      <c r="H78" s="1" t="s">
        <v>69</v>
      </c>
      <c r="I78" s="1">
        <v>19</v>
      </c>
      <c r="J78" s="1">
        <v>7865</v>
      </c>
      <c r="K78" s="1">
        <v>149435</v>
      </c>
    </row>
    <row r="79" spans="1:11" x14ac:dyDescent="0.3">
      <c r="A79" s="1">
        <v>78</v>
      </c>
      <c r="B79" s="1" t="s">
        <v>14</v>
      </c>
      <c r="C79" s="1" t="s">
        <v>17</v>
      </c>
      <c r="D79" s="1" t="s">
        <v>23</v>
      </c>
      <c r="E79" s="1" t="s">
        <v>39</v>
      </c>
      <c r="F79" s="1" t="s">
        <v>44</v>
      </c>
      <c r="G79" s="2">
        <v>45050</v>
      </c>
      <c r="H79" s="1" t="s">
        <v>61</v>
      </c>
      <c r="I79" s="1">
        <v>48</v>
      </c>
      <c r="J79" s="1">
        <v>18469</v>
      </c>
      <c r="K79" s="1">
        <v>886512</v>
      </c>
    </row>
    <row r="80" spans="1:11" x14ac:dyDescent="0.3">
      <c r="A80" s="1">
        <v>79</v>
      </c>
      <c r="B80" s="1" t="s">
        <v>12</v>
      </c>
      <c r="C80" s="1" t="s">
        <v>17</v>
      </c>
      <c r="D80" s="1" t="s">
        <v>24</v>
      </c>
      <c r="E80" s="1" t="s">
        <v>36</v>
      </c>
      <c r="F80" s="1" t="s">
        <v>41</v>
      </c>
      <c r="G80" s="2">
        <v>45037</v>
      </c>
      <c r="H80" s="1" t="s">
        <v>67</v>
      </c>
      <c r="I80" s="1">
        <v>22</v>
      </c>
      <c r="J80" s="1">
        <v>16514</v>
      </c>
      <c r="K80" s="1">
        <v>363308</v>
      </c>
    </row>
    <row r="81" spans="1:11" x14ac:dyDescent="0.3">
      <c r="A81" s="1">
        <v>80</v>
      </c>
      <c r="B81" s="1" t="s">
        <v>11</v>
      </c>
      <c r="C81" s="1" t="s">
        <v>16</v>
      </c>
      <c r="D81" s="1" t="s">
        <v>25</v>
      </c>
      <c r="E81" s="1" t="s">
        <v>38</v>
      </c>
      <c r="F81" s="1" t="s">
        <v>58</v>
      </c>
      <c r="G81" s="2">
        <v>44932</v>
      </c>
      <c r="H81" s="1" t="s">
        <v>68</v>
      </c>
      <c r="I81" s="1">
        <v>10</v>
      </c>
      <c r="J81" s="1">
        <v>40741</v>
      </c>
      <c r="K81" s="1">
        <v>407410</v>
      </c>
    </row>
    <row r="82" spans="1:11" x14ac:dyDescent="0.3">
      <c r="A82" s="1">
        <v>81</v>
      </c>
      <c r="B82" s="1" t="s">
        <v>11</v>
      </c>
      <c r="C82" s="1" t="s">
        <v>16</v>
      </c>
      <c r="D82" s="1" t="s">
        <v>30</v>
      </c>
      <c r="E82" s="1" t="s">
        <v>36</v>
      </c>
      <c r="F82" s="1" t="s">
        <v>42</v>
      </c>
      <c r="G82" s="2">
        <v>45270</v>
      </c>
      <c r="H82" s="1" t="s">
        <v>69</v>
      </c>
      <c r="I82" s="1">
        <v>10</v>
      </c>
      <c r="J82" s="1">
        <v>33360</v>
      </c>
      <c r="K82" s="1">
        <v>333600</v>
      </c>
    </row>
    <row r="83" spans="1:11" x14ac:dyDescent="0.3">
      <c r="A83" s="1">
        <v>82</v>
      </c>
      <c r="B83" s="1" t="s">
        <v>11</v>
      </c>
      <c r="C83" s="1" t="s">
        <v>18</v>
      </c>
      <c r="D83" s="1" t="s">
        <v>21</v>
      </c>
      <c r="E83" s="1" t="s">
        <v>38</v>
      </c>
      <c r="F83" s="1" t="s">
        <v>51</v>
      </c>
      <c r="G83" s="2">
        <v>45000</v>
      </c>
      <c r="H83" s="1" t="s">
        <v>65</v>
      </c>
      <c r="I83" s="1">
        <v>9</v>
      </c>
      <c r="J83" s="1">
        <v>1301</v>
      </c>
      <c r="K83" s="1">
        <v>11709</v>
      </c>
    </row>
    <row r="84" spans="1:11" x14ac:dyDescent="0.3">
      <c r="A84" s="1">
        <v>83</v>
      </c>
      <c r="B84" s="1" t="s">
        <v>11</v>
      </c>
      <c r="C84" s="1" t="s">
        <v>18</v>
      </c>
      <c r="D84" s="1" t="s">
        <v>34</v>
      </c>
      <c r="E84" s="1" t="s">
        <v>35</v>
      </c>
      <c r="F84" s="1" t="s">
        <v>59</v>
      </c>
      <c r="G84" s="2">
        <v>45177</v>
      </c>
      <c r="H84" s="1" t="s">
        <v>66</v>
      </c>
      <c r="I84" s="1">
        <v>4</v>
      </c>
      <c r="J84" s="1">
        <v>32807</v>
      </c>
      <c r="K84" s="1">
        <v>131228</v>
      </c>
    </row>
    <row r="85" spans="1:11" x14ac:dyDescent="0.3">
      <c r="A85" s="1">
        <v>84</v>
      </c>
      <c r="B85" s="1" t="s">
        <v>12</v>
      </c>
      <c r="C85" s="1" t="s">
        <v>18</v>
      </c>
      <c r="D85" s="1" t="s">
        <v>24</v>
      </c>
      <c r="E85" s="1" t="s">
        <v>36</v>
      </c>
      <c r="F85" s="1" t="s">
        <v>47</v>
      </c>
      <c r="G85" s="2">
        <v>44979</v>
      </c>
      <c r="H85" s="1" t="s">
        <v>70</v>
      </c>
      <c r="I85" s="1">
        <v>33</v>
      </c>
      <c r="J85" s="1">
        <v>8291</v>
      </c>
      <c r="K85" s="1">
        <v>273603</v>
      </c>
    </row>
    <row r="86" spans="1:11" x14ac:dyDescent="0.3">
      <c r="A86" s="1">
        <v>85</v>
      </c>
      <c r="B86" s="1" t="s">
        <v>14</v>
      </c>
      <c r="C86" s="1" t="s">
        <v>16</v>
      </c>
      <c r="D86" s="1" t="s">
        <v>26</v>
      </c>
      <c r="E86" s="1" t="s">
        <v>36</v>
      </c>
      <c r="F86" s="1" t="s">
        <v>52</v>
      </c>
      <c r="G86" s="2">
        <v>45062</v>
      </c>
      <c r="H86" s="1" t="s">
        <v>61</v>
      </c>
      <c r="I86" s="1">
        <v>24</v>
      </c>
      <c r="J86" s="1">
        <v>36688</v>
      </c>
      <c r="K86" s="1">
        <v>880512</v>
      </c>
    </row>
    <row r="87" spans="1:11" x14ac:dyDescent="0.3">
      <c r="A87" s="1">
        <v>86</v>
      </c>
      <c r="B87" s="1" t="s">
        <v>14</v>
      </c>
      <c r="C87" s="1" t="s">
        <v>16</v>
      </c>
      <c r="D87" s="1" t="s">
        <v>19</v>
      </c>
      <c r="E87" s="1" t="s">
        <v>40</v>
      </c>
      <c r="F87" s="1" t="s">
        <v>43</v>
      </c>
      <c r="G87" s="2">
        <v>45036</v>
      </c>
      <c r="H87" s="1" t="s">
        <v>67</v>
      </c>
      <c r="I87" s="1">
        <v>37</v>
      </c>
      <c r="J87" s="1">
        <v>44220</v>
      </c>
      <c r="K87" s="1">
        <v>1636140</v>
      </c>
    </row>
    <row r="88" spans="1:11" x14ac:dyDescent="0.3">
      <c r="A88" s="1">
        <v>87</v>
      </c>
      <c r="B88" s="1" t="s">
        <v>13</v>
      </c>
      <c r="C88" s="1" t="s">
        <v>18</v>
      </c>
      <c r="D88" s="1" t="s">
        <v>25</v>
      </c>
      <c r="E88" s="1" t="s">
        <v>37</v>
      </c>
      <c r="F88" s="1" t="s">
        <v>45</v>
      </c>
      <c r="G88" s="2">
        <v>44980</v>
      </c>
      <c r="H88" s="1" t="s">
        <v>70</v>
      </c>
      <c r="I88" s="1">
        <v>44</v>
      </c>
      <c r="J88" s="1">
        <v>36703</v>
      </c>
      <c r="K88" s="1">
        <v>1614932</v>
      </c>
    </row>
    <row r="89" spans="1:11" x14ac:dyDescent="0.3">
      <c r="A89" s="1">
        <v>88</v>
      </c>
      <c r="B89" s="1" t="s">
        <v>15</v>
      </c>
      <c r="C89" s="1" t="s">
        <v>16</v>
      </c>
      <c r="D89" s="1" t="s">
        <v>20</v>
      </c>
      <c r="E89" s="1" t="s">
        <v>38</v>
      </c>
      <c r="F89" s="1" t="s">
        <v>45</v>
      </c>
      <c r="G89" s="2">
        <v>45174</v>
      </c>
      <c r="H89" s="1" t="s">
        <v>66</v>
      </c>
      <c r="I89" s="1">
        <v>47</v>
      </c>
      <c r="J89" s="1">
        <v>19317</v>
      </c>
      <c r="K89" s="1">
        <v>907899</v>
      </c>
    </row>
    <row r="90" spans="1:11" x14ac:dyDescent="0.3">
      <c r="A90" s="1">
        <v>89</v>
      </c>
      <c r="B90" s="1" t="s">
        <v>11</v>
      </c>
      <c r="C90" s="1" t="s">
        <v>17</v>
      </c>
      <c r="D90" s="1" t="s">
        <v>26</v>
      </c>
      <c r="E90" s="1" t="s">
        <v>35</v>
      </c>
      <c r="F90" s="1" t="s">
        <v>54</v>
      </c>
      <c r="G90" s="2">
        <v>45234</v>
      </c>
      <c r="H90" s="1" t="s">
        <v>62</v>
      </c>
      <c r="I90" s="1">
        <v>28</v>
      </c>
      <c r="J90" s="1">
        <v>20282</v>
      </c>
      <c r="K90" s="1">
        <v>567896</v>
      </c>
    </row>
    <row r="91" spans="1:11" x14ac:dyDescent="0.3">
      <c r="A91" s="1">
        <v>90</v>
      </c>
      <c r="B91" s="1" t="s">
        <v>15</v>
      </c>
      <c r="C91" s="1" t="s">
        <v>17</v>
      </c>
      <c r="D91" s="1" t="s">
        <v>23</v>
      </c>
      <c r="E91" s="1" t="s">
        <v>36</v>
      </c>
      <c r="F91" s="1" t="s">
        <v>54</v>
      </c>
      <c r="G91" s="2">
        <v>45210</v>
      </c>
      <c r="H91" s="1" t="s">
        <v>63</v>
      </c>
      <c r="I91" s="1">
        <v>26</v>
      </c>
      <c r="J91" s="1">
        <v>38112</v>
      </c>
      <c r="K91" s="1">
        <v>990912</v>
      </c>
    </row>
    <row r="92" spans="1:11" x14ac:dyDescent="0.3">
      <c r="A92" s="1">
        <v>91</v>
      </c>
      <c r="B92" s="1" t="s">
        <v>13</v>
      </c>
      <c r="C92" s="1" t="s">
        <v>17</v>
      </c>
      <c r="D92" s="1" t="s">
        <v>27</v>
      </c>
      <c r="E92" s="1" t="s">
        <v>39</v>
      </c>
      <c r="F92" s="1" t="s">
        <v>49</v>
      </c>
      <c r="G92" s="2">
        <v>44960</v>
      </c>
      <c r="H92" s="1" t="s">
        <v>70</v>
      </c>
      <c r="I92" s="1">
        <v>34</v>
      </c>
      <c r="J92" s="1">
        <v>6813</v>
      </c>
      <c r="K92" s="1">
        <v>231642</v>
      </c>
    </row>
    <row r="93" spans="1:11" x14ac:dyDescent="0.3">
      <c r="A93" s="1">
        <v>92</v>
      </c>
      <c r="B93" s="1" t="s">
        <v>13</v>
      </c>
      <c r="C93" s="1" t="s">
        <v>18</v>
      </c>
      <c r="D93" s="1" t="s">
        <v>29</v>
      </c>
      <c r="E93" s="1" t="s">
        <v>39</v>
      </c>
      <c r="F93" s="1" t="s">
        <v>51</v>
      </c>
      <c r="G93" s="2">
        <v>45250</v>
      </c>
      <c r="H93" s="1" t="s">
        <v>62</v>
      </c>
      <c r="I93" s="1">
        <v>41</v>
      </c>
      <c r="J93" s="1">
        <v>10410</v>
      </c>
      <c r="K93" s="1">
        <v>426810</v>
      </c>
    </row>
    <row r="94" spans="1:11" x14ac:dyDescent="0.3">
      <c r="A94" s="1">
        <v>93</v>
      </c>
      <c r="B94" s="1" t="s">
        <v>15</v>
      </c>
      <c r="C94" s="1" t="s">
        <v>17</v>
      </c>
      <c r="D94" s="1" t="s">
        <v>23</v>
      </c>
      <c r="E94" s="1" t="s">
        <v>35</v>
      </c>
      <c r="F94" s="1" t="s">
        <v>57</v>
      </c>
      <c r="G94" s="2">
        <v>44965</v>
      </c>
      <c r="H94" s="1" t="s">
        <v>70</v>
      </c>
      <c r="I94" s="1">
        <v>5</v>
      </c>
      <c r="J94" s="1">
        <v>39549</v>
      </c>
      <c r="K94" s="1">
        <v>197745</v>
      </c>
    </row>
    <row r="95" spans="1:11" x14ac:dyDescent="0.3">
      <c r="A95" s="1">
        <v>94</v>
      </c>
      <c r="B95" s="1" t="s">
        <v>15</v>
      </c>
      <c r="C95" s="1" t="s">
        <v>18</v>
      </c>
      <c r="D95" s="1" t="s">
        <v>28</v>
      </c>
      <c r="E95" s="1" t="s">
        <v>40</v>
      </c>
      <c r="F95" s="1" t="s">
        <v>59</v>
      </c>
      <c r="G95" s="2">
        <v>45049</v>
      </c>
      <c r="H95" s="1" t="s">
        <v>61</v>
      </c>
      <c r="I95" s="1">
        <v>5</v>
      </c>
      <c r="J95" s="1">
        <v>39386</v>
      </c>
      <c r="K95" s="1">
        <v>196930</v>
      </c>
    </row>
    <row r="96" spans="1:11" x14ac:dyDescent="0.3">
      <c r="A96" s="1">
        <v>95</v>
      </c>
      <c r="B96" s="1" t="s">
        <v>11</v>
      </c>
      <c r="C96" s="1" t="s">
        <v>18</v>
      </c>
      <c r="D96" s="1" t="s">
        <v>32</v>
      </c>
      <c r="E96" s="1" t="s">
        <v>39</v>
      </c>
      <c r="F96" s="1" t="s">
        <v>45</v>
      </c>
      <c r="G96" s="2">
        <v>45094</v>
      </c>
      <c r="H96" s="1" t="s">
        <v>71</v>
      </c>
      <c r="I96" s="1">
        <v>2</v>
      </c>
      <c r="J96" s="1">
        <v>30739</v>
      </c>
      <c r="K96" s="1">
        <v>61478</v>
      </c>
    </row>
    <row r="97" spans="1:11" x14ac:dyDescent="0.3">
      <c r="A97" s="1">
        <v>96</v>
      </c>
      <c r="B97" s="1" t="s">
        <v>15</v>
      </c>
      <c r="C97" s="1" t="s">
        <v>17</v>
      </c>
      <c r="D97" s="1" t="s">
        <v>31</v>
      </c>
      <c r="E97" s="1" t="s">
        <v>37</v>
      </c>
      <c r="F97" s="1" t="s">
        <v>49</v>
      </c>
      <c r="G97" s="2">
        <v>45212</v>
      </c>
      <c r="H97" s="1" t="s">
        <v>63</v>
      </c>
      <c r="I97" s="1">
        <v>48</v>
      </c>
      <c r="J97" s="1">
        <v>40944</v>
      </c>
      <c r="K97" s="1">
        <v>1965312</v>
      </c>
    </row>
    <row r="98" spans="1:11" x14ac:dyDescent="0.3">
      <c r="A98" s="1">
        <v>97</v>
      </c>
      <c r="B98" s="1" t="s">
        <v>12</v>
      </c>
      <c r="C98" s="1" t="s">
        <v>17</v>
      </c>
      <c r="D98" s="1" t="s">
        <v>21</v>
      </c>
      <c r="E98" s="1" t="s">
        <v>37</v>
      </c>
      <c r="F98" s="1" t="s">
        <v>56</v>
      </c>
      <c r="G98" s="2">
        <v>45072</v>
      </c>
      <c r="H98" s="1" t="s">
        <v>61</v>
      </c>
      <c r="I98" s="1">
        <v>14</v>
      </c>
      <c r="J98" s="1">
        <v>45758</v>
      </c>
      <c r="K98" s="1">
        <v>640612</v>
      </c>
    </row>
    <row r="99" spans="1:11" x14ac:dyDescent="0.3">
      <c r="A99" s="1">
        <v>98</v>
      </c>
      <c r="B99" s="1" t="s">
        <v>13</v>
      </c>
      <c r="C99" s="1" t="s">
        <v>18</v>
      </c>
      <c r="D99" s="1" t="s">
        <v>24</v>
      </c>
      <c r="E99" s="1" t="s">
        <v>39</v>
      </c>
      <c r="F99" s="1" t="s">
        <v>55</v>
      </c>
      <c r="G99" s="2">
        <v>45223</v>
      </c>
      <c r="H99" s="1" t="s">
        <v>63</v>
      </c>
      <c r="I99" s="1">
        <v>42</v>
      </c>
      <c r="J99" s="1">
        <v>43788</v>
      </c>
      <c r="K99" s="1">
        <v>1839096</v>
      </c>
    </row>
    <row r="100" spans="1:11" x14ac:dyDescent="0.3">
      <c r="A100" s="1">
        <v>99</v>
      </c>
      <c r="B100" s="1" t="s">
        <v>13</v>
      </c>
      <c r="C100" s="1" t="s">
        <v>17</v>
      </c>
      <c r="D100" s="1" t="s">
        <v>25</v>
      </c>
      <c r="E100" s="1" t="s">
        <v>37</v>
      </c>
      <c r="F100" s="1" t="s">
        <v>47</v>
      </c>
      <c r="G100" s="2">
        <v>44988</v>
      </c>
      <c r="H100" s="1" t="s">
        <v>65</v>
      </c>
      <c r="I100" s="1">
        <v>26</v>
      </c>
      <c r="J100" s="1">
        <v>7321</v>
      </c>
      <c r="K100" s="1">
        <v>190346</v>
      </c>
    </row>
    <row r="101" spans="1:11" x14ac:dyDescent="0.3">
      <c r="A101" s="1">
        <v>100</v>
      </c>
      <c r="B101" s="1" t="s">
        <v>15</v>
      </c>
      <c r="C101" s="1" t="s">
        <v>16</v>
      </c>
      <c r="D101" s="1" t="s">
        <v>29</v>
      </c>
      <c r="E101" s="1" t="s">
        <v>39</v>
      </c>
      <c r="F101" s="1" t="s">
        <v>43</v>
      </c>
      <c r="G101" s="2">
        <v>44952</v>
      </c>
      <c r="H101" s="1" t="s">
        <v>68</v>
      </c>
      <c r="I101" s="1">
        <v>12</v>
      </c>
      <c r="J101" s="1">
        <v>8276</v>
      </c>
      <c r="K101" s="1">
        <v>99312</v>
      </c>
    </row>
    <row r="102" spans="1:11" x14ac:dyDescent="0.3">
      <c r="A102" s="1">
        <v>101</v>
      </c>
      <c r="B102" s="1" t="s">
        <v>14</v>
      </c>
      <c r="C102" s="1" t="s">
        <v>18</v>
      </c>
      <c r="D102" s="1" t="s">
        <v>33</v>
      </c>
      <c r="E102" s="1" t="s">
        <v>40</v>
      </c>
      <c r="F102" s="1" t="s">
        <v>51</v>
      </c>
      <c r="G102" s="2">
        <v>44954</v>
      </c>
      <c r="H102" s="1" t="s">
        <v>68</v>
      </c>
      <c r="I102" s="1">
        <v>30</v>
      </c>
      <c r="J102" s="1">
        <v>43314</v>
      </c>
      <c r="K102" s="1">
        <v>1299420</v>
      </c>
    </row>
    <row r="103" spans="1:11" x14ac:dyDescent="0.3">
      <c r="A103" s="1">
        <v>102</v>
      </c>
      <c r="B103" s="1" t="s">
        <v>15</v>
      </c>
      <c r="C103" s="1" t="s">
        <v>16</v>
      </c>
      <c r="D103" s="1" t="s">
        <v>26</v>
      </c>
      <c r="E103" s="1" t="s">
        <v>37</v>
      </c>
      <c r="F103" s="1" t="s">
        <v>41</v>
      </c>
      <c r="G103" s="2">
        <v>45238</v>
      </c>
      <c r="H103" s="1" t="s">
        <v>62</v>
      </c>
      <c r="I103" s="1">
        <v>3</v>
      </c>
      <c r="J103" s="1">
        <v>9540</v>
      </c>
      <c r="K103" s="1">
        <v>28620</v>
      </c>
    </row>
    <row r="104" spans="1:11" x14ac:dyDescent="0.3">
      <c r="A104" s="1">
        <v>103</v>
      </c>
      <c r="B104" s="1" t="s">
        <v>11</v>
      </c>
      <c r="C104" s="1" t="s">
        <v>17</v>
      </c>
      <c r="D104" s="1" t="s">
        <v>31</v>
      </c>
      <c r="E104" s="1" t="s">
        <v>39</v>
      </c>
      <c r="F104" s="1" t="s">
        <v>54</v>
      </c>
      <c r="G104" s="2">
        <v>44937</v>
      </c>
      <c r="H104" s="1" t="s">
        <v>68</v>
      </c>
      <c r="I104" s="1">
        <v>50</v>
      </c>
      <c r="J104" s="1">
        <v>33955</v>
      </c>
      <c r="K104" s="1">
        <v>1697750</v>
      </c>
    </row>
    <row r="105" spans="1:11" x14ac:dyDescent="0.3">
      <c r="A105" s="1">
        <v>104</v>
      </c>
      <c r="B105" s="1" t="s">
        <v>13</v>
      </c>
      <c r="C105" s="1" t="s">
        <v>18</v>
      </c>
      <c r="D105" s="1" t="s">
        <v>23</v>
      </c>
      <c r="E105" s="1" t="s">
        <v>37</v>
      </c>
      <c r="F105" s="1" t="s">
        <v>42</v>
      </c>
      <c r="G105" s="2">
        <v>45114</v>
      </c>
      <c r="H105" s="1" t="s">
        <v>64</v>
      </c>
      <c r="I105" s="1">
        <v>21</v>
      </c>
      <c r="J105" s="1">
        <v>33635</v>
      </c>
      <c r="K105" s="1">
        <v>706335</v>
      </c>
    </row>
    <row r="106" spans="1:11" x14ac:dyDescent="0.3">
      <c r="A106" s="1">
        <v>105</v>
      </c>
      <c r="B106" s="1" t="s">
        <v>15</v>
      </c>
      <c r="C106" s="1" t="s">
        <v>17</v>
      </c>
      <c r="D106" s="1" t="s">
        <v>23</v>
      </c>
      <c r="E106" s="1" t="s">
        <v>38</v>
      </c>
      <c r="F106" s="1" t="s">
        <v>51</v>
      </c>
      <c r="G106" s="2">
        <v>45041</v>
      </c>
      <c r="H106" s="1" t="s">
        <v>67</v>
      </c>
      <c r="I106" s="1">
        <v>21</v>
      </c>
      <c r="J106" s="1">
        <v>27242</v>
      </c>
      <c r="K106" s="1">
        <v>572082</v>
      </c>
    </row>
    <row r="107" spans="1:11" x14ac:dyDescent="0.3">
      <c r="A107" s="1">
        <v>106</v>
      </c>
      <c r="B107" s="1" t="s">
        <v>11</v>
      </c>
      <c r="C107" s="1" t="s">
        <v>18</v>
      </c>
      <c r="D107" s="1" t="s">
        <v>27</v>
      </c>
      <c r="E107" s="1" t="s">
        <v>39</v>
      </c>
      <c r="F107" s="1" t="s">
        <v>58</v>
      </c>
      <c r="G107" s="2">
        <v>45244</v>
      </c>
      <c r="H107" s="1" t="s">
        <v>62</v>
      </c>
      <c r="I107" s="1">
        <v>33</v>
      </c>
      <c r="J107" s="1">
        <v>8092</v>
      </c>
      <c r="K107" s="1">
        <v>267036</v>
      </c>
    </row>
    <row r="108" spans="1:11" x14ac:dyDescent="0.3">
      <c r="A108" s="1">
        <v>107</v>
      </c>
      <c r="B108" s="1" t="s">
        <v>14</v>
      </c>
      <c r="C108" s="1" t="s">
        <v>16</v>
      </c>
      <c r="D108" s="1" t="s">
        <v>23</v>
      </c>
      <c r="E108" s="1" t="s">
        <v>38</v>
      </c>
      <c r="F108" s="1" t="s">
        <v>56</v>
      </c>
      <c r="G108" s="2">
        <v>45285</v>
      </c>
      <c r="H108" s="1" t="s">
        <v>69</v>
      </c>
      <c r="I108" s="1">
        <v>41</v>
      </c>
      <c r="J108" s="1">
        <v>20866</v>
      </c>
      <c r="K108" s="1">
        <v>855506</v>
      </c>
    </row>
    <row r="109" spans="1:11" x14ac:dyDescent="0.3">
      <c r="A109" s="1">
        <v>108</v>
      </c>
      <c r="B109" s="1" t="s">
        <v>13</v>
      </c>
      <c r="C109" s="1" t="s">
        <v>17</v>
      </c>
      <c r="D109" s="1" t="s">
        <v>19</v>
      </c>
      <c r="E109" s="1" t="s">
        <v>39</v>
      </c>
      <c r="F109" s="1" t="s">
        <v>52</v>
      </c>
      <c r="G109" s="2">
        <v>45197</v>
      </c>
      <c r="H109" s="1" t="s">
        <v>66</v>
      </c>
      <c r="I109" s="1">
        <v>13</v>
      </c>
      <c r="J109" s="1">
        <v>36527</v>
      </c>
      <c r="K109" s="1">
        <v>474851</v>
      </c>
    </row>
    <row r="110" spans="1:11" x14ac:dyDescent="0.3">
      <c r="A110" s="1">
        <v>109</v>
      </c>
      <c r="B110" s="1" t="s">
        <v>11</v>
      </c>
      <c r="C110" s="1" t="s">
        <v>16</v>
      </c>
      <c r="D110" s="1" t="s">
        <v>21</v>
      </c>
      <c r="E110" s="1" t="s">
        <v>35</v>
      </c>
      <c r="F110" s="1" t="s">
        <v>55</v>
      </c>
      <c r="G110" s="2">
        <v>45109</v>
      </c>
      <c r="H110" s="1" t="s">
        <v>64</v>
      </c>
      <c r="I110" s="1">
        <v>1</v>
      </c>
      <c r="J110" s="1">
        <v>27091</v>
      </c>
      <c r="K110" s="1">
        <v>27091</v>
      </c>
    </row>
    <row r="111" spans="1:11" x14ac:dyDescent="0.3">
      <c r="A111" s="1">
        <v>110</v>
      </c>
      <c r="B111" s="1" t="s">
        <v>13</v>
      </c>
      <c r="C111" s="1" t="s">
        <v>17</v>
      </c>
      <c r="D111" s="1" t="s">
        <v>29</v>
      </c>
      <c r="E111" s="1" t="s">
        <v>38</v>
      </c>
      <c r="F111" s="1" t="s">
        <v>54</v>
      </c>
      <c r="G111" s="2">
        <v>45083</v>
      </c>
      <c r="H111" s="1" t="s">
        <v>71</v>
      </c>
      <c r="I111" s="1">
        <v>29</v>
      </c>
      <c r="J111" s="1">
        <v>25726</v>
      </c>
      <c r="K111" s="1">
        <v>746054</v>
      </c>
    </row>
    <row r="112" spans="1:11" x14ac:dyDescent="0.3">
      <c r="A112" s="1">
        <v>111</v>
      </c>
      <c r="B112" s="1" t="s">
        <v>13</v>
      </c>
      <c r="C112" s="1" t="s">
        <v>17</v>
      </c>
      <c r="D112" s="1" t="s">
        <v>21</v>
      </c>
      <c r="E112" s="1" t="s">
        <v>37</v>
      </c>
      <c r="F112" s="1" t="s">
        <v>57</v>
      </c>
      <c r="G112" s="2">
        <v>45042</v>
      </c>
      <c r="H112" s="1" t="s">
        <v>67</v>
      </c>
      <c r="I112" s="1">
        <v>19</v>
      </c>
      <c r="J112" s="1">
        <v>33372</v>
      </c>
      <c r="K112" s="1">
        <v>634068</v>
      </c>
    </row>
    <row r="113" spans="1:11" x14ac:dyDescent="0.3">
      <c r="A113" s="1">
        <v>112</v>
      </c>
      <c r="B113" s="1" t="s">
        <v>11</v>
      </c>
      <c r="C113" s="1" t="s">
        <v>18</v>
      </c>
      <c r="D113" s="1" t="s">
        <v>29</v>
      </c>
      <c r="E113" s="1" t="s">
        <v>36</v>
      </c>
      <c r="F113" s="1" t="s">
        <v>60</v>
      </c>
      <c r="G113" s="2">
        <v>44994</v>
      </c>
      <c r="H113" s="1" t="s">
        <v>65</v>
      </c>
      <c r="I113" s="1">
        <v>25</v>
      </c>
      <c r="J113" s="1">
        <v>21554</v>
      </c>
      <c r="K113" s="1">
        <v>538850</v>
      </c>
    </row>
    <row r="114" spans="1:11" x14ac:dyDescent="0.3">
      <c r="A114" s="1">
        <v>113</v>
      </c>
      <c r="B114" s="1" t="s">
        <v>14</v>
      </c>
      <c r="C114" s="1" t="s">
        <v>17</v>
      </c>
      <c r="D114" s="1" t="s">
        <v>30</v>
      </c>
      <c r="E114" s="1" t="s">
        <v>40</v>
      </c>
      <c r="F114" s="1" t="s">
        <v>51</v>
      </c>
      <c r="G114" s="2">
        <v>45212</v>
      </c>
      <c r="H114" s="1" t="s">
        <v>63</v>
      </c>
      <c r="I114" s="1">
        <v>18</v>
      </c>
      <c r="J114" s="1">
        <v>22217</v>
      </c>
      <c r="K114" s="1">
        <v>399906</v>
      </c>
    </row>
    <row r="115" spans="1:11" x14ac:dyDescent="0.3">
      <c r="A115" s="1">
        <v>114</v>
      </c>
      <c r="B115" s="1" t="s">
        <v>12</v>
      </c>
      <c r="C115" s="1" t="s">
        <v>16</v>
      </c>
      <c r="D115" s="1" t="s">
        <v>28</v>
      </c>
      <c r="E115" s="1" t="s">
        <v>36</v>
      </c>
      <c r="F115" s="1" t="s">
        <v>44</v>
      </c>
      <c r="G115" s="2">
        <v>45233</v>
      </c>
      <c r="H115" s="1" t="s">
        <v>62</v>
      </c>
      <c r="I115" s="1">
        <v>38</v>
      </c>
      <c r="J115" s="1">
        <v>35560</v>
      </c>
      <c r="K115" s="1">
        <v>1351280</v>
      </c>
    </row>
    <row r="116" spans="1:11" x14ac:dyDescent="0.3">
      <c r="A116" s="1">
        <v>115</v>
      </c>
      <c r="B116" s="1" t="s">
        <v>14</v>
      </c>
      <c r="C116" s="1" t="s">
        <v>17</v>
      </c>
      <c r="D116" s="1" t="s">
        <v>31</v>
      </c>
      <c r="E116" s="1" t="s">
        <v>38</v>
      </c>
      <c r="F116" s="1" t="s">
        <v>51</v>
      </c>
      <c r="G116" s="2">
        <v>45276</v>
      </c>
      <c r="H116" s="1" t="s">
        <v>69</v>
      </c>
      <c r="I116" s="1">
        <v>10</v>
      </c>
      <c r="J116" s="1">
        <v>35135</v>
      </c>
      <c r="K116" s="1">
        <v>351350</v>
      </c>
    </row>
    <row r="117" spans="1:11" x14ac:dyDescent="0.3">
      <c r="A117" s="1">
        <v>116</v>
      </c>
      <c r="B117" s="1" t="s">
        <v>12</v>
      </c>
      <c r="C117" s="1" t="s">
        <v>16</v>
      </c>
      <c r="D117" s="1" t="s">
        <v>31</v>
      </c>
      <c r="E117" s="1" t="s">
        <v>36</v>
      </c>
      <c r="F117" s="1" t="s">
        <v>43</v>
      </c>
      <c r="G117" s="2">
        <v>45283</v>
      </c>
      <c r="H117" s="1" t="s">
        <v>69</v>
      </c>
      <c r="I117" s="1">
        <v>26</v>
      </c>
      <c r="J117" s="1">
        <v>19143</v>
      </c>
      <c r="K117" s="1">
        <v>497718</v>
      </c>
    </row>
    <row r="118" spans="1:11" x14ac:dyDescent="0.3">
      <c r="A118" s="1">
        <v>117</v>
      </c>
      <c r="B118" s="1" t="s">
        <v>15</v>
      </c>
      <c r="C118" s="1" t="s">
        <v>17</v>
      </c>
      <c r="D118" s="1" t="s">
        <v>19</v>
      </c>
      <c r="E118" s="1" t="s">
        <v>38</v>
      </c>
      <c r="F118" s="1" t="s">
        <v>49</v>
      </c>
      <c r="G118" s="2">
        <v>45279</v>
      </c>
      <c r="H118" s="1" t="s">
        <v>69</v>
      </c>
      <c r="I118" s="1">
        <v>1</v>
      </c>
      <c r="J118" s="1">
        <v>24373</v>
      </c>
      <c r="K118" s="1">
        <v>24373</v>
      </c>
    </row>
    <row r="119" spans="1:11" x14ac:dyDescent="0.3">
      <c r="A119" s="1">
        <v>118</v>
      </c>
      <c r="B119" s="1" t="s">
        <v>13</v>
      </c>
      <c r="C119" s="1" t="s">
        <v>17</v>
      </c>
      <c r="D119" s="1" t="s">
        <v>25</v>
      </c>
      <c r="E119" s="1" t="s">
        <v>39</v>
      </c>
      <c r="F119" s="1" t="s">
        <v>50</v>
      </c>
      <c r="G119" s="2">
        <v>45172</v>
      </c>
      <c r="H119" s="1" t="s">
        <v>66</v>
      </c>
      <c r="I119" s="1">
        <v>17</v>
      </c>
      <c r="J119" s="1">
        <v>21296</v>
      </c>
      <c r="K119" s="1">
        <v>362032</v>
      </c>
    </row>
    <row r="120" spans="1:11" x14ac:dyDescent="0.3">
      <c r="A120" s="1">
        <v>119</v>
      </c>
      <c r="B120" s="1" t="s">
        <v>13</v>
      </c>
      <c r="C120" s="1" t="s">
        <v>17</v>
      </c>
      <c r="D120" s="1" t="s">
        <v>22</v>
      </c>
      <c r="E120" s="1" t="s">
        <v>37</v>
      </c>
      <c r="F120" s="1" t="s">
        <v>48</v>
      </c>
      <c r="G120" s="2">
        <v>45112</v>
      </c>
      <c r="H120" s="1" t="s">
        <v>64</v>
      </c>
      <c r="I120" s="1">
        <v>13</v>
      </c>
      <c r="J120" s="1">
        <v>44701</v>
      </c>
      <c r="K120" s="1">
        <v>581113</v>
      </c>
    </row>
    <row r="121" spans="1:11" x14ac:dyDescent="0.3">
      <c r="A121" s="1">
        <v>120</v>
      </c>
      <c r="B121" s="1" t="s">
        <v>11</v>
      </c>
      <c r="C121" s="1" t="s">
        <v>17</v>
      </c>
      <c r="D121" s="1" t="s">
        <v>26</v>
      </c>
      <c r="E121" s="1" t="s">
        <v>36</v>
      </c>
      <c r="F121" s="1" t="s">
        <v>41</v>
      </c>
      <c r="G121" s="2">
        <v>45033</v>
      </c>
      <c r="H121" s="1" t="s">
        <v>67</v>
      </c>
      <c r="I121" s="1">
        <v>49</v>
      </c>
      <c r="J121" s="1">
        <v>26113</v>
      </c>
      <c r="K121" s="1">
        <v>1279537</v>
      </c>
    </row>
    <row r="122" spans="1:11" x14ac:dyDescent="0.3">
      <c r="A122" s="1">
        <v>121</v>
      </c>
      <c r="B122" s="1" t="s">
        <v>14</v>
      </c>
      <c r="C122" s="1" t="s">
        <v>18</v>
      </c>
      <c r="D122" s="1" t="s">
        <v>32</v>
      </c>
      <c r="E122" s="1" t="s">
        <v>37</v>
      </c>
      <c r="F122" s="1" t="s">
        <v>45</v>
      </c>
      <c r="G122" s="2">
        <v>45010</v>
      </c>
      <c r="H122" s="1" t="s">
        <v>65</v>
      </c>
      <c r="I122" s="1">
        <v>38</v>
      </c>
      <c r="J122" s="1">
        <v>22445</v>
      </c>
      <c r="K122" s="1">
        <v>852910</v>
      </c>
    </row>
    <row r="123" spans="1:11" x14ac:dyDescent="0.3">
      <c r="A123" s="1">
        <v>122</v>
      </c>
      <c r="B123" s="1" t="s">
        <v>11</v>
      </c>
      <c r="C123" s="1" t="s">
        <v>16</v>
      </c>
      <c r="D123" s="1" t="s">
        <v>19</v>
      </c>
      <c r="E123" s="1" t="s">
        <v>36</v>
      </c>
      <c r="F123" s="1" t="s">
        <v>60</v>
      </c>
      <c r="G123" s="2">
        <v>45162</v>
      </c>
      <c r="H123" s="1" t="s">
        <v>72</v>
      </c>
      <c r="I123" s="1">
        <v>30</v>
      </c>
      <c r="J123" s="1">
        <v>6826</v>
      </c>
      <c r="K123" s="1">
        <v>204780</v>
      </c>
    </row>
    <row r="124" spans="1:11" x14ac:dyDescent="0.3">
      <c r="A124" s="1">
        <v>123</v>
      </c>
      <c r="B124" s="1" t="s">
        <v>11</v>
      </c>
      <c r="C124" s="1" t="s">
        <v>16</v>
      </c>
      <c r="D124" s="1" t="s">
        <v>30</v>
      </c>
      <c r="E124" s="1" t="s">
        <v>35</v>
      </c>
      <c r="F124" s="1" t="s">
        <v>53</v>
      </c>
      <c r="G124" s="2">
        <v>45264</v>
      </c>
      <c r="H124" s="1" t="s">
        <v>69</v>
      </c>
      <c r="I124" s="1">
        <v>30</v>
      </c>
      <c r="J124" s="1">
        <v>37649</v>
      </c>
      <c r="K124" s="1">
        <v>1129470</v>
      </c>
    </row>
    <row r="125" spans="1:11" x14ac:dyDescent="0.3">
      <c r="A125" s="1">
        <v>124</v>
      </c>
      <c r="B125" s="1" t="s">
        <v>11</v>
      </c>
      <c r="C125" s="1" t="s">
        <v>17</v>
      </c>
      <c r="D125" s="1" t="s">
        <v>34</v>
      </c>
      <c r="E125" s="1" t="s">
        <v>35</v>
      </c>
      <c r="F125" s="1" t="s">
        <v>51</v>
      </c>
      <c r="G125" s="2">
        <v>45279</v>
      </c>
      <c r="H125" s="1" t="s">
        <v>69</v>
      </c>
      <c r="I125" s="1">
        <v>48</v>
      </c>
      <c r="J125" s="1">
        <v>20806</v>
      </c>
      <c r="K125" s="1">
        <v>998688</v>
      </c>
    </row>
    <row r="126" spans="1:11" x14ac:dyDescent="0.3">
      <c r="A126" s="1">
        <v>125</v>
      </c>
      <c r="B126" s="1" t="s">
        <v>14</v>
      </c>
      <c r="C126" s="1" t="s">
        <v>18</v>
      </c>
      <c r="D126" s="1" t="s">
        <v>28</v>
      </c>
      <c r="E126" s="1" t="s">
        <v>38</v>
      </c>
      <c r="F126" s="1" t="s">
        <v>52</v>
      </c>
      <c r="G126" s="2">
        <v>44989</v>
      </c>
      <c r="H126" s="1" t="s">
        <v>65</v>
      </c>
      <c r="I126" s="1">
        <v>19</v>
      </c>
      <c r="J126" s="1">
        <v>47794</v>
      </c>
      <c r="K126" s="1">
        <v>908086</v>
      </c>
    </row>
    <row r="127" spans="1:11" x14ac:dyDescent="0.3">
      <c r="A127" s="1">
        <v>126</v>
      </c>
      <c r="B127" s="1" t="s">
        <v>14</v>
      </c>
      <c r="C127" s="1" t="s">
        <v>18</v>
      </c>
      <c r="D127" s="1" t="s">
        <v>30</v>
      </c>
      <c r="E127" s="1" t="s">
        <v>35</v>
      </c>
      <c r="F127" s="1" t="s">
        <v>48</v>
      </c>
      <c r="G127" s="2">
        <v>45185</v>
      </c>
      <c r="H127" s="1" t="s">
        <v>66</v>
      </c>
      <c r="I127" s="1">
        <v>14</v>
      </c>
      <c r="J127" s="1">
        <v>24904</v>
      </c>
      <c r="K127" s="1">
        <v>348656</v>
      </c>
    </row>
    <row r="128" spans="1:11" x14ac:dyDescent="0.3">
      <c r="A128" s="1">
        <v>127</v>
      </c>
      <c r="B128" s="1" t="s">
        <v>11</v>
      </c>
      <c r="C128" s="1" t="s">
        <v>17</v>
      </c>
      <c r="D128" s="1" t="s">
        <v>29</v>
      </c>
      <c r="E128" s="1" t="s">
        <v>39</v>
      </c>
      <c r="F128" s="1" t="s">
        <v>42</v>
      </c>
      <c r="G128" s="2">
        <v>45042</v>
      </c>
      <c r="H128" s="1" t="s">
        <v>67</v>
      </c>
      <c r="I128" s="1">
        <v>48</v>
      </c>
      <c r="J128" s="1">
        <v>25141</v>
      </c>
      <c r="K128" s="1">
        <v>1206768</v>
      </c>
    </row>
    <row r="129" spans="1:11" x14ac:dyDescent="0.3">
      <c r="A129" s="1">
        <v>128</v>
      </c>
      <c r="B129" s="1" t="s">
        <v>12</v>
      </c>
      <c r="C129" s="1" t="s">
        <v>17</v>
      </c>
      <c r="D129" s="1" t="s">
        <v>21</v>
      </c>
      <c r="E129" s="1" t="s">
        <v>36</v>
      </c>
      <c r="F129" s="1" t="s">
        <v>49</v>
      </c>
      <c r="G129" s="2">
        <v>45051</v>
      </c>
      <c r="H129" s="1" t="s">
        <v>61</v>
      </c>
      <c r="I129" s="1">
        <v>5</v>
      </c>
      <c r="J129" s="1">
        <v>5751</v>
      </c>
      <c r="K129" s="1">
        <v>28755</v>
      </c>
    </row>
    <row r="130" spans="1:11" x14ac:dyDescent="0.3">
      <c r="A130" s="1">
        <v>129</v>
      </c>
      <c r="B130" s="1" t="s">
        <v>14</v>
      </c>
      <c r="C130" s="1" t="s">
        <v>18</v>
      </c>
      <c r="D130" s="1" t="s">
        <v>26</v>
      </c>
      <c r="E130" s="1" t="s">
        <v>38</v>
      </c>
      <c r="F130" s="1" t="s">
        <v>53</v>
      </c>
      <c r="G130" s="2">
        <v>45192</v>
      </c>
      <c r="H130" s="1" t="s">
        <v>66</v>
      </c>
      <c r="I130" s="1">
        <v>33</v>
      </c>
      <c r="J130" s="1">
        <v>22297</v>
      </c>
      <c r="K130" s="1">
        <v>735801</v>
      </c>
    </row>
    <row r="131" spans="1:11" x14ac:dyDescent="0.3">
      <c r="A131" s="1">
        <v>130</v>
      </c>
      <c r="B131" s="1" t="s">
        <v>13</v>
      </c>
      <c r="C131" s="1" t="s">
        <v>16</v>
      </c>
      <c r="D131" s="1" t="s">
        <v>31</v>
      </c>
      <c r="E131" s="1" t="s">
        <v>37</v>
      </c>
      <c r="F131" s="1" t="s">
        <v>55</v>
      </c>
      <c r="G131" s="2">
        <v>45126</v>
      </c>
      <c r="H131" s="1" t="s">
        <v>64</v>
      </c>
      <c r="I131" s="1">
        <v>33</v>
      </c>
      <c r="J131" s="1">
        <v>46153</v>
      </c>
      <c r="K131" s="1">
        <v>1523049</v>
      </c>
    </row>
    <row r="132" spans="1:11" x14ac:dyDescent="0.3">
      <c r="A132" s="1">
        <v>131</v>
      </c>
      <c r="B132" s="1" t="s">
        <v>15</v>
      </c>
      <c r="C132" s="1" t="s">
        <v>18</v>
      </c>
      <c r="D132" s="1" t="s">
        <v>19</v>
      </c>
      <c r="E132" s="1" t="s">
        <v>37</v>
      </c>
      <c r="F132" s="1" t="s">
        <v>55</v>
      </c>
      <c r="G132" s="2">
        <v>45190</v>
      </c>
      <c r="H132" s="1" t="s">
        <v>66</v>
      </c>
      <c r="I132" s="1">
        <v>2</v>
      </c>
      <c r="J132" s="1">
        <v>17312</v>
      </c>
      <c r="K132" s="1">
        <v>34624</v>
      </c>
    </row>
    <row r="133" spans="1:11" x14ac:dyDescent="0.3">
      <c r="A133" s="1">
        <v>132</v>
      </c>
      <c r="B133" s="1" t="s">
        <v>12</v>
      </c>
      <c r="C133" s="1" t="s">
        <v>17</v>
      </c>
      <c r="D133" s="1" t="s">
        <v>30</v>
      </c>
      <c r="E133" s="1" t="s">
        <v>37</v>
      </c>
      <c r="F133" s="1" t="s">
        <v>56</v>
      </c>
      <c r="G133" s="2">
        <v>45187</v>
      </c>
      <c r="H133" s="1" t="s">
        <v>66</v>
      </c>
      <c r="I133" s="1">
        <v>26</v>
      </c>
      <c r="J133" s="1">
        <v>15690</v>
      </c>
      <c r="K133" s="1">
        <v>407940</v>
      </c>
    </row>
    <row r="134" spans="1:11" x14ac:dyDescent="0.3">
      <c r="A134" s="1">
        <v>133</v>
      </c>
      <c r="B134" s="1" t="s">
        <v>12</v>
      </c>
      <c r="C134" s="1" t="s">
        <v>17</v>
      </c>
      <c r="D134" s="1" t="s">
        <v>22</v>
      </c>
      <c r="E134" s="1" t="s">
        <v>36</v>
      </c>
      <c r="F134" s="1" t="s">
        <v>57</v>
      </c>
      <c r="G134" s="2">
        <v>45275</v>
      </c>
      <c r="H134" s="1" t="s">
        <v>69</v>
      </c>
      <c r="I134" s="1">
        <v>2</v>
      </c>
      <c r="J134" s="1">
        <v>22988</v>
      </c>
      <c r="K134" s="1">
        <v>45976</v>
      </c>
    </row>
    <row r="135" spans="1:11" x14ac:dyDescent="0.3">
      <c r="A135" s="1">
        <v>134</v>
      </c>
      <c r="B135" s="1" t="s">
        <v>14</v>
      </c>
      <c r="C135" s="1" t="s">
        <v>17</v>
      </c>
      <c r="D135" s="1" t="s">
        <v>22</v>
      </c>
      <c r="E135" s="1" t="s">
        <v>39</v>
      </c>
      <c r="F135" s="1" t="s">
        <v>43</v>
      </c>
      <c r="G135" s="2">
        <v>45087</v>
      </c>
      <c r="H135" s="1" t="s">
        <v>71</v>
      </c>
      <c r="I135" s="1">
        <v>37</v>
      </c>
      <c r="J135" s="1">
        <v>47504</v>
      </c>
      <c r="K135" s="1">
        <v>1757648</v>
      </c>
    </row>
    <row r="136" spans="1:11" x14ac:dyDescent="0.3">
      <c r="A136" s="1">
        <v>135</v>
      </c>
      <c r="B136" s="1" t="s">
        <v>12</v>
      </c>
      <c r="C136" s="1" t="s">
        <v>17</v>
      </c>
      <c r="D136" s="1" t="s">
        <v>22</v>
      </c>
      <c r="E136" s="1" t="s">
        <v>40</v>
      </c>
      <c r="F136" s="1" t="s">
        <v>58</v>
      </c>
      <c r="G136" s="2">
        <v>44983</v>
      </c>
      <c r="H136" s="1" t="s">
        <v>70</v>
      </c>
      <c r="I136" s="1">
        <v>34</v>
      </c>
      <c r="J136" s="1">
        <v>36894</v>
      </c>
      <c r="K136" s="1">
        <v>1254396</v>
      </c>
    </row>
    <row r="137" spans="1:11" x14ac:dyDescent="0.3">
      <c r="A137" s="1">
        <v>136</v>
      </c>
      <c r="B137" s="1" t="s">
        <v>15</v>
      </c>
      <c r="C137" s="1" t="s">
        <v>17</v>
      </c>
      <c r="D137" s="1" t="s">
        <v>23</v>
      </c>
      <c r="E137" s="1" t="s">
        <v>38</v>
      </c>
      <c r="F137" s="1" t="s">
        <v>53</v>
      </c>
      <c r="G137" s="2">
        <v>45049</v>
      </c>
      <c r="H137" s="1" t="s">
        <v>61</v>
      </c>
      <c r="I137" s="1">
        <v>1</v>
      </c>
      <c r="J137" s="1">
        <v>20117</v>
      </c>
      <c r="K137" s="1">
        <v>20117</v>
      </c>
    </row>
    <row r="138" spans="1:11" x14ac:dyDescent="0.3">
      <c r="A138" s="1">
        <v>137</v>
      </c>
      <c r="B138" s="1" t="s">
        <v>11</v>
      </c>
      <c r="C138" s="1" t="s">
        <v>16</v>
      </c>
      <c r="D138" s="1" t="s">
        <v>30</v>
      </c>
      <c r="E138" s="1" t="s">
        <v>35</v>
      </c>
      <c r="F138" s="1" t="s">
        <v>54</v>
      </c>
      <c r="G138" s="2">
        <v>45280</v>
      </c>
      <c r="H138" s="1" t="s">
        <v>69</v>
      </c>
      <c r="I138" s="1">
        <v>10</v>
      </c>
      <c r="J138" s="1">
        <v>41957</v>
      </c>
      <c r="K138" s="1">
        <v>419570</v>
      </c>
    </row>
    <row r="139" spans="1:11" x14ac:dyDescent="0.3">
      <c r="A139" s="1">
        <v>138</v>
      </c>
      <c r="B139" s="1" t="s">
        <v>13</v>
      </c>
      <c r="C139" s="1" t="s">
        <v>16</v>
      </c>
      <c r="D139" s="1" t="s">
        <v>25</v>
      </c>
      <c r="E139" s="1" t="s">
        <v>37</v>
      </c>
      <c r="F139" s="1" t="s">
        <v>42</v>
      </c>
      <c r="G139" s="2">
        <v>45003</v>
      </c>
      <c r="H139" s="1" t="s">
        <v>65</v>
      </c>
      <c r="I139" s="1">
        <v>42</v>
      </c>
      <c r="J139" s="1">
        <v>34912</v>
      </c>
      <c r="K139" s="1">
        <v>1466304</v>
      </c>
    </row>
    <row r="140" spans="1:11" x14ac:dyDescent="0.3">
      <c r="A140" s="1">
        <v>139</v>
      </c>
      <c r="B140" s="1" t="s">
        <v>14</v>
      </c>
      <c r="C140" s="1" t="s">
        <v>18</v>
      </c>
      <c r="D140" s="1" t="s">
        <v>28</v>
      </c>
      <c r="E140" s="1" t="s">
        <v>39</v>
      </c>
      <c r="F140" s="1" t="s">
        <v>59</v>
      </c>
      <c r="G140" s="2">
        <v>45207</v>
      </c>
      <c r="H140" s="1" t="s">
        <v>63</v>
      </c>
      <c r="I140" s="1">
        <v>47</v>
      </c>
      <c r="J140" s="1">
        <v>2897</v>
      </c>
      <c r="K140" s="1">
        <v>136159</v>
      </c>
    </row>
    <row r="141" spans="1:11" x14ac:dyDescent="0.3">
      <c r="A141" s="1">
        <v>140</v>
      </c>
      <c r="B141" s="1" t="s">
        <v>12</v>
      </c>
      <c r="C141" s="1" t="s">
        <v>18</v>
      </c>
      <c r="D141" s="1" t="s">
        <v>22</v>
      </c>
      <c r="E141" s="1" t="s">
        <v>38</v>
      </c>
      <c r="F141" s="1" t="s">
        <v>58</v>
      </c>
      <c r="G141" s="2">
        <v>45152</v>
      </c>
      <c r="H141" s="1" t="s">
        <v>72</v>
      </c>
      <c r="I141" s="1">
        <v>11</v>
      </c>
      <c r="J141" s="1">
        <v>17908</v>
      </c>
      <c r="K141" s="1">
        <v>196988</v>
      </c>
    </row>
    <row r="142" spans="1:11" x14ac:dyDescent="0.3">
      <c r="A142" s="1">
        <v>141</v>
      </c>
      <c r="B142" s="1" t="s">
        <v>11</v>
      </c>
      <c r="C142" s="1" t="s">
        <v>16</v>
      </c>
      <c r="D142" s="1" t="s">
        <v>32</v>
      </c>
      <c r="E142" s="1" t="s">
        <v>36</v>
      </c>
      <c r="F142" s="1" t="s">
        <v>59</v>
      </c>
      <c r="G142" s="2">
        <v>45047</v>
      </c>
      <c r="H142" s="1" t="s">
        <v>61</v>
      </c>
      <c r="I142" s="1">
        <v>30</v>
      </c>
      <c r="J142" s="1">
        <v>43650</v>
      </c>
      <c r="K142" s="1">
        <v>1309500</v>
      </c>
    </row>
    <row r="143" spans="1:11" x14ac:dyDescent="0.3">
      <c r="A143" s="1">
        <v>142</v>
      </c>
      <c r="B143" s="1" t="s">
        <v>12</v>
      </c>
      <c r="C143" s="1" t="s">
        <v>18</v>
      </c>
      <c r="D143" s="1" t="s">
        <v>29</v>
      </c>
      <c r="E143" s="1" t="s">
        <v>37</v>
      </c>
      <c r="F143" s="1" t="s">
        <v>55</v>
      </c>
      <c r="G143" s="2">
        <v>45278</v>
      </c>
      <c r="H143" s="1" t="s">
        <v>69</v>
      </c>
      <c r="I143" s="1">
        <v>30</v>
      </c>
      <c r="J143" s="1">
        <v>12118</v>
      </c>
      <c r="K143" s="1">
        <v>363540</v>
      </c>
    </row>
    <row r="144" spans="1:11" x14ac:dyDescent="0.3">
      <c r="A144" s="1">
        <v>143</v>
      </c>
      <c r="B144" s="1" t="s">
        <v>12</v>
      </c>
      <c r="C144" s="1" t="s">
        <v>18</v>
      </c>
      <c r="D144" s="1" t="s">
        <v>31</v>
      </c>
      <c r="E144" s="1" t="s">
        <v>35</v>
      </c>
      <c r="F144" s="1" t="s">
        <v>53</v>
      </c>
      <c r="G144" s="2">
        <v>45047</v>
      </c>
      <c r="H144" s="1" t="s">
        <v>61</v>
      </c>
      <c r="I144" s="1">
        <v>6</v>
      </c>
      <c r="J144" s="1">
        <v>33699</v>
      </c>
      <c r="K144" s="1">
        <v>202194</v>
      </c>
    </row>
    <row r="145" spans="1:11" x14ac:dyDescent="0.3">
      <c r="A145" s="1">
        <v>144</v>
      </c>
      <c r="B145" s="1" t="s">
        <v>12</v>
      </c>
      <c r="C145" s="1" t="s">
        <v>18</v>
      </c>
      <c r="D145" s="1" t="s">
        <v>27</v>
      </c>
      <c r="E145" s="1" t="s">
        <v>38</v>
      </c>
      <c r="F145" s="1" t="s">
        <v>43</v>
      </c>
      <c r="G145" s="2">
        <v>45100</v>
      </c>
      <c r="H145" s="1" t="s">
        <v>71</v>
      </c>
      <c r="I145" s="1">
        <v>6</v>
      </c>
      <c r="J145" s="1">
        <v>43558</v>
      </c>
      <c r="K145" s="1">
        <v>261348</v>
      </c>
    </row>
    <row r="146" spans="1:11" x14ac:dyDescent="0.3">
      <c r="A146" s="1">
        <v>145</v>
      </c>
      <c r="B146" s="1" t="s">
        <v>11</v>
      </c>
      <c r="C146" s="1" t="s">
        <v>16</v>
      </c>
      <c r="D146" s="1" t="s">
        <v>21</v>
      </c>
      <c r="E146" s="1" t="s">
        <v>36</v>
      </c>
      <c r="F146" s="1" t="s">
        <v>51</v>
      </c>
      <c r="G146" s="2">
        <v>45053</v>
      </c>
      <c r="H146" s="1" t="s">
        <v>61</v>
      </c>
      <c r="I146" s="1">
        <v>31</v>
      </c>
      <c r="J146" s="1">
        <v>39853</v>
      </c>
      <c r="K146" s="1">
        <v>1235443</v>
      </c>
    </row>
    <row r="147" spans="1:11" x14ac:dyDescent="0.3">
      <c r="A147" s="1">
        <v>146</v>
      </c>
      <c r="B147" s="1" t="s">
        <v>13</v>
      </c>
      <c r="C147" s="1" t="s">
        <v>18</v>
      </c>
      <c r="D147" s="1" t="s">
        <v>28</v>
      </c>
      <c r="E147" s="1" t="s">
        <v>39</v>
      </c>
      <c r="F147" s="1" t="s">
        <v>58</v>
      </c>
      <c r="G147" s="2">
        <v>45261</v>
      </c>
      <c r="H147" s="1" t="s">
        <v>69</v>
      </c>
      <c r="I147" s="1">
        <v>49</v>
      </c>
      <c r="J147" s="1">
        <v>38240</v>
      </c>
      <c r="K147" s="1">
        <v>1873760</v>
      </c>
    </row>
    <row r="148" spans="1:11" x14ac:dyDescent="0.3">
      <c r="A148" s="1">
        <v>147</v>
      </c>
      <c r="B148" s="1" t="s">
        <v>14</v>
      </c>
      <c r="C148" s="1" t="s">
        <v>18</v>
      </c>
      <c r="D148" s="1" t="s">
        <v>22</v>
      </c>
      <c r="E148" s="1" t="s">
        <v>39</v>
      </c>
      <c r="F148" s="1" t="s">
        <v>43</v>
      </c>
      <c r="G148" s="2">
        <v>45220</v>
      </c>
      <c r="H148" s="1" t="s">
        <v>63</v>
      </c>
      <c r="I148" s="1">
        <v>24</v>
      </c>
      <c r="J148" s="1">
        <v>13843</v>
      </c>
      <c r="K148" s="1">
        <v>332232</v>
      </c>
    </row>
    <row r="149" spans="1:11" x14ac:dyDescent="0.3">
      <c r="A149" s="1">
        <v>148</v>
      </c>
      <c r="B149" s="1" t="s">
        <v>11</v>
      </c>
      <c r="C149" s="1" t="s">
        <v>18</v>
      </c>
      <c r="D149" s="1" t="s">
        <v>33</v>
      </c>
      <c r="E149" s="1" t="s">
        <v>38</v>
      </c>
      <c r="F149" s="1" t="s">
        <v>46</v>
      </c>
      <c r="G149" s="2">
        <v>45246</v>
      </c>
      <c r="H149" s="1" t="s">
        <v>62</v>
      </c>
      <c r="I149" s="1">
        <v>10</v>
      </c>
      <c r="J149" s="1">
        <v>48098</v>
      </c>
      <c r="K149" s="1">
        <v>480980</v>
      </c>
    </row>
    <row r="150" spans="1:11" x14ac:dyDescent="0.3">
      <c r="A150" s="1">
        <v>149</v>
      </c>
      <c r="B150" s="1" t="s">
        <v>12</v>
      </c>
      <c r="C150" s="1" t="s">
        <v>17</v>
      </c>
      <c r="D150" s="1" t="s">
        <v>31</v>
      </c>
      <c r="E150" s="1" t="s">
        <v>38</v>
      </c>
      <c r="F150" s="1" t="s">
        <v>58</v>
      </c>
      <c r="G150" s="2">
        <v>44995</v>
      </c>
      <c r="H150" s="1" t="s">
        <v>65</v>
      </c>
      <c r="I150" s="1">
        <v>18</v>
      </c>
      <c r="J150" s="1">
        <v>17809</v>
      </c>
      <c r="K150" s="1">
        <v>320562</v>
      </c>
    </row>
    <row r="151" spans="1:11" x14ac:dyDescent="0.3">
      <c r="A151" s="1">
        <v>150</v>
      </c>
      <c r="B151" s="1" t="s">
        <v>12</v>
      </c>
      <c r="C151" s="1" t="s">
        <v>18</v>
      </c>
      <c r="D151" s="1" t="s">
        <v>26</v>
      </c>
      <c r="E151" s="1" t="s">
        <v>36</v>
      </c>
      <c r="F151" s="1" t="s">
        <v>51</v>
      </c>
      <c r="G151" s="2">
        <v>44939</v>
      </c>
      <c r="H151" s="1" t="s">
        <v>68</v>
      </c>
      <c r="I151" s="1">
        <v>32</v>
      </c>
      <c r="J151" s="1">
        <v>2848</v>
      </c>
      <c r="K151" s="1">
        <v>91136</v>
      </c>
    </row>
    <row r="152" spans="1:11" x14ac:dyDescent="0.3">
      <c r="A152" s="1">
        <v>151</v>
      </c>
      <c r="B152" s="1" t="s">
        <v>12</v>
      </c>
      <c r="C152" s="1" t="s">
        <v>17</v>
      </c>
      <c r="D152" s="1" t="s">
        <v>19</v>
      </c>
      <c r="E152" s="1" t="s">
        <v>37</v>
      </c>
      <c r="F152" s="1" t="s">
        <v>51</v>
      </c>
      <c r="G152" s="2">
        <v>45012</v>
      </c>
      <c r="H152" s="1" t="s">
        <v>65</v>
      </c>
      <c r="I152" s="1">
        <v>18</v>
      </c>
      <c r="J152" s="1">
        <v>43244</v>
      </c>
      <c r="K152" s="1">
        <v>778392</v>
      </c>
    </row>
    <row r="153" spans="1:11" x14ac:dyDescent="0.3">
      <c r="A153" s="1">
        <v>152</v>
      </c>
      <c r="B153" s="1" t="s">
        <v>14</v>
      </c>
      <c r="C153" s="1" t="s">
        <v>18</v>
      </c>
      <c r="D153" s="1" t="s">
        <v>27</v>
      </c>
      <c r="E153" s="1" t="s">
        <v>39</v>
      </c>
      <c r="F153" s="1" t="s">
        <v>48</v>
      </c>
      <c r="G153" s="2">
        <v>45094</v>
      </c>
      <c r="H153" s="1" t="s">
        <v>71</v>
      </c>
      <c r="I153" s="1">
        <v>13</v>
      </c>
      <c r="J153" s="1">
        <v>29241</v>
      </c>
      <c r="K153" s="1">
        <v>380133</v>
      </c>
    </row>
    <row r="154" spans="1:11" x14ac:dyDescent="0.3">
      <c r="A154" s="1">
        <v>153</v>
      </c>
      <c r="B154" s="1" t="s">
        <v>14</v>
      </c>
      <c r="C154" s="1" t="s">
        <v>17</v>
      </c>
      <c r="D154" s="1" t="s">
        <v>22</v>
      </c>
      <c r="E154" s="1" t="s">
        <v>38</v>
      </c>
      <c r="F154" s="1" t="s">
        <v>47</v>
      </c>
      <c r="G154" s="2">
        <v>45066</v>
      </c>
      <c r="H154" s="1" t="s">
        <v>61</v>
      </c>
      <c r="I154" s="1">
        <v>50</v>
      </c>
      <c r="J154" s="1">
        <v>46329</v>
      </c>
      <c r="K154" s="1">
        <v>2316450</v>
      </c>
    </row>
    <row r="155" spans="1:11" x14ac:dyDescent="0.3">
      <c r="A155" s="1">
        <v>154</v>
      </c>
      <c r="B155" s="1" t="s">
        <v>15</v>
      </c>
      <c r="C155" s="1" t="s">
        <v>16</v>
      </c>
      <c r="D155" s="1" t="s">
        <v>23</v>
      </c>
      <c r="E155" s="1" t="s">
        <v>35</v>
      </c>
      <c r="F155" s="1" t="s">
        <v>43</v>
      </c>
      <c r="G155" s="2">
        <v>45209</v>
      </c>
      <c r="H155" s="1" t="s">
        <v>63</v>
      </c>
      <c r="I155" s="1">
        <v>13</v>
      </c>
      <c r="J155" s="1">
        <v>23475</v>
      </c>
      <c r="K155" s="1">
        <v>305175</v>
      </c>
    </row>
    <row r="156" spans="1:11" x14ac:dyDescent="0.3">
      <c r="A156" s="1">
        <v>155</v>
      </c>
      <c r="B156" s="1" t="s">
        <v>13</v>
      </c>
      <c r="C156" s="1" t="s">
        <v>16</v>
      </c>
      <c r="D156" s="1" t="s">
        <v>29</v>
      </c>
      <c r="E156" s="1" t="s">
        <v>36</v>
      </c>
      <c r="F156" s="1" t="s">
        <v>43</v>
      </c>
      <c r="G156" s="2">
        <v>45102</v>
      </c>
      <c r="H156" s="1" t="s">
        <v>71</v>
      </c>
      <c r="I156" s="1">
        <v>28</v>
      </c>
      <c r="J156" s="1">
        <v>24082</v>
      </c>
      <c r="K156" s="1">
        <v>674296</v>
      </c>
    </row>
    <row r="157" spans="1:11" x14ac:dyDescent="0.3">
      <c r="A157" s="1">
        <v>156</v>
      </c>
      <c r="B157" s="1" t="s">
        <v>12</v>
      </c>
      <c r="C157" s="1" t="s">
        <v>16</v>
      </c>
      <c r="D157" s="1" t="s">
        <v>21</v>
      </c>
      <c r="E157" s="1" t="s">
        <v>39</v>
      </c>
      <c r="F157" s="1" t="s">
        <v>43</v>
      </c>
      <c r="G157" s="2">
        <v>45140</v>
      </c>
      <c r="H157" s="1" t="s">
        <v>72</v>
      </c>
      <c r="I157" s="1">
        <v>10</v>
      </c>
      <c r="J157" s="1">
        <v>49220</v>
      </c>
      <c r="K157" s="1">
        <v>492200</v>
      </c>
    </row>
    <row r="158" spans="1:11" x14ac:dyDescent="0.3">
      <c r="A158" s="1">
        <v>157</v>
      </c>
      <c r="B158" s="1" t="s">
        <v>15</v>
      </c>
      <c r="C158" s="1" t="s">
        <v>18</v>
      </c>
      <c r="D158" s="1" t="s">
        <v>22</v>
      </c>
      <c r="E158" s="1" t="s">
        <v>35</v>
      </c>
      <c r="F158" s="1" t="s">
        <v>52</v>
      </c>
      <c r="G158" s="2">
        <v>45112</v>
      </c>
      <c r="H158" s="1" t="s">
        <v>64</v>
      </c>
      <c r="I158" s="1">
        <v>46</v>
      </c>
      <c r="J158" s="1">
        <v>48792</v>
      </c>
      <c r="K158" s="1">
        <v>2244432</v>
      </c>
    </row>
    <row r="159" spans="1:11" x14ac:dyDescent="0.3">
      <c r="A159" s="1">
        <v>158</v>
      </c>
      <c r="B159" s="1" t="s">
        <v>11</v>
      </c>
      <c r="C159" s="1" t="s">
        <v>18</v>
      </c>
      <c r="D159" s="1" t="s">
        <v>19</v>
      </c>
      <c r="E159" s="1" t="s">
        <v>38</v>
      </c>
      <c r="F159" s="1" t="s">
        <v>46</v>
      </c>
      <c r="G159" s="2">
        <v>45267</v>
      </c>
      <c r="H159" s="1" t="s">
        <v>69</v>
      </c>
      <c r="I159" s="1">
        <v>33</v>
      </c>
      <c r="J159" s="1">
        <v>48619</v>
      </c>
      <c r="K159" s="1">
        <v>1604427</v>
      </c>
    </row>
    <row r="160" spans="1:11" x14ac:dyDescent="0.3">
      <c r="A160" s="1">
        <v>159</v>
      </c>
      <c r="B160" s="1" t="s">
        <v>12</v>
      </c>
      <c r="C160" s="1" t="s">
        <v>16</v>
      </c>
      <c r="D160" s="1" t="s">
        <v>30</v>
      </c>
      <c r="E160" s="1" t="s">
        <v>38</v>
      </c>
      <c r="F160" s="1" t="s">
        <v>54</v>
      </c>
      <c r="G160" s="2">
        <v>45264</v>
      </c>
      <c r="H160" s="1" t="s">
        <v>69</v>
      </c>
      <c r="I160" s="1">
        <v>7</v>
      </c>
      <c r="J160" s="1">
        <v>34381</v>
      </c>
      <c r="K160" s="1">
        <v>240667</v>
      </c>
    </row>
    <row r="161" spans="1:11" x14ac:dyDescent="0.3">
      <c r="A161" s="1">
        <v>160</v>
      </c>
      <c r="B161" s="1" t="s">
        <v>11</v>
      </c>
      <c r="C161" s="1" t="s">
        <v>16</v>
      </c>
      <c r="D161" s="1" t="s">
        <v>33</v>
      </c>
      <c r="E161" s="1" t="s">
        <v>40</v>
      </c>
      <c r="F161" s="1" t="s">
        <v>57</v>
      </c>
      <c r="G161" s="2">
        <v>44984</v>
      </c>
      <c r="H161" s="1" t="s">
        <v>70</v>
      </c>
      <c r="I161" s="1">
        <v>25</v>
      </c>
      <c r="J161" s="1">
        <v>15597</v>
      </c>
      <c r="K161" s="1">
        <v>389925</v>
      </c>
    </row>
    <row r="162" spans="1:11" x14ac:dyDescent="0.3">
      <c r="A162" s="1">
        <v>161</v>
      </c>
      <c r="B162" s="1" t="s">
        <v>14</v>
      </c>
      <c r="C162" s="1" t="s">
        <v>16</v>
      </c>
      <c r="D162" s="1" t="s">
        <v>25</v>
      </c>
      <c r="E162" s="1" t="s">
        <v>39</v>
      </c>
      <c r="F162" s="1" t="s">
        <v>49</v>
      </c>
      <c r="G162" s="2">
        <v>45009</v>
      </c>
      <c r="H162" s="1" t="s">
        <v>65</v>
      </c>
      <c r="I162" s="1">
        <v>6</v>
      </c>
      <c r="J162" s="1">
        <v>38356</v>
      </c>
      <c r="K162" s="1">
        <v>230136</v>
      </c>
    </row>
    <row r="163" spans="1:11" x14ac:dyDescent="0.3">
      <c r="A163" s="1">
        <v>162</v>
      </c>
      <c r="B163" s="1" t="s">
        <v>15</v>
      </c>
      <c r="C163" s="1" t="s">
        <v>16</v>
      </c>
      <c r="D163" s="1" t="s">
        <v>19</v>
      </c>
      <c r="E163" s="1" t="s">
        <v>37</v>
      </c>
      <c r="F163" s="1" t="s">
        <v>51</v>
      </c>
      <c r="G163" s="2">
        <v>45194</v>
      </c>
      <c r="H163" s="1" t="s">
        <v>66</v>
      </c>
      <c r="I163" s="1">
        <v>19</v>
      </c>
      <c r="J163" s="1">
        <v>10644</v>
      </c>
      <c r="K163" s="1">
        <v>202236</v>
      </c>
    </row>
    <row r="164" spans="1:11" x14ac:dyDescent="0.3">
      <c r="A164" s="1">
        <v>163</v>
      </c>
      <c r="B164" s="1" t="s">
        <v>13</v>
      </c>
      <c r="C164" s="1" t="s">
        <v>17</v>
      </c>
      <c r="D164" s="1" t="s">
        <v>24</v>
      </c>
      <c r="E164" s="1" t="s">
        <v>36</v>
      </c>
      <c r="F164" s="1" t="s">
        <v>50</v>
      </c>
      <c r="G164" s="2">
        <v>45010</v>
      </c>
      <c r="H164" s="1" t="s">
        <v>65</v>
      </c>
      <c r="I164" s="1">
        <v>22</v>
      </c>
      <c r="J164" s="1">
        <v>8653</v>
      </c>
      <c r="K164" s="1">
        <v>190366</v>
      </c>
    </row>
    <row r="165" spans="1:11" x14ac:dyDescent="0.3">
      <c r="A165" s="1">
        <v>164</v>
      </c>
      <c r="B165" s="1" t="s">
        <v>11</v>
      </c>
      <c r="C165" s="1" t="s">
        <v>18</v>
      </c>
      <c r="D165" s="1" t="s">
        <v>24</v>
      </c>
      <c r="E165" s="1" t="s">
        <v>38</v>
      </c>
      <c r="F165" s="1" t="s">
        <v>52</v>
      </c>
      <c r="G165" s="2">
        <v>45187</v>
      </c>
      <c r="H165" s="1" t="s">
        <v>66</v>
      </c>
      <c r="I165" s="1">
        <v>41</v>
      </c>
      <c r="J165" s="1">
        <v>41703</v>
      </c>
      <c r="K165" s="1">
        <v>1709823</v>
      </c>
    </row>
    <row r="166" spans="1:11" x14ac:dyDescent="0.3">
      <c r="A166" s="1">
        <v>165</v>
      </c>
      <c r="B166" s="1" t="s">
        <v>14</v>
      </c>
      <c r="C166" s="1" t="s">
        <v>18</v>
      </c>
      <c r="D166" s="1" t="s">
        <v>22</v>
      </c>
      <c r="E166" s="1" t="s">
        <v>38</v>
      </c>
      <c r="F166" s="1" t="s">
        <v>52</v>
      </c>
      <c r="G166" s="2">
        <v>45163</v>
      </c>
      <c r="H166" s="1" t="s">
        <v>72</v>
      </c>
      <c r="I166" s="1">
        <v>4</v>
      </c>
      <c r="J166" s="1">
        <v>8813</v>
      </c>
      <c r="K166" s="1">
        <v>35252</v>
      </c>
    </row>
    <row r="167" spans="1:11" x14ac:dyDescent="0.3">
      <c r="A167" s="1">
        <v>166</v>
      </c>
      <c r="B167" s="1" t="s">
        <v>15</v>
      </c>
      <c r="C167" s="1" t="s">
        <v>16</v>
      </c>
      <c r="D167" s="1" t="s">
        <v>25</v>
      </c>
      <c r="E167" s="1" t="s">
        <v>35</v>
      </c>
      <c r="F167" s="1" t="s">
        <v>52</v>
      </c>
      <c r="G167" s="2">
        <v>45209</v>
      </c>
      <c r="H167" s="1" t="s">
        <v>63</v>
      </c>
      <c r="I167" s="1">
        <v>12</v>
      </c>
      <c r="J167" s="1">
        <v>20075</v>
      </c>
      <c r="K167" s="1">
        <v>240900</v>
      </c>
    </row>
    <row r="168" spans="1:11" x14ac:dyDescent="0.3">
      <c r="A168" s="1">
        <v>167</v>
      </c>
      <c r="B168" s="1" t="s">
        <v>15</v>
      </c>
      <c r="C168" s="1" t="s">
        <v>18</v>
      </c>
      <c r="D168" s="1" t="s">
        <v>33</v>
      </c>
      <c r="E168" s="1" t="s">
        <v>38</v>
      </c>
      <c r="F168" s="1" t="s">
        <v>60</v>
      </c>
      <c r="G168" s="2">
        <v>44992</v>
      </c>
      <c r="H168" s="1" t="s">
        <v>65</v>
      </c>
      <c r="I168" s="1">
        <v>48</v>
      </c>
      <c r="J168" s="1">
        <v>20330</v>
      </c>
      <c r="K168" s="1">
        <v>975840</v>
      </c>
    </row>
    <row r="169" spans="1:11" x14ac:dyDescent="0.3">
      <c r="A169" s="1">
        <v>168</v>
      </c>
      <c r="B169" s="1" t="s">
        <v>11</v>
      </c>
      <c r="C169" s="1" t="s">
        <v>17</v>
      </c>
      <c r="D169" s="1" t="s">
        <v>28</v>
      </c>
      <c r="E169" s="1" t="s">
        <v>40</v>
      </c>
      <c r="F169" s="1" t="s">
        <v>45</v>
      </c>
      <c r="G169" s="2">
        <v>45132</v>
      </c>
      <c r="H169" s="1" t="s">
        <v>64</v>
      </c>
      <c r="I169" s="1">
        <v>37</v>
      </c>
      <c r="J169" s="1">
        <v>32576</v>
      </c>
      <c r="K169" s="1">
        <v>1205312</v>
      </c>
    </row>
    <row r="170" spans="1:11" x14ac:dyDescent="0.3">
      <c r="A170" s="1">
        <v>169</v>
      </c>
      <c r="B170" s="1" t="s">
        <v>13</v>
      </c>
      <c r="C170" s="1" t="s">
        <v>16</v>
      </c>
      <c r="D170" s="1" t="s">
        <v>27</v>
      </c>
      <c r="E170" s="1" t="s">
        <v>36</v>
      </c>
      <c r="F170" s="1" t="s">
        <v>47</v>
      </c>
      <c r="G170" s="2">
        <v>44963</v>
      </c>
      <c r="H170" s="1" t="s">
        <v>70</v>
      </c>
      <c r="I170" s="1">
        <v>40</v>
      </c>
      <c r="J170" s="1">
        <v>43206</v>
      </c>
      <c r="K170" s="1">
        <v>1728240</v>
      </c>
    </row>
    <row r="171" spans="1:11" x14ac:dyDescent="0.3">
      <c r="A171" s="1">
        <v>170</v>
      </c>
      <c r="B171" s="1" t="s">
        <v>11</v>
      </c>
      <c r="C171" s="1" t="s">
        <v>18</v>
      </c>
      <c r="D171" s="1" t="s">
        <v>24</v>
      </c>
      <c r="E171" s="1" t="s">
        <v>40</v>
      </c>
      <c r="F171" s="1" t="s">
        <v>50</v>
      </c>
      <c r="G171" s="2">
        <v>45209</v>
      </c>
      <c r="H171" s="1" t="s">
        <v>63</v>
      </c>
      <c r="I171" s="1">
        <v>37</v>
      </c>
      <c r="J171" s="1">
        <v>48550</v>
      </c>
      <c r="K171" s="1">
        <v>1796350</v>
      </c>
    </row>
    <row r="172" spans="1:11" x14ac:dyDescent="0.3">
      <c r="A172" s="1">
        <v>171</v>
      </c>
      <c r="B172" s="1" t="s">
        <v>11</v>
      </c>
      <c r="C172" s="1" t="s">
        <v>17</v>
      </c>
      <c r="D172" s="1" t="s">
        <v>31</v>
      </c>
      <c r="E172" s="1" t="s">
        <v>40</v>
      </c>
      <c r="F172" s="1" t="s">
        <v>44</v>
      </c>
      <c r="G172" s="2">
        <v>45188</v>
      </c>
      <c r="H172" s="1" t="s">
        <v>66</v>
      </c>
      <c r="I172" s="1">
        <v>44</v>
      </c>
      <c r="J172" s="1">
        <v>45549</v>
      </c>
      <c r="K172" s="1">
        <v>2004156</v>
      </c>
    </row>
    <row r="173" spans="1:11" x14ac:dyDescent="0.3">
      <c r="A173" s="1">
        <v>172</v>
      </c>
      <c r="B173" s="1" t="s">
        <v>13</v>
      </c>
      <c r="C173" s="1" t="s">
        <v>18</v>
      </c>
      <c r="D173" s="1" t="s">
        <v>32</v>
      </c>
      <c r="E173" s="1" t="s">
        <v>39</v>
      </c>
      <c r="F173" s="1" t="s">
        <v>60</v>
      </c>
      <c r="G173" s="2">
        <v>45278</v>
      </c>
      <c r="H173" s="1" t="s">
        <v>69</v>
      </c>
      <c r="I173" s="1">
        <v>33</v>
      </c>
      <c r="J173" s="1">
        <v>33870</v>
      </c>
      <c r="K173" s="1">
        <v>1117710</v>
      </c>
    </row>
    <row r="174" spans="1:11" x14ac:dyDescent="0.3">
      <c r="A174" s="1">
        <v>173</v>
      </c>
      <c r="B174" s="1" t="s">
        <v>15</v>
      </c>
      <c r="C174" s="1" t="s">
        <v>18</v>
      </c>
      <c r="D174" s="1" t="s">
        <v>22</v>
      </c>
      <c r="E174" s="1" t="s">
        <v>36</v>
      </c>
      <c r="F174" s="1" t="s">
        <v>43</v>
      </c>
      <c r="G174" s="2">
        <v>45056</v>
      </c>
      <c r="H174" s="1" t="s">
        <v>61</v>
      </c>
      <c r="I174" s="1">
        <v>34</v>
      </c>
      <c r="J174" s="1">
        <v>3740</v>
      </c>
      <c r="K174" s="1">
        <v>127160</v>
      </c>
    </row>
    <row r="175" spans="1:11" x14ac:dyDescent="0.3">
      <c r="A175" s="1">
        <v>174</v>
      </c>
      <c r="B175" s="1" t="s">
        <v>14</v>
      </c>
      <c r="C175" s="1" t="s">
        <v>16</v>
      </c>
      <c r="D175" s="1" t="s">
        <v>20</v>
      </c>
      <c r="E175" s="1" t="s">
        <v>40</v>
      </c>
      <c r="F175" s="1" t="s">
        <v>58</v>
      </c>
      <c r="G175" s="2">
        <v>45208</v>
      </c>
      <c r="H175" s="1" t="s">
        <v>63</v>
      </c>
      <c r="I175" s="1">
        <v>39</v>
      </c>
      <c r="J175" s="1">
        <v>48714</v>
      </c>
      <c r="K175" s="1">
        <v>1899846</v>
      </c>
    </row>
    <row r="176" spans="1:11" x14ac:dyDescent="0.3">
      <c r="A176" s="1">
        <v>175</v>
      </c>
      <c r="B176" s="1" t="s">
        <v>11</v>
      </c>
      <c r="C176" s="1" t="s">
        <v>18</v>
      </c>
      <c r="D176" s="1" t="s">
        <v>30</v>
      </c>
      <c r="E176" s="1" t="s">
        <v>36</v>
      </c>
      <c r="F176" s="1" t="s">
        <v>49</v>
      </c>
      <c r="G176" s="2">
        <v>44966</v>
      </c>
      <c r="H176" s="1" t="s">
        <v>70</v>
      </c>
      <c r="I176" s="1">
        <v>16</v>
      </c>
      <c r="J176" s="1">
        <v>1076</v>
      </c>
      <c r="K176" s="1">
        <v>17216</v>
      </c>
    </row>
    <row r="177" spans="1:11" x14ac:dyDescent="0.3">
      <c r="A177" s="1">
        <v>176</v>
      </c>
      <c r="B177" s="1" t="s">
        <v>12</v>
      </c>
      <c r="C177" s="1" t="s">
        <v>17</v>
      </c>
      <c r="D177" s="1" t="s">
        <v>31</v>
      </c>
      <c r="E177" s="1" t="s">
        <v>38</v>
      </c>
      <c r="F177" s="1" t="s">
        <v>44</v>
      </c>
      <c r="G177" s="2">
        <v>45074</v>
      </c>
      <c r="H177" s="1" t="s">
        <v>61</v>
      </c>
      <c r="I177" s="1">
        <v>14</v>
      </c>
      <c r="J177" s="1">
        <v>48208</v>
      </c>
      <c r="K177" s="1">
        <v>674912</v>
      </c>
    </row>
    <row r="178" spans="1:11" x14ac:dyDescent="0.3">
      <c r="A178" s="1">
        <v>177</v>
      </c>
      <c r="B178" s="1" t="s">
        <v>15</v>
      </c>
      <c r="C178" s="1" t="s">
        <v>17</v>
      </c>
      <c r="D178" s="1" t="s">
        <v>34</v>
      </c>
      <c r="E178" s="1" t="s">
        <v>35</v>
      </c>
      <c r="F178" s="1" t="s">
        <v>58</v>
      </c>
      <c r="G178" s="2">
        <v>45025</v>
      </c>
      <c r="H178" s="1" t="s">
        <v>67</v>
      </c>
      <c r="I178" s="1">
        <v>17</v>
      </c>
      <c r="J178" s="1">
        <v>12201</v>
      </c>
      <c r="K178" s="1">
        <v>207417</v>
      </c>
    </row>
    <row r="179" spans="1:11" x14ac:dyDescent="0.3">
      <c r="A179" s="1">
        <v>178</v>
      </c>
      <c r="B179" s="1" t="s">
        <v>14</v>
      </c>
      <c r="C179" s="1" t="s">
        <v>16</v>
      </c>
      <c r="D179" s="1" t="s">
        <v>31</v>
      </c>
      <c r="E179" s="1" t="s">
        <v>35</v>
      </c>
      <c r="F179" s="1" t="s">
        <v>41</v>
      </c>
      <c r="G179" s="2">
        <v>44996</v>
      </c>
      <c r="H179" s="1" t="s">
        <v>65</v>
      </c>
      <c r="I179" s="1">
        <v>50</v>
      </c>
      <c r="J179" s="1">
        <v>9512</v>
      </c>
      <c r="K179" s="1">
        <v>475600</v>
      </c>
    </row>
    <row r="180" spans="1:11" x14ac:dyDescent="0.3">
      <c r="A180" s="1">
        <v>179</v>
      </c>
      <c r="B180" s="1" t="s">
        <v>12</v>
      </c>
      <c r="C180" s="1" t="s">
        <v>18</v>
      </c>
      <c r="D180" s="1" t="s">
        <v>33</v>
      </c>
      <c r="E180" s="1" t="s">
        <v>38</v>
      </c>
      <c r="F180" s="1" t="s">
        <v>49</v>
      </c>
      <c r="G180" s="2">
        <v>44984</v>
      </c>
      <c r="H180" s="1" t="s">
        <v>70</v>
      </c>
      <c r="I180" s="1">
        <v>29</v>
      </c>
      <c r="J180" s="1">
        <v>25272</v>
      </c>
      <c r="K180" s="1">
        <v>732888</v>
      </c>
    </row>
    <row r="181" spans="1:11" x14ac:dyDescent="0.3">
      <c r="A181" s="1">
        <v>180</v>
      </c>
      <c r="B181" s="1" t="s">
        <v>11</v>
      </c>
      <c r="C181" s="1" t="s">
        <v>18</v>
      </c>
      <c r="D181" s="1" t="s">
        <v>33</v>
      </c>
      <c r="E181" s="1" t="s">
        <v>36</v>
      </c>
      <c r="F181" s="1" t="s">
        <v>45</v>
      </c>
      <c r="G181" s="2">
        <v>45085</v>
      </c>
      <c r="H181" s="1" t="s">
        <v>71</v>
      </c>
      <c r="I181" s="1">
        <v>18</v>
      </c>
      <c r="J181" s="1">
        <v>47875</v>
      </c>
      <c r="K181" s="1">
        <v>861750</v>
      </c>
    </row>
    <row r="182" spans="1:11" x14ac:dyDescent="0.3">
      <c r="A182" s="1">
        <v>181</v>
      </c>
      <c r="B182" s="1" t="s">
        <v>12</v>
      </c>
      <c r="C182" s="1" t="s">
        <v>16</v>
      </c>
      <c r="D182" s="1" t="s">
        <v>27</v>
      </c>
      <c r="E182" s="1" t="s">
        <v>35</v>
      </c>
      <c r="F182" s="1" t="s">
        <v>51</v>
      </c>
      <c r="G182" s="2">
        <v>45178</v>
      </c>
      <c r="H182" s="1" t="s">
        <v>66</v>
      </c>
      <c r="I182" s="1">
        <v>2</v>
      </c>
      <c r="J182" s="1">
        <v>21213</v>
      </c>
      <c r="K182" s="1">
        <v>42426</v>
      </c>
    </row>
    <row r="183" spans="1:11" x14ac:dyDescent="0.3">
      <c r="A183" s="1">
        <v>182</v>
      </c>
      <c r="B183" s="1" t="s">
        <v>12</v>
      </c>
      <c r="C183" s="1" t="s">
        <v>18</v>
      </c>
      <c r="D183" s="1" t="s">
        <v>20</v>
      </c>
      <c r="E183" s="1" t="s">
        <v>35</v>
      </c>
      <c r="F183" s="1" t="s">
        <v>51</v>
      </c>
      <c r="G183" s="2">
        <v>45166</v>
      </c>
      <c r="H183" s="1" t="s">
        <v>72</v>
      </c>
      <c r="I183" s="1">
        <v>22</v>
      </c>
      <c r="J183" s="1">
        <v>47127</v>
      </c>
      <c r="K183" s="1">
        <v>1036794</v>
      </c>
    </row>
    <row r="184" spans="1:11" x14ac:dyDescent="0.3">
      <c r="A184" s="1">
        <v>183</v>
      </c>
      <c r="B184" s="1" t="s">
        <v>15</v>
      </c>
      <c r="C184" s="1" t="s">
        <v>18</v>
      </c>
      <c r="D184" s="1" t="s">
        <v>33</v>
      </c>
      <c r="E184" s="1" t="s">
        <v>36</v>
      </c>
      <c r="F184" s="1" t="s">
        <v>49</v>
      </c>
      <c r="G184" s="2">
        <v>45050</v>
      </c>
      <c r="H184" s="1" t="s">
        <v>61</v>
      </c>
      <c r="I184" s="1">
        <v>18</v>
      </c>
      <c r="J184" s="1">
        <v>25663</v>
      </c>
      <c r="K184" s="1">
        <v>461934</v>
      </c>
    </row>
    <row r="185" spans="1:11" x14ac:dyDescent="0.3">
      <c r="A185" s="1">
        <v>184</v>
      </c>
      <c r="B185" s="1" t="s">
        <v>12</v>
      </c>
      <c r="C185" s="1" t="s">
        <v>16</v>
      </c>
      <c r="D185" s="1" t="s">
        <v>30</v>
      </c>
      <c r="E185" s="1" t="s">
        <v>35</v>
      </c>
      <c r="F185" s="1" t="s">
        <v>49</v>
      </c>
      <c r="G185" s="2">
        <v>45186</v>
      </c>
      <c r="H185" s="1" t="s">
        <v>66</v>
      </c>
      <c r="I185" s="1">
        <v>40</v>
      </c>
      <c r="J185" s="1">
        <v>18474</v>
      </c>
      <c r="K185" s="1">
        <v>738960</v>
      </c>
    </row>
    <row r="186" spans="1:11" x14ac:dyDescent="0.3">
      <c r="A186" s="1">
        <v>185</v>
      </c>
      <c r="B186" s="1" t="s">
        <v>12</v>
      </c>
      <c r="C186" s="1" t="s">
        <v>17</v>
      </c>
      <c r="D186" s="1" t="s">
        <v>31</v>
      </c>
      <c r="E186" s="1" t="s">
        <v>36</v>
      </c>
      <c r="F186" s="1" t="s">
        <v>42</v>
      </c>
      <c r="G186" s="2">
        <v>45160</v>
      </c>
      <c r="H186" s="1" t="s">
        <v>72</v>
      </c>
      <c r="I186" s="1">
        <v>43</v>
      </c>
      <c r="J186" s="1">
        <v>5143</v>
      </c>
      <c r="K186" s="1">
        <v>221149</v>
      </c>
    </row>
    <row r="187" spans="1:11" x14ac:dyDescent="0.3">
      <c r="A187" s="1">
        <v>186</v>
      </c>
      <c r="B187" s="1" t="s">
        <v>12</v>
      </c>
      <c r="C187" s="1" t="s">
        <v>18</v>
      </c>
      <c r="D187" s="1" t="s">
        <v>31</v>
      </c>
      <c r="E187" s="1" t="s">
        <v>38</v>
      </c>
      <c r="F187" s="1" t="s">
        <v>47</v>
      </c>
      <c r="G187" s="2">
        <v>44944</v>
      </c>
      <c r="H187" s="1" t="s">
        <v>68</v>
      </c>
      <c r="I187" s="1">
        <v>23</v>
      </c>
      <c r="J187" s="1">
        <v>28438</v>
      </c>
      <c r="K187" s="1">
        <v>654074</v>
      </c>
    </row>
    <row r="188" spans="1:11" x14ac:dyDescent="0.3">
      <c r="A188" s="1">
        <v>187</v>
      </c>
      <c r="B188" s="1" t="s">
        <v>13</v>
      </c>
      <c r="C188" s="1" t="s">
        <v>17</v>
      </c>
      <c r="D188" s="1" t="s">
        <v>33</v>
      </c>
      <c r="E188" s="1" t="s">
        <v>38</v>
      </c>
      <c r="F188" s="1" t="s">
        <v>60</v>
      </c>
      <c r="G188" s="2">
        <v>45123</v>
      </c>
      <c r="H188" s="1" t="s">
        <v>64</v>
      </c>
      <c r="I188" s="1">
        <v>4</v>
      </c>
      <c r="J188" s="1">
        <v>49039</v>
      </c>
      <c r="K188" s="1">
        <v>196156</v>
      </c>
    </row>
    <row r="189" spans="1:11" x14ac:dyDescent="0.3">
      <c r="A189" s="1">
        <v>188</v>
      </c>
      <c r="B189" s="1" t="s">
        <v>13</v>
      </c>
      <c r="C189" s="1" t="s">
        <v>16</v>
      </c>
      <c r="D189" s="1" t="s">
        <v>34</v>
      </c>
      <c r="E189" s="1" t="s">
        <v>37</v>
      </c>
      <c r="F189" s="1" t="s">
        <v>54</v>
      </c>
      <c r="G189" s="2">
        <v>44954</v>
      </c>
      <c r="H189" s="1" t="s">
        <v>68</v>
      </c>
      <c r="I189" s="1">
        <v>14</v>
      </c>
      <c r="J189" s="1">
        <v>20975</v>
      </c>
      <c r="K189" s="1">
        <v>293650</v>
      </c>
    </row>
    <row r="190" spans="1:11" x14ac:dyDescent="0.3">
      <c r="A190" s="1">
        <v>189</v>
      </c>
      <c r="B190" s="1" t="s">
        <v>11</v>
      </c>
      <c r="C190" s="1" t="s">
        <v>18</v>
      </c>
      <c r="D190" s="1" t="s">
        <v>32</v>
      </c>
      <c r="E190" s="1" t="s">
        <v>38</v>
      </c>
      <c r="F190" s="1" t="s">
        <v>44</v>
      </c>
      <c r="G190" s="2">
        <v>45161</v>
      </c>
      <c r="H190" s="1" t="s">
        <v>72</v>
      </c>
      <c r="I190" s="1">
        <v>39</v>
      </c>
      <c r="J190" s="1">
        <v>20915</v>
      </c>
      <c r="K190" s="1">
        <v>815685</v>
      </c>
    </row>
    <row r="191" spans="1:11" x14ac:dyDescent="0.3">
      <c r="A191" s="1">
        <v>190</v>
      </c>
      <c r="B191" s="1" t="s">
        <v>12</v>
      </c>
      <c r="C191" s="1" t="s">
        <v>17</v>
      </c>
      <c r="D191" s="1" t="s">
        <v>30</v>
      </c>
      <c r="E191" s="1" t="s">
        <v>37</v>
      </c>
      <c r="F191" s="1" t="s">
        <v>57</v>
      </c>
      <c r="G191" s="2">
        <v>44963</v>
      </c>
      <c r="H191" s="1" t="s">
        <v>70</v>
      </c>
      <c r="I191" s="1">
        <v>32</v>
      </c>
      <c r="J191" s="1">
        <v>48303</v>
      </c>
      <c r="K191" s="1">
        <v>1545696</v>
      </c>
    </row>
    <row r="192" spans="1:11" x14ac:dyDescent="0.3">
      <c r="A192" s="1">
        <v>191</v>
      </c>
      <c r="B192" s="1" t="s">
        <v>11</v>
      </c>
      <c r="C192" s="1" t="s">
        <v>18</v>
      </c>
      <c r="D192" s="1" t="s">
        <v>33</v>
      </c>
      <c r="E192" s="1" t="s">
        <v>39</v>
      </c>
      <c r="F192" s="1" t="s">
        <v>54</v>
      </c>
      <c r="G192" s="2">
        <v>45116</v>
      </c>
      <c r="H192" s="1" t="s">
        <v>64</v>
      </c>
      <c r="I192" s="1">
        <v>48</v>
      </c>
      <c r="J192" s="1">
        <v>41266</v>
      </c>
      <c r="K192" s="1">
        <v>1980768</v>
      </c>
    </row>
    <row r="193" spans="1:11" x14ac:dyDescent="0.3">
      <c r="A193" s="1">
        <v>192</v>
      </c>
      <c r="B193" s="1" t="s">
        <v>12</v>
      </c>
      <c r="C193" s="1" t="s">
        <v>16</v>
      </c>
      <c r="D193" s="1" t="s">
        <v>31</v>
      </c>
      <c r="E193" s="1" t="s">
        <v>39</v>
      </c>
      <c r="F193" s="1" t="s">
        <v>58</v>
      </c>
      <c r="G193" s="2">
        <v>45274</v>
      </c>
      <c r="H193" s="1" t="s">
        <v>69</v>
      </c>
      <c r="I193" s="1">
        <v>47</v>
      </c>
      <c r="J193" s="1">
        <v>31229</v>
      </c>
      <c r="K193" s="1">
        <v>1467763</v>
      </c>
    </row>
    <row r="194" spans="1:11" x14ac:dyDescent="0.3">
      <c r="A194" s="1">
        <v>193</v>
      </c>
      <c r="B194" s="1" t="s">
        <v>14</v>
      </c>
      <c r="C194" s="1" t="s">
        <v>18</v>
      </c>
      <c r="D194" s="1" t="s">
        <v>29</v>
      </c>
      <c r="E194" s="1" t="s">
        <v>37</v>
      </c>
      <c r="F194" s="1" t="s">
        <v>41</v>
      </c>
      <c r="G194" s="2">
        <v>44966</v>
      </c>
      <c r="H194" s="1" t="s">
        <v>70</v>
      </c>
      <c r="I194" s="1">
        <v>26</v>
      </c>
      <c r="J194" s="1">
        <v>28418</v>
      </c>
      <c r="K194" s="1">
        <v>738868</v>
      </c>
    </row>
    <row r="195" spans="1:11" x14ac:dyDescent="0.3">
      <c r="A195" s="1">
        <v>194</v>
      </c>
      <c r="B195" s="1" t="s">
        <v>14</v>
      </c>
      <c r="C195" s="1" t="s">
        <v>16</v>
      </c>
      <c r="D195" s="1" t="s">
        <v>26</v>
      </c>
      <c r="E195" s="1" t="s">
        <v>36</v>
      </c>
      <c r="F195" s="1" t="s">
        <v>42</v>
      </c>
      <c r="G195" s="2">
        <v>45011</v>
      </c>
      <c r="H195" s="1" t="s">
        <v>65</v>
      </c>
      <c r="I195" s="1">
        <v>25</v>
      </c>
      <c r="J195" s="1">
        <v>29501</v>
      </c>
      <c r="K195" s="1">
        <v>737525</v>
      </c>
    </row>
    <row r="196" spans="1:11" x14ac:dyDescent="0.3">
      <c r="A196" s="1">
        <v>195</v>
      </c>
      <c r="B196" s="1" t="s">
        <v>12</v>
      </c>
      <c r="C196" s="1" t="s">
        <v>17</v>
      </c>
      <c r="D196" s="1" t="s">
        <v>30</v>
      </c>
      <c r="E196" s="1" t="s">
        <v>36</v>
      </c>
      <c r="F196" s="1" t="s">
        <v>54</v>
      </c>
      <c r="G196" s="2">
        <v>45190</v>
      </c>
      <c r="H196" s="1" t="s">
        <v>66</v>
      </c>
      <c r="I196" s="1">
        <v>37</v>
      </c>
      <c r="J196" s="1">
        <v>20262</v>
      </c>
      <c r="K196" s="1">
        <v>749694</v>
      </c>
    </row>
    <row r="197" spans="1:11" x14ac:dyDescent="0.3">
      <c r="A197" s="1">
        <v>196</v>
      </c>
      <c r="B197" s="1" t="s">
        <v>13</v>
      </c>
      <c r="C197" s="1" t="s">
        <v>16</v>
      </c>
      <c r="D197" s="1" t="s">
        <v>33</v>
      </c>
      <c r="E197" s="1" t="s">
        <v>37</v>
      </c>
      <c r="F197" s="1" t="s">
        <v>47</v>
      </c>
      <c r="G197" s="2">
        <v>45161</v>
      </c>
      <c r="H197" s="1" t="s">
        <v>72</v>
      </c>
      <c r="I197" s="1">
        <v>1</v>
      </c>
      <c r="J197" s="1">
        <v>25078</v>
      </c>
      <c r="K197" s="1">
        <v>25078</v>
      </c>
    </row>
    <row r="198" spans="1:11" x14ac:dyDescent="0.3">
      <c r="A198" s="1">
        <v>197</v>
      </c>
      <c r="B198" s="1" t="s">
        <v>12</v>
      </c>
      <c r="C198" s="1" t="s">
        <v>16</v>
      </c>
      <c r="D198" s="1" t="s">
        <v>32</v>
      </c>
      <c r="E198" s="1" t="s">
        <v>40</v>
      </c>
      <c r="F198" s="1" t="s">
        <v>41</v>
      </c>
      <c r="G198" s="2">
        <v>45047</v>
      </c>
      <c r="H198" s="1" t="s">
        <v>61</v>
      </c>
      <c r="I198" s="1">
        <v>16</v>
      </c>
      <c r="J198" s="1">
        <v>18805</v>
      </c>
      <c r="K198" s="1">
        <v>300880</v>
      </c>
    </row>
    <row r="199" spans="1:11" x14ac:dyDescent="0.3">
      <c r="A199" s="1">
        <v>198</v>
      </c>
      <c r="B199" s="1" t="s">
        <v>11</v>
      </c>
      <c r="C199" s="1" t="s">
        <v>16</v>
      </c>
      <c r="D199" s="1" t="s">
        <v>21</v>
      </c>
      <c r="E199" s="1" t="s">
        <v>39</v>
      </c>
      <c r="F199" s="1" t="s">
        <v>57</v>
      </c>
      <c r="G199" s="2">
        <v>45082</v>
      </c>
      <c r="H199" s="1" t="s">
        <v>71</v>
      </c>
      <c r="I199" s="1">
        <v>16</v>
      </c>
      <c r="J199" s="1">
        <v>6944</v>
      </c>
      <c r="K199" s="1">
        <v>111104</v>
      </c>
    </row>
    <row r="200" spans="1:11" x14ac:dyDescent="0.3">
      <c r="A200" s="1">
        <v>199</v>
      </c>
      <c r="B200" s="1" t="s">
        <v>15</v>
      </c>
      <c r="C200" s="1" t="s">
        <v>16</v>
      </c>
      <c r="D200" s="1" t="s">
        <v>19</v>
      </c>
      <c r="E200" s="1" t="s">
        <v>35</v>
      </c>
      <c r="F200" s="1" t="s">
        <v>53</v>
      </c>
      <c r="G200" s="2">
        <v>45160</v>
      </c>
      <c r="H200" s="1" t="s">
        <v>72</v>
      </c>
      <c r="I200" s="1">
        <v>33</v>
      </c>
      <c r="J200" s="1">
        <v>49510</v>
      </c>
      <c r="K200" s="1">
        <v>1633830</v>
      </c>
    </row>
    <row r="201" spans="1:11" x14ac:dyDescent="0.3">
      <c r="A201" s="1">
        <v>200</v>
      </c>
      <c r="B201" s="1" t="s">
        <v>12</v>
      </c>
      <c r="C201" s="1" t="s">
        <v>17</v>
      </c>
      <c r="D201" s="1" t="s">
        <v>28</v>
      </c>
      <c r="E201" s="1" t="s">
        <v>36</v>
      </c>
      <c r="F201" s="1" t="s">
        <v>58</v>
      </c>
      <c r="G201" s="2">
        <v>45256</v>
      </c>
      <c r="H201" s="1" t="s">
        <v>62</v>
      </c>
      <c r="I201" s="1">
        <v>20</v>
      </c>
      <c r="J201" s="1">
        <v>4415</v>
      </c>
      <c r="K201" s="1">
        <v>88300</v>
      </c>
    </row>
    <row r="202" spans="1:11" x14ac:dyDescent="0.3">
      <c r="A202" s="1">
        <v>201</v>
      </c>
      <c r="B202" s="1" t="s">
        <v>13</v>
      </c>
      <c r="C202" s="1" t="s">
        <v>16</v>
      </c>
      <c r="D202" s="1" t="s">
        <v>19</v>
      </c>
      <c r="E202" s="1" t="s">
        <v>35</v>
      </c>
      <c r="F202" s="1" t="s">
        <v>45</v>
      </c>
      <c r="G202" s="2">
        <v>45032</v>
      </c>
      <c r="H202" s="1" t="s">
        <v>67</v>
      </c>
      <c r="I202" s="1">
        <v>47</v>
      </c>
      <c r="J202" s="1">
        <v>47279</v>
      </c>
      <c r="K202" s="1">
        <v>2222113</v>
      </c>
    </row>
    <row r="203" spans="1:11" x14ac:dyDescent="0.3">
      <c r="A203" s="1">
        <v>202</v>
      </c>
      <c r="B203" s="1" t="s">
        <v>13</v>
      </c>
      <c r="C203" s="1" t="s">
        <v>17</v>
      </c>
      <c r="D203" s="1" t="s">
        <v>21</v>
      </c>
      <c r="E203" s="1" t="s">
        <v>40</v>
      </c>
      <c r="F203" s="1" t="s">
        <v>50</v>
      </c>
      <c r="G203" s="2">
        <v>44973</v>
      </c>
      <c r="H203" s="1" t="s">
        <v>70</v>
      </c>
      <c r="I203" s="1">
        <v>24</v>
      </c>
      <c r="J203" s="1">
        <v>19617</v>
      </c>
      <c r="K203" s="1">
        <v>470808</v>
      </c>
    </row>
    <row r="204" spans="1:11" x14ac:dyDescent="0.3">
      <c r="A204" s="1">
        <v>203</v>
      </c>
      <c r="B204" s="1" t="s">
        <v>14</v>
      </c>
      <c r="C204" s="1" t="s">
        <v>17</v>
      </c>
      <c r="D204" s="1" t="s">
        <v>31</v>
      </c>
      <c r="E204" s="1" t="s">
        <v>40</v>
      </c>
      <c r="F204" s="1" t="s">
        <v>47</v>
      </c>
      <c r="G204" s="2">
        <v>45159</v>
      </c>
      <c r="H204" s="1" t="s">
        <v>72</v>
      </c>
      <c r="I204" s="1">
        <v>48</v>
      </c>
      <c r="J204" s="1">
        <v>15261</v>
      </c>
      <c r="K204" s="1">
        <v>732528</v>
      </c>
    </row>
    <row r="205" spans="1:11" x14ac:dyDescent="0.3">
      <c r="A205" s="1">
        <v>204</v>
      </c>
      <c r="B205" s="1" t="s">
        <v>12</v>
      </c>
      <c r="C205" s="1" t="s">
        <v>18</v>
      </c>
      <c r="D205" s="1" t="s">
        <v>22</v>
      </c>
      <c r="E205" s="1" t="s">
        <v>36</v>
      </c>
      <c r="F205" s="1" t="s">
        <v>45</v>
      </c>
      <c r="G205" s="2">
        <v>45272</v>
      </c>
      <c r="H205" s="1" t="s">
        <v>69</v>
      </c>
      <c r="I205" s="1">
        <v>30</v>
      </c>
      <c r="J205" s="1">
        <v>5661</v>
      </c>
      <c r="K205" s="1">
        <v>169830</v>
      </c>
    </row>
    <row r="206" spans="1:11" x14ac:dyDescent="0.3">
      <c r="A206" s="1">
        <v>205</v>
      </c>
      <c r="B206" s="1" t="s">
        <v>15</v>
      </c>
      <c r="C206" s="1" t="s">
        <v>17</v>
      </c>
      <c r="D206" s="1" t="s">
        <v>26</v>
      </c>
      <c r="E206" s="1" t="s">
        <v>35</v>
      </c>
      <c r="F206" s="1" t="s">
        <v>60</v>
      </c>
      <c r="G206" s="2">
        <v>44954</v>
      </c>
      <c r="H206" s="1" t="s">
        <v>68</v>
      </c>
      <c r="I206" s="1">
        <v>50</v>
      </c>
      <c r="J206" s="1">
        <v>29715</v>
      </c>
      <c r="K206" s="1">
        <v>1485750</v>
      </c>
    </row>
    <row r="207" spans="1:11" x14ac:dyDescent="0.3">
      <c r="A207" s="1">
        <v>206</v>
      </c>
      <c r="B207" s="1" t="s">
        <v>11</v>
      </c>
      <c r="C207" s="1" t="s">
        <v>17</v>
      </c>
      <c r="D207" s="1" t="s">
        <v>21</v>
      </c>
      <c r="E207" s="1" t="s">
        <v>37</v>
      </c>
      <c r="F207" s="1" t="s">
        <v>44</v>
      </c>
      <c r="G207" s="2">
        <v>45200</v>
      </c>
      <c r="H207" s="1" t="s">
        <v>63</v>
      </c>
      <c r="I207" s="1">
        <v>5</v>
      </c>
      <c r="J207" s="1">
        <v>49776</v>
      </c>
      <c r="K207" s="1">
        <v>248880</v>
      </c>
    </row>
    <row r="208" spans="1:11" x14ac:dyDescent="0.3">
      <c r="A208" s="1">
        <v>207</v>
      </c>
      <c r="B208" s="1" t="s">
        <v>13</v>
      </c>
      <c r="C208" s="1" t="s">
        <v>16</v>
      </c>
      <c r="D208" s="1" t="s">
        <v>23</v>
      </c>
      <c r="E208" s="1" t="s">
        <v>38</v>
      </c>
      <c r="F208" s="1" t="s">
        <v>50</v>
      </c>
      <c r="G208" s="2">
        <v>45279</v>
      </c>
      <c r="H208" s="1" t="s">
        <v>69</v>
      </c>
      <c r="I208" s="1">
        <v>13</v>
      </c>
      <c r="J208" s="1">
        <v>38601</v>
      </c>
      <c r="K208" s="1">
        <v>501813</v>
      </c>
    </row>
    <row r="209" spans="1:11" x14ac:dyDescent="0.3">
      <c r="A209" s="1">
        <v>208</v>
      </c>
      <c r="B209" s="1" t="s">
        <v>11</v>
      </c>
      <c r="C209" s="1" t="s">
        <v>16</v>
      </c>
      <c r="D209" s="1" t="s">
        <v>19</v>
      </c>
      <c r="E209" s="1" t="s">
        <v>36</v>
      </c>
      <c r="F209" s="1" t="s">
        <v>41</v>
      </c>
      <c r="G209" s="2">
        <v>45121</v>
      </c>
      <c r="H209" s="1" t="s">
        <v>64</v>
      </c>
      <c r="I209" s="1">
        <v>45</v>
      </c>
      <c r="J209" s="1">
        <v>16195</v>
      </c>
      <c r="K209" s="1">
        <v>728775</v>
      </c>
    </row>
    <row r="210" spans="1:11" x14ac:dyDescent="0.3">
      <c r="A210" s="1">
        <v>209</v>
      </c>
      <c r="B210" s="1" t="s">
        <v>15</v>
      </c>
      <c r="C210" s="1" t="s">
        <v>16</v>
      </c>
      <c r="D210" s="1" t="s">
        <v>33</v>
      </c>
      <c r="E210" s="1" t="s">
        <v>40</v>
      </c>
      <c r="F210" s="1" t="s">
        <v>45</v>
      </c>
      <c r="G210" s="2">
        <v>44989</v>
      </c>
      <c r="H210" s="1" t="s">
        <v>65</v>
      </c>
      <c r="I210" s="1">
        <v>29</v>
      </c>
      <c r="J210" s="1">
        <v>39081</v>
      </c>
      <c r="K210" s="1">
        <v>1133349</v>
      </c>
    </row>
    <row r="211" spans="1:11" x14ac:dyDescent="0.3">
      <c r="A211" s="1">
        <v>210</v>
      </c>
      <c r="B211" s="1" t="s">
        <v>12</v>
      </c>
      <c r="C211" s="1" t="s">
        <v>17</v>
      </c>
      <c r="D211" s="1" t="s">
        <v>23</v>
      </c>
      <c r="E211" s="1" t="s">
        <v>36</v>
      </c>
      <c r="F211" s="1" t="s">
        <v>59</v>
      </c>
      <c r="G211" s="2">
        <v>45210</v>
      </c>
      <c r="H211" s="1" t="s">
        <v>63</v>
      </c>
      <c r="I211" s="1">
        <v>10</v>
      </c>
      <c r="J211" s="1">
        <v>37599</v>
      </c>
      <c r="K211" s="1">
        <v>375990</v>
      </c>
    </row>
    <row r="212" spans="1:11" x14ac:dyDescent="0.3">
      <c r="A212" s="1">
        <v>211</v>
      </c>
      <c r="B212" s="1" t="s">
        <v>14</v>
      </c>
      <c r="C212" s="1" t="s">
        <v>18</v>
      </c>
      <c r="D212" s="1" t="s">
        <v>25</v>
      </c>
      <c r="E212" s="1" t="s">
        <v>39</v>
      </c>
      <c r="F212" s="1" t="s">
        <v>45</v>
      </c>
      <c r="G212" s="2">
        <v>45080</v>
      </c>
      <c r="H212" s="1" t="s">
        <v>71</v>
      </c>
      <c r="I212" s="1">
        <v>35</v>
      </c>
      <c r="J212" s="1">
        <v>29538</v>
      </c>
      <c r="K212" s="1">
        <v>1033830</v>
      </c>
    </row>
    <row r="213" spans="1:11" x14ac:dyDescent="0.3">
      <c r="A213" s="1">
        <v>212</v>
      </c>
      <c r="B213" s="1" t="s">
        <v>12</v>
      </c>
      <c r="C213" s="1" t="s">
        <v>16</v>
      </c>
      <c r="D213" s="1" t="s">
        <v>22</v>
      </c>
      <c r="E213" s="1" t="s">
        <v>39</v>
      </c>
      <c r="F213" s="1" t="s">
        <v>59</v>
      </c>
      <c r="G213" s="2">
        <v>45029</v>
      </c>
      <c r="H213" s="1" t="s">
        <v>67</v>
      </c>
      <c r="I213" s="1">
        <v>48</v>
      </c>
      <c r="J213" s="1">
        <v>22470</v>
      </c>
      <c r="K213" s="1">
        <v>1078560</v>
      </c>
    </row>
    <row r="214" spans="1:11" x14ac:dyDescent="0.3">
      <c r="A214" s="1">
        <v>213</v>
      </c>
      <c r="B214" s="1" t="s">
        <v>14</v>
      </c>
      <c r="C214" s="1" t="s">
        <v>16</v>
      </c>
      <c r="D214" s="1" t="s">
        <v>21</v>
      </c>
      <c r="E214" s="1" t="s">
        <v>40</v>
      </c>
      <c r="F214" s="1" t="s">
        <v>59</v>
      </c>
      <c r="G214" s="2">
        <v>45066</v>
      </c>
      <c r="H214" s="1" t="s">
        <v>61</v>
      </c>
      <c r="I214" s="1">
        <v>26</v>
      </c>
      <c r="J214" s="1">
        <v>23536</v>
      </c>
      <c r="K214" s="1">
        <v>611936</v>
      </c>
    </row>
    <row r="215" spans="1:11" x14ac:dyDescent="0.3">
      <c r="A215" s="1">
        <v>214</v>
      </c>
      <c r="B215" s="1" t="s">
        <v>11</v>
      </c>
      <c r="C215" s="1" t="s">
        <v>17</v>
      </c>
      <c r="D215" s="1" t="s">
        <v>31</v>
      </c>
      <c r="E215" s="1" t="s">
        <v>36</v>
      </c>
      <c r="F215" s="1" t="s">
        <v>57</v>
      </c>
      <c r="G215" s="2">
        <v>45041</v>
      </c>
      <c r="H215" s="1" t="s">
        <v>67</v>
      </c>
      <c r="I215" s="1">
        <v>26</v>
      </c>
      <c r="J215" s="1">
        <v>45464</v>
      </c>
      <c r="K215" s="1">
        <v>1182064</v>
      </c>
    </row>
    <row r="216" spans="1:11" x14ac:dyDescent="0.3">
      <c r="A216" s="1">
        <v>215</v>
      </c>
      <c r="B216" s="1" t="s">
        <v>14</v>
      </c>
      <c r="C216" s="1" t="s">
        <v>18</v>
      </c>
      <c r="D216" s="1" t="s">
        <v>26</v>
      </c>
      <c r="E216" s="1" t="s">
        <v>38</v>
      </c>
      <c r="F216" s="1" t="s">
        <v>49</v>
      </c>
      <c r="G216" s="2">
        <v>45144</v>
      </c>
      <c r="H216" s="1" t="s">
        <v>72</v>
      </c>
      <c r="I216" s="1">
        <v>19</v>
      </c>
      <c r="J216" s="1">
        <v>28711</v>
      </c>
      <c r="K216" s="1">
        <v>545509</v>
      </c>
    </row>
    <row r="217" spans="1:11" x14ac:dyDescent="0.3">
      <c r="A217" s="1">
        <v>216</v>
      </c>
      <c r="B217" s="1" t="s">
        <v>14</v>
      </c>
      <c r="C217" s="1" t="s">
        <v>16</v>
      </c>
      <c r="D217" s="1" t="s">
        <v>33</v>
      </c>
      <c r="E217" s="1" t="s">
        <v>39</v>
      </c>
      <c r="F217" s="1" t="s">
        <v>56</v>
      </c>
      <c r="G217" s="2">
        <v>45179</v>
      </c>
      <c r="H217" s="1" t="s">
        <v>66</v>
      </c>
      <c r="I217" s="1">
        <v>30</v>
      </c>
      <c r="J217" s="1">
        <v>40920</v>
      </c>
      <c r="K217" s="1">
        <v>1227600</v>
      </c>
    </row>
    <row r="218" spans="1:11" x14ac:dyDescent="0.3">
      <c r="A218" s="1">
        <v>217</v>
      </c>
      <c r="B218" s="1" t="s">
        <v>13</v>
      </c>
      <c r="C218" s="1" t="s">
        <v>18</v>
      </c>
      <c r="D218" s="1" t="s">
        <v>26</v>
      </c>
      <c r="E218" s="1" t="s">
        <v>38</v>
      </c>
      <c r="F218" s="1" t="s">
        <v>57</v>
      </c>
      <c r="G218" s="2">
        <v>45082</v>
      </c>
      <c r="H218" s="1" t="s">
        <v>71</v>
      </c>
      <c r="I218" s="1">
        <v>40</v>
      </c>
      <c r="J218" s="1">
        <v>24582</v>
      </c>
      <c r="K218" s="1">
        <v>983280</v>
      </c>
    </row>
    <row r="219" spans="1:11" x14ac:dyDescent="0.3">
      <c r="A219" s="1">
        <v>218</v>
      </c>
      <c r="B219" s="1" t="s">
        <v>13</v>
      </c>
      <c r="C219" s="1" t="s">
        <v>16</v>
      </c>
      <c r="D219" s="1" t="s">
        <v>24</v>
      </c>
      <c r="E219" s="1" t="s">
        <v>40</v>
      </c>
      <c r="F219" s="1" t="s">
        <v>60</v>
      </c>
      <c r="G219" s="2">
        <v>45220</v>
      </c>
      <c r="H219" s="1" t="s">
        <v>63</v>
      </c>
      <c r="I219" s="1">
        <v>40</v>
      </c>
      <c r="J219" s="1">
        <v>9260</v>
      </c>
      <c r="K219" s="1">
        <v>370400</v>
      </c>
    </row>
    <row r="220" spans="1:11" x14ac:dyDescent="0.3">
      <c r="A220" s="1">
        <v>219</v>
      </c>
      <c r="B220" s="1" t="s">
        <v>11</v>
      </c>
      <c r="C220" s="1" t="s">
        <v>16</v>
      </c>
      <c r="D220" s="1" t="s">
        <v>32</v>
      </c>
      <c r="E220" s="1" t="s">
        <v>38</v>
      </c>
      <c r="F220" s="1" t="s">
        <v>46</v>
      </c>
      <c r="G220" s="2">
        <v>44937</v>
      </c>
      <c r="H220" s="1" t="s">
        <v>68</v>
      </c>
      <c r="I220" s="1">
        <v>7</v>
      </c>
      <c r="J220" s="1">
        <v>24157</v>
      </c>
      <c r="K220" s="1">
        <v>169099</v>
      </c>
    </row>
    <row r="221" spans="1:11" x14ac:dyDescent="0.3">
      <c r="A221" s="1">
        <v>220</v>
      </c>
      <c r="B221" s="1" t="s">
        <v>12</v>
      </c>
      <c r="C221" s="1" t="s">
        <v>16</v>
      </c>
      <c r="D221" s="1" t="s">
        <v>32</v>
      </c>
      <c r="E221" s="1" t="s">
        <v>36</v>
      </c>
      <c r="F221" s="1" t="s">
        <v>47</v>
      </c>
      <c r="G221" s="2">
        <v>45118</v>
      </c>
      <c r="H221" s="1" t="s">
        <v>64</v>
      </c>
      <c r="I221" s="1">
        <v>22</v>
      </c>
      <c r="J221" s="1">
        <v>39625</v>
      </c>
      <c r="K221" s="1">
        <v>871750</v>
      </c>
    </row>
    <row r="222" spans="1:11" x14ac:dyDescent="0.3">
      <c r="A222" s="1">
        <v>221</v>
      </c>
      <c r="B222" s="1" t="s">
        <v>13</v>
      </c>
      <c r="C222" s="1" t="s">
        <v>18</v>
      </c>
      <c r="D222" s="1" t="s">
        <v>19</v>
      </c>
      <c r="E222" s="1" t="s">
        <v>38</v>
      </c>
      <c r="F222" s="1" t="s">
        <v>42</v>
      </c>
      <c r="G222" s="2">
        <v>45201</v>
      </c>
      <c r="H222" s="1" t="s">
        <v>63</v>
      </c>
      <c r="I222" s="1">
        <v>49</v>
      </c>
      <c r="J222" s="1">
        <v>11059</v>
      </c>
      <c r="K222" s="1">
        <v>541891</v>
      </c>
    </row>
    <row r="223" spans="1:11" x14ac:dyDescent="0.3">
      <c r="A223" s="1">
        <v>222</v>
      </c>
      <c r="B223" s="1" t="s">
        <v>11</v>
      </c>
      <c r="C223" s="1" t="s">
        <v>16</v>
      </c>
      <c r="D223" s="1" t="s">
        <v>32</v>
      </c>
      <c r="E223" s="1" t="s">
        <v>36</v>
      </c>
      <c r="F223" s="1" t="s">
        <v>44</v>
      </c>
      <c r="G223" s="2">
        <v>45047</v>
      </c>
      <c r="H223" s="1" t="s">
        <v>61</v>
      </c>
      <c r="I223" s="1">
        <v>11</v>
      </c>
      <c r="J223" s="1">
        <v>18381</v>
      </c>
      <c r="K223" s="1">
        <v>202191</v>
      </c>
    </row>
    <row r="224" spans="1:11" x14ac:dyDescent="0.3">
      <c r="A224" s="1">
        <v>223</v>
      </c>
      <c r="B224" s="1" t="s">
        <v>13</v>
      </c>
      <c r="C224" s="1" t="s">
        <v>16</v>
      </c>
      <c r="D224" s="1" t="s">
        <v>32</v>
      </c>
      <c r="E224" s="1" t="s">
        <v>40</v>
      </c>
      <c r="F224" s="1" t="s">
        <v>48</v>
      </c>
      <c r="G224" s="2">
        <v>45166</v>
      </c>
      <c r="H224" s="1" t="s">
        <v>72</v>
      </c>
      <c r="I224" s="1">
        <v>47</v>
      </c>
      <c r="J224" s="1">
        <v>36309</v>
      </c>
      <c r="K224" s="1">
        <v>1706523</v>
      </c>
    </row>
    <row r="225" spans="1:11" x14ac:dyDescent="0.3">
      <c r="A225" s="1">
        <v>224</v>
      </c>
      <c r="B225" s="1" t="s">
        <v>14</v>
      </c>
      <c r="C225" s="1" t="s">
        <v>18</v>
      </c>
      <c r="D225" s="1" t="s">
        <v>28</v>
      </c>
      <c r="E225" s="1" t="s">
        <v>39</v>
      </c>
      <c r="F225" s="1" t="s">
        <v>53</v>
      </c>
      <c r="G225" s="2">
        <v>45110</v>
      </c>
      <c r="H225" s="1" t="s">
        <v>64</v>
      </c>
      <c r="I225" s="1">
        <v>27</v>
      </c>
      <c r="J225" s="1">
        <v>21242</v>
      </c>
      <c r="K225" s="1">
        <v>573534</v>
      </c>
    </row>
    <row r="226" spans="1:11" x14ac:dyDescent="0.3">
      <c r="A226" s="1">
        <v>225</v>
      </c>
      <c r="B226" s="1" t="s">
        <v>13</v>
      </c>
      <c r="C226" s="1" t="s">
        <v>17</v>
      </c>
      <c r="D226" s="1" t="s">
        <v>28</v>
      </c>
      <c r="E226" s="1" t="s">
        <v>40</v>
      </c>
      <c r="F226" s="1" t="s">
        <v>43</v>
      </c>
      <c r="G226" s="2">
        <v>44941</v>
      </c>
      <c r="H226" s="1" t="s">
        <v>68</v>
      </c>
      <c r="I226" s="1">
        <v>5</v>
      </c>
      <c r="J226" s="1">
        <v>1869</v>
      </c>
      <c r="K226" s="1">
        <v>9345</v>
      </c>
    </row>
    <row r="227" spans="1:11" x14ac:dyDescent="0.3">
      <c r="A227" s="1">
        <v>226</v>
      </c>
      <c r="B227" s="1" t="s">
        <v>11</v>
      </c>
      <c r="C227" s="1" t="s">
        <v>17</v>
      </c>
      <c r="D227" s="1" t="s">
        <v>31</v>
      </c>
      <c r="E227" s="1" t="s">
        <v>39</v>
      </c>
      <c r="F227" s="1" t="s">
        <v>45</v>
      </c>
      <c r="G227" s="2">
        <v>45153</v>
      </c>
      <c r="H227" s="1" t="s">
        <v>72</v>
      </c>
      <c r="I227" s="1">
        <v>45</v>
      </c>
      <c r="J227" s="1">
        <v>45234</v>
      </c>
      <c r="K227" s="1">
        <v>2035530</v>
      </c>
    </row>
    <row r="228" spans="1:11" x14ac:dyDescent="0.3">
      <c r="A228" s="1">
        <v>227</v>
      </c>
      <c r="B228" s="1" t="s">
        <v>11</v>
      </c>
      <c r="C228" s="1" t="s">
        <v>16</v>
      </c>
      <c r="D228" s="1" t="s">
        <v>24</v>
      </c>
      <c r="E228" s="1" t="s">
        <v>37</v>
      </c>
      <c r="F228" s="1" t="s">
        <v>41</v>
      </c>
      <c r="G228" s="2">
        <v>44935</v>
      </c>
      <c r="H228" s="1" t="s">
        <v>68</v>
      </c>
      <c r="I228" s="1">
        <v>40</v>
      </c>
      <c r="J228" s="1">
        <v>4529</v>
      </c>
      <c r="K228" s="1">
        <v>181160</v>
      </c>
    </row>
    <row r="229" spans="1:11" x14ac:dyDescent="0.3">
      <c r="A229" s="1">
        <v>228</v>
      </c>
      <c r="B229" s="1" t="s">
        <v>14</v>
      </c>
      <c r="C229" s="1" t="s">
        <v>16</v>
      </c>
      <c r="D229" s="1" t="s">
        <v>28</v>
      </c>
      <c r="E229" s="1" t="s">
        <v>37</v>
      </c>
      <c r="F229" s="1" t="s">
        <v>54</v>
      </c>
      <c r="G229" s="2">
        <v>45035</v>
      </c>
      <c r="H229" s="1" t="s">
        <v>67</v>
      </c>
      <c r="I229" s="1">
        <v>41</v>
      </c>
      <c r="J229" s="1">
        <v>7744</v>
      </c>
      <c r="K229" s="1">
        <v>317504</v>
      </c>
    </row>
    <row r="230" spans="1:11" x14ac:dyDescent="0.3">
      <c r="A230" s="1">
        <v>229</v>
      </c>
      <c r="B230" s="1" t="s">
        <v>12</v>
      </c>
      <c r="C230" s="1" t="s">
        <v>18</v>
      </c>
      <c r="D230" s="1" t="s">
        <v>27</v>
      </c>
      <c r="E230" s="1" t="s">
        <v>39</v>
      </c>
      <c r="F230" s="1" t="s">
        <v>56</v>
      </c>
      <c r="G230" s="2">
        <v>45009</v>
      </c>
      <c r="H230" s="1" t="s">
        <v>65</v>
      </c>
      <c r="I230" s="1">
        <v>30</v>
      </c>
      <c r="J230" s="1">
        <v>45795</v>
      </c>
      <c r="K230" s="1">
        <v>1373850</v>
      </c>
    </row>
    <row r="231" spans="1:11" x14ac:dyDescent="0.3">
      <c r="A231" s="1">
        <v>230</v>
      </c>
      <c r="B231" s="1" t="s">
        <v>11</v>
      </c>
      <c r="C231" s="1" t="s">
        <v>18</v>
      </c>
      <c r="D231" s="1" t="s">
        <v>19</v>
      </c>
      <c r="E231" s="1" t="s">
        <v>37</v>
      </c>
      <c r="F231" s="1" t="s">
        <v>53</v>
      </c>
      <c r="G231" s="2">
        <v>44988</v>
      </c>
      <c r="H231" s="1" t="s">
        <v>65</v>
      </c>
      <c r="I231" s="1">
        <v>47</v>
      </c>
      <c r="J231" s="1">
        <v>3773</v>
      </c>
      <c r="K231" s="1">
        <v>177331</v>
      </c>
    </row>
    <row r="232" spans="1:11" x14ac:dyDescent="0.3">
      <c r="A232" s="1">
        <v>231</v>
      </c>
      <c r="B232" s="1" t="s">
        <v>14</v>
      </c>
      <c r="C232" s="1" t="s">
        <v>16</v>
      </c>
      <c r="D232" s="1" t="s">
        <v>29</v>
      </c>
      <c r="E232" s="1" t="s">
        <v>38</v>
      </c>
      <c r="F232" s="1" t="s">
        <v>45</v>
      </c>
      <c r="G232" s="2">
        <v>45181</v>
      </c>
      <c r="H232" s="1" t="s">
        <v>66</v>
      </c>
      <c r="I232" s="1">
        <v>21</v>
      </c>
      <c r="J232" s="1">
        <v>44857</v>
      </c>
      <c r="K232" s="1">
        <v>941997</v>
      </c>
    </row>
    <row r="233" spans="1:11" x14ac:dyDescent="0.3">
      <c r="A233" s="1">
        <v>232</v>
      </c>
      <c r="B233" s="1" t="s">
        <v>15</v>
      </c>
      <c r="C233" s="1" t="s">
        <v>16</v>
      </c>
      <c r="D233" s="1" t="s">
        <v>19</v>
      </c>
      <c r="E233" s="1" t="s">
        <v>36</v>
      </c>
      <c r="F233" s="1" t="s">
        <v>44</v>
      </c>
      <c r="G233" s="2">
        <v>45150</v>
      </c>
      <c r="H233" s="1" t="s">
        <v>72</v>
      </c>
      <c r="I233" s="1">
        <v>49</v>
      </c>
      <c r="J233" s="1">
        <v>17192</v>
      </c>
      <c r="K233" s="1">
        <v>842408</v>
      </c>
    </row>
    <row r="234" spans="1:11" x14ac:dyDescent="0.3">
      <c r="A234" s="1">
        <v>233</v>
      </c>
      <c r="B234" s="1" t="s">
        <v>14</v>
      </c>
      <c r="C234" s="1" t="s">
        <v>17</v>
      </c>
      <c r="D234" s="1" t="s">
        <v>21</v>
      </c>
      <c r="E234" s="1" t="s">
        <v>36</v>
      </c>
      <c r="F234" s="1" t="s">
        <v>43</v>
      </c>
      <c r="G234" s="2">
        <v>45129</v>
      </c>
      <c r="H234" s="1" t="s">
        <v>64</v>
      </c>
      <c r="I234" s="1">
        <v>16</v>
      </c>
      <c r="J234" s="1">
        <v>34560</v>
      </c>
      <c r="K234" s="1">
        <v>552960</v>
      </c>
    </row>
    <row r="235" spans="1:11" x14ac:dyDescent="0.3">
      <c r="A235" s="1">
        <v>234</v>
      </c>
      <c r="B235" s="1" t="s">
        <v>14</v>
      </c>
      <c r="C235" s="1" t="s">
        <v>18</v>
      </c>
      <c r="D235" s="1" t="s">
        <v>22</v>
      </c>
      <c r="E235" s="1" t="s">
        <v>40</v>
      </c>
      <c r="F235" s="1" t="s">
        <v>48</v>
      </c>
      <c r="G235" s="2">
        <v>45178</v>
      </c>
      <c r="H235" s="1" t="s">
        <v>66</v>
      </c>
      <c r="I235" s="1">
        <v>32</v>
      </c>
      <c r="J235" s="1">
        <v>1888</v>
      </c>
      <c r="K235" s="1">
        <v>60416</v>
      </c>
    </row>
    <row r="236" spans="1:11" x14ac:dyDescent="0.3">
      <c r="A236" s="1">
        <v>235</v>
      </c>
      <c r="B236" s="1" t="s">
        <v>15</v>
      </c>
      <c r="C236" s="1" t="s">
        <v>16</v>
      </c>
      <c r="D236" s="1" t="s">
        <v>28</v>
      </c>
      <c r="E236" s="1" t="s">
        <v>35</v>
      </c>
      <c r="F236" s="1" t="s">
        <v>49</v>
      </c>
      <c r="G236" s="2">
        <v>45159</v>
      </c>
      <c r="H236" s="1" t="s">
        <v>72</v>
      </c>
      <c r="I236" s="1">
        <v>11</v>
      </c>
      <c r="J236" s="1">
        <v>31031</v>
      </c>
      <c r="K236" s="1">
        <v>341341</v>
      </c>
    </row>
    <row r="237" spans="1:11" x14ac:dyDescent="0.3">
      <c r="A237" s="1">
        <v>236</v>
      </c>
      <c r="B237" s="1" t="s">
        <v>12</v>
      </c>
      <c r="C237" s="1" t="s">
        <v>17</v>
      </c>
      <c r="D237" s="1" t="s">
        <v>23</v>
      </c>
      <c r="E237" s="1" t="s">
        <v>40</v>
      </c>
      <c r="F237" s="1" t="s">
        <v>42</v>
      </c>
      <c r="G237" s="2">
        <v>45152</v>
      </c>
      <c r="H237" s="1" t="s">
        <v>72</v>
      </c>
      <c r="I237" s="1">
        <v>10</v>
      </c>
      <c r="J237" s="1">
        <v>5445</v>
      </c>
      <c r="K237" s="1">
        <v>54450</v>
      </c>
    </row>
    <row r="238" spans="1:11" x14ac:dyDescent="0.3">
      <c r="A238" s="1">
        <v>237</v>
      </c>
      <c r="B238" s="1" t="s">
        <v>11</v>
      </c>
      <c r="C238" s="1" t="s">
        <v>17</v>
      </c>
      <c r="D238" s="1" t="s">
        <v>31</v>
      </c>
      <c r="E238" s="1" t="s">
        <v>40</v>
      </c>
      <c r="F238" s="1" t="s">
        <v>53</v>
      </c>
      <c r="G238" s="2">
        <v>45277</v>
      </c>
      <c r="H238" s="1" t="s">
        <v>69</v>
      </c>
      <c r="I238" s="1">
        <v>39</v>
      </c>
      <c r="J238" s="1">
        <v>30569</v>
      </c>
      <c r="K238" s="1">
        <v>1192191</v>
      </c>
    </row>
    <row r="239" spans="1:11" x14ac:dyDescent="0.3">
      <c r="A239" s="1">
        <v>238</v>
      </c>
      <c r="B239" s="1" t="s">
        <v>12</v>
      </c>
      <c r="C239" s="1" t="s">
        <v>18</v>
      </c>
      <c r="D239" s="1" t="s">
        <v>22</v>
      </c>
      <c r="E239" s="1" t="s">
        <v>36</v>
      </c>
      <c r="F239" s="1" t="s">
        <v>42</v>
      </c>
      <c r="G239" s="2">
        <v>45224</v>
      </c>
      <c r="H239" s="1" t="s">
        <v>63</v>
      </c>
      <c r="I239" s="1">
        <v>17</v>
      </c>
      <c r="J239" s="1">
        <v>37483</v>
      </c>
      <c r="K239" s="1">
        <v>637211</v>
      </c>
    </row>
    <row r="240" spans="1:11" x14ac:dyDescent="0.3">
      <c r="A240" s="1">
        <v>239</v>
      </c>
      <c r="B240" s="1" t="s">
        <v>12</v>
      </c>
      <c r="C240" s="1" t="s">
        <v>17</v>
      </c>
      <c r="D240" s="1" t="s">
        <v>28</v>
      </c>
      <c r="E240" s="1" t="s">
        <v>36</v>
      </c>
      <c r="F240" s="1" t="s">
        <v>60</v>
      </c>
      <c r="G240" s="2">
        <v>45074</v>
      </c>
      <c r="H240" s="1" t="s">
        <v>61</v>
      </c>
      <c r="I240" s="1">
        <v>24</v>
      </c>
      <c r="J240" s="1">
        <v>22868</v>
      </c>
      <c r="K240" s="1">
        <v>548832</v>
      </c>
    </row>
    <row r="241" spans="1:11" x14ac:dyDescent="0.3">
      <c r="A241" s="1">
        <v>240</v>
      </c>
      <c r="B241" s="1" t="s">
        <v>13</v>
      </c>
      <c r="C241" s="1" t="s">
        <v>16</v>
      </c>
      <c r="D241" s="1" t="s">
        <v>28</v>
      </c>
      <c r="E241" s="1" t="s">
        <v>36</v>
      </c>
      <c r="F241" s="1" t="s">
        <v>57</v>
      </c>
      <c r="G241" s="2">
        <v>45265</v>
      </c>
      <c r="H241" s="1" t="s">
        <v>69</v>
      </c>
      <c r="I241" s="1">
        <v>42</v>
      </c>
      <c r="J241" s="1">
        <v>15893</v>
      </c>
      <c r="K241" s="1">
        <v>667506</v>
      </c>
    </row>
    <row r="242" spans="1:11" x14ac:dyDescent="0.3">
      <c r="A242" s="1">
        <v>241</v>
      </c>
      <c r="B242" s="1" t="s">
        <v>12</v>
      </c>
      <c r="C242" s="1" t="s">
        <v>18</v>
      </c>
      <c r="D242" s="1" t="s">
        <v>22</v>
      </c>
      <c r="E242" s="1" t="s">
        <v>39</v>
      </c>
      <c r="F242" s="1" t="s">
        <v>46</v>
      </c>
      <c r="G242" s="2">
        <v>44980</v>
      </c>
      <c r="H242" s="1" t="s">
        <v>70</v>
      </c>
      <c r="I242" s="1">
        <v>49</v>
      </c>
      <c r="J242" s="1">
        <v>27128</v>
      </c>
      <c r="K242" s="1">
        <v>1329272</v>
      </c>
    </row>
    <row r="243" spans="1:11" x14ac:dyDescent="0.3">
      <c r="A243" s="1">
        <v>242</v>
      </c>
      <c r="B243" s="1" t="s">
        <v>15</v>
      </c>
      <c r="C243" s="1" t="s">
        <v>17</v>
      </c>
      <c r="D243" s="1" t="s">
        <v>25</v>
      </c>
      <c r="E243" s="1" t="s">
        <v>37</v>
      </c>
      <c r="F243" s="1" t="s">
        <v>60</v>
      </c>
      <c r="G243" s="2">
        <v>44979</v>
      </c>
      <c r="H243" s="1" t="s">
        <v>70</v>
      </c>
      <c r="I243" s="1">
        <v>27</v>
      </c>
      <c r="J243" s="1">
        <v>27732</v>
      </c>
      <c r="K243" s="1">
        <v>748764</v>
      </c>
    </row>
    <row r="244" spans="1:11" x14ac:dyDescent="0.3">
      <c r="A244" s="1">
        <v>243</v>
      </c>
      <c r="B244" s="1" t="s">
        <v>14</v>
      </c>
      <c r="C244" s="1" t="s">
        <v>18</v>
      </c>
      <c r="D244" s="1" t="s">
        <v>25</v>
      </c>
      <c r="E244" s="1" t="s">
        <v>38</v>
      </c>
      <c r="F244" s="1" t="s">
        <v>48</v>
      </c>
      <c r="G244" s="2">
        <v>45001</v>
      </c>
      <c r="H244" s="1" t="s">
        <v>65</v>
      </c>
      <c r="I244" s="1">
        <v>46</v>
      </c>
      <c r="J244" s="1">
        <v>46253</v>
      </c>
      <c r="K244" s="1">
        <v>2127638</v>
      </c>
    </row>
    <row r="245" spans="1:11" x14ac:dyDescent="0.3">
      <c r="A245" s="1">
        <v>244</v>
      </c>
      <c r="B245" s="1" t="s">
        <v>15</v>
      </c>
      <c r="C245" s="1" t="s">
        <v>18</v>
      </c>
      <c r="D245" s="1" t="s">
        <v>33</v>
      </c>
      <c r="E245" s="1" t="s">
        <v>36</v>
      </c>
      <c r="F245" s="1" t="s">
        <v>41</v>
      </c>
      <c r="G245" s="2">
        <v>45213</v>
      </c>
      <c r="H245" s="1" t="s">
        <v>63</v>
      </c>
      <c r="I245" s="1">
        <v>37</v>
      </c>
      <c r="J245" s="1">
        <v>13276</v>
      </c>
      <c r="K245" s="1">
        <v>491212</v>
      </c>
    </row>
    <row r="246" spans="1:11" x14ac:dyDescent="0.3">
      <c r="A246" s="1">
        <v>245</v>
      </c>
      <c r="B246" s="1" t="s">
        <v>15</v>
      </c>
      <c r="C246" s="1" t="s">
        <v>17</v>
      </c>
      <c r="D246" s="1" t="s">
        <v>21</v>
      </c>
      <c r="E246" s="1" t="s">
        <v>39</v>
      </c>
      <c r="F246" s="1" t="s">
        <v>51</v>
      </c>
      <c r="G246" s="2">
        <v>45149</v>
      </c>
      <c r="H246" s="1" t="s">
        <v>72</v>
      </c>
      <c r="I246" s="1">
        <v>48</v>
      </c>
      <c r="J246" s="1">
        <v>32628</v>
      </c>
      <c r="K246" s="1">
        <v>1566144</v>
      </c>
    </row>
    <row r="247" spans="1:11" x14ac:dyDescent="0.3">
      <c r="A247" s="1">
        <v>246</v>
      </c>
      <c r="B247" s="1" t="s">
        <v>13</v>
      </c>
      <c r="C247" s="1" t="s">
        <v>16</v>
      </c>
      <c r="D247" s="1" t="s">
        <v>31</v>
      </c>
      <c r="E247" s="1" t="s">
        <v>36</v>
      </c>
      <c r="F247" s="1" t="s">
        <v>46</v>
      </c>
      <c r="G247" s="2">
        <v>45196</v>
      </c>
      <c r="H247" s="1" t="s">
        <v>66</v>
      </c>
      <c r="I247" s="1">
        <v>22</v>
      </c>
      <c r="J247" s="1">
        <v>45907</v>
      </c>
      <c r="K247" s="1">
        <v>1009954</v>
      </c>
    </row>
    <row r="248" spans="1:11" x14ac:dyDescent="0.3">
      <c r="A248" s="1">
        <v>247</v>
      </c>
      <c r="B248" s="1" t="s">
        <v>11</v>
      </c>
      <c r="C248" s="1" t="s">
        <v>16</v>
      </c>
      <c r="D248" s="1" t="s">
        <v>22</v>
      </c>
      <c r="E248" s="1" t="s">
        <v>37</v>
      </c>
      <c r="F248" s="1" t="s">
        <v>57</v>
      </c>
      <c r="G248" s="2">
        <v>44952</v>
      </c>
      <c r="H248" s="1" t="s">
        <v>68</v>
      </c>
      <c r="I248" s="1">
        <v>7</v>
      </c>
      <c r="J248" s="1">
        <v>1219</v>
      </c>
      <c r="K248" s="1">
        <v>8533</v>
      </c>
    </row>
    <row r="249" spans="1:11" x14ac:dyDescent="0.3">
      <c r="A249" s="1">
        <v>248</v>
      </c>
      <c r="B249" s="1" t="s">
        <v>11</v>
      </c>
      <c r="C249" s="1" t="s">
        <v>16</v>
      </c>
      <c r="D249" s="1" t="s">
        <v>19</v>
      </c>
      <c r="E249" s="1" t="s">
        <v>39</v>
      </c>
      <c r="F249" s="1" t="s">
        <v>59</v>
      </c>
      <c r="G249" s="2">
        <v>45242</v>
      </c>
      <c r="H249" s="1" t="s">
        <v>62</v>
      </c>
      <c r="I249" s="1">
        <v>16</v>
      </c>
      <c r="J249" s="1">
        <v>37686</v>
      </c>
      <c r="K249" s="1">
        <v>602976</v>
      </c>
    </row>
    <row r="250" spans="1:11" x14ac:dyDescent="0.3">
      <c r="A250" s="1">
        <v>249</v>
      </c>
      <c r="B250" s="1" t="s">
        <v>14</v>
      </c>
      <c r="C250" s="1" t="s">
        <v>18</v>
      </c>
      <c r="D250" s="1" t="s">
        <v>32</v>
      </c>
      <c r="E250" s="1" t="s">
        <v>39</v>
      </c>
      <c r="F250" s="1" t="s">
        <v>57</v>
      </c>
      <c r="G250" s="2">
        <v>45240</v>
      </c>
      <c r="H250" s="1" t="s">
        <v>62</v>
      </c>
      <c r="I250" s="1">
        <v>8</v>
      </c>
      <c r="J250" s="1">
        <v>17182</v>
      </c>
      <c r="K250" s="1">
        <v>137456</v>
      </c>
    </row>
    <row r="251" spans="1:11" x14ac:dyDescent="0.3">
      <c r="A251" s="1">
        <v>250</v>
      </c>
      <c r="B251" s="1" t="s">
        <v>12</v>
      </c>
      <c r="C251" s="1" t="s">
        <v>18</v>
      </c>
      <c r="D251" s="1" t="s">
        <v>28</v>
      </c>
      <c r="E251" s="1" t="s">
        <v>40</v>
      </c>
      <c r="F251" s="1" t="s">
        <v>48</v>
      </c>
      <c r="G251" s="2">
        <v>44995</v>
      </c>
      <c r="H251" s="1" t="s">
        <v>65</v>
      </c>
      <c r="I251" s="1">
        <v>32</v>
      </c>
      <c r="J251" s="1">
        <v>28922</v>
      </c>
      <c r="K251" s="1">
        <v>925504</v>
      </c>
    </row>
    <row r="252" spans="1:11" x14ac:dyDescent="0.3">
      <c r="A252" s="1">
        <v>251</v>
      </c>
      <c r="B252" s="1" t="s">
        <v>12</v>
      </c>
      <c r="C252" s="1" t="s">
        <v>17</v>
      </c>
      <c r="D252" s="1" t="s">
        <v>20</v>
      </c>
      <c r="E252" s="1" t="s">
        <v>38</v>
      </c>
      <c r="F252" s="1" t="s">
        <v>55</v>
      </c>
      <c r="G252" s="2">
        <v>44949</v>
      </c>
      <c r="H252" s="1" t="s">
        <v>68</v>
      </c>
      <c r="I252" s="1">
        <v>16</v>
      </c>
      <c r="J252" s="1">
        <v>29928</v>
      </c>
      <c r="K252" s="1">
        <v>478848</v>
      </c>
    </row>
    <row r="253" spans="1:11" x14ac:dyDescent="0.3">
      <c r="A253" s="1">
        <v>252</v>
      </c>
      <c r="B253" s="1" t="s">
        <v>13</v>
      </c>
      <c r="C253" s="1" t="s">
        <v>17</v>
      </c>
      <c r="D253" s="1" t="s">
        <v>29</v>
      </c>
      <c r="E253" s="1" t="s">
        <v>35</v>
      </c>
      <c r="F253" s="1" t="s">
        <v>58</v>
      </c>
      <c r="G253" s="2">
        <v>45010</v>
      </c>
      <c r="H253" s="1" t="s">
        <v>65</v>
      </c>
      <c r="I253" s="1">
        <v>41</v>
      </c>
      <c r="J253" s="1">
        <v>15926</v>
      </c>
      <c r="K253" s="1">
        <v>652966</v>
      </c>
    </row>
    <row r="254" spans="1:11" x14ac:dyDescent="0.3">
      <c r="A254" s="1">
        <v>253</v>
      </c>
      <c r="B254" s="1" t="s">
        <v>14</v>
      </c>
      <c r="C254" s="1" t="s">
        <v>17</v>
      </c>
      <c r="D254" s="1" t="s">
        <v>26</v>
      </c>
      <c r="E254" s="1" t="s">
        <v>38</v>
      </c>
      <c r="F254" s="1" t="s">
        <v>49</v>
      </c>
      <c r="G254" s="2">
        <v>44931</v>
      </c>
      <c r="H254" s="1" t="s">
        <v>68</v>
      </c>
      <c r="I254" s="1">
        <v>47</v>
      </c>
      <c r="J254" s="1">
        <v>3363</v>
      </c>
      <c r="K254" s="1">
        <v>158061</v>
      </c>
    </row>
    <row r="255" spans="1:11" x14ac:dyDescent="0.3">
      <c r="A255" s="1">
        <v>254</v>
      </c>
      <c r="B255" s="1" t="s">
        <v>15</v>
      </c>
      <c r="C255" s="1" t="s">
        <v>18</v>
      </c>
      <c r="D255" s="1" t="s">
        <v>21</v>
      </c>
      <c r="E255" s="1" t="s">
        <v>39</v>
      </c>
      <c r="F255" s="1" t="s">
        <v>46</v>
      </c>
      <c r="G255" s="2">
        <v>45172</v>
      </c>
      <c r="H255" s="1" t="s">
        <v>66</v>
      </c>
      <c r="I255" s="1">
        <v>32</v>
      </c>
      <c r="J255" s="1">
        <v>34972</v>
      </c>
      <c r="K255" s="1">
        <v>1119104</v>
      </c>
    </row>
    <row r="256" spans="1:11" x14ac:dyDescent="0.3">
      <c r="A256" s="1">
        <v>255</v>
      </c>
      <c r="B256" s="1" t="s">
        <v>15</v>
      </c>
      <c r="C256" s="1" t="s">
        <v>16</v>
      </c>
      <c r="D256" s="1" t="s">
        <v>33</v>
      </c>
      <c r="E256" s="1" t="s">
        <v>37</v>
      </c>
      <c r="F256" s="1" t="s">
        <v>57</v>
      </c>
      <c r="G256" s="2">
        <v>45023</v>
      </c>
      <c r="H256" s="1" t="s">
        <v>67</v>
      </c>
      <c r="I256" s="1">
        <v>6</v>
      </c>
      <c r="J256" s="1">
        <v>7971</v>
      </c>
      <c r="K256" s="1">
        <v>47826</v>
      </c>
    </row>
    <row r="257" spans="1:11" x14ac:dyDescent="0.3">
      <c r="A257" s="1">
        <v>256</v>
      </c>
      <c r="B257" s="1" t="s">
        <v>11</v>
      </c>
      <c r="C257" s="1" t="s">
        <v>16</v>
      </c>
      <c r="D257" s="1" t="s">
        <v>19</v>
      </c>
      <c r="E257" s="1" t="s">
        <v>36</v>
      </c>
      <c r="F257" s="1" t="s">
        <v>47</v>
      </c>
      <c r="G257" s="2">
        <v>45003</v>
      </c>
      <c r="H257" s="1" t="s">
        <v>65</v>
      </c>
      <c r="I257" s="1">
        <v>32</v>
      </c>
      <c r="J257" s="1">
        <v>47991</v>
      </c>
      <c r="K257" s="1">
        <v>1535712</v>
      </c>
    </row>
    <row r="258" spans="1:11" x14ac:dyDescent="0.3">
      <c r="A258" s="1">
        <v>257</v>
      </c>
      <c r="B258" s="1" t="s">
        <v>11</v>
      </c>
      <c r="C258" s="1" t="s">
        <v>16</v>
      </c>
      <c r="D258" s="1" t="s">
        <v>24</v>
      </c>
      <c r="E258" s="1" t="s">
        <v>36</v>
      </c>
      <c r="F258" s="1" t="s">
        <v>45</v>
      </c>
      <c r="G258" s="2">
        <v>45117</v>
      </c>
      <c r="H258" s="1" t="s">
        <v>64</v>
      </c>
      <c r="I258" s="1">
        <v>37</v>
      </c>
      <c r="J258" s="1">
        <v>36026</v>
      </c>
      <c r="K258" s="1">
        <v>1332962</v>
      </c>
    </row>
    <row r="259" spans="1:11" x14ac:dyDescent="0.3">
      <c r="A259" s="1">
        <v>258</v>
      </c>
      <c r="B259" s="1" t="s">
        <v>13</v>
      </c>
      <c r="C259" s="1" t="s">
        <v>16</v>
      </c>
      <c r="D259" s="1" t="s">
        <v>29</v>
      </c>
      <c r="E259" s="1" t="s">
        <v>38</v>
      </c>
      <c r="F259" s="1" t="s">
        <v>42</v>
      </c>
      <c r="G259" s="2">
        <v>45175</v>
      </c>
      <c r="H259" s="1" t="s">
        <v>66</v>
      </c>
      <c r="I259" s="1">
        <v>22</v>
      </c>
      <c r="J259" s="1">
        <v>5185</v>
      </c>
      <c r="K259" s="1">
        <v>114070</v>
      </c>
    </row>
    <row r="260" spans="1:11" x14ac:dyDescent="0.3">
      <c r="A260" s="1">
        <v>259</v>
      </c>
      <c r="B260" s="1" t="s">
        <v>13</v>
      </c>
      <c r="C260" s="1" t="s">
        <v>17</v>
      </c>
      <c r="D260" s="1" t="s">
        <v>23</v>
      </c>
      <c r="E260" s="1" t="s">
        <v>36</v>
      </c>
      <c r="F260" s="1" t="s">
        <v>47</v>
      </c>
      <c r="G260" s="2">
        <v>45272</v>
      </c>
      <c r="H260" s="1" t="s">
        <v>69</v>
      </c>
      <c r="I260" s="1">
        <v>41</v>
      </c>
      <c r="J260" s="1">
        <v>8075</v>
      </c>
      <c r="K260" s="1">
        <v>331075</v>
      </c>
    </row>
    <row r="261" spans="1:11" x14ac:dyDescent="0.3">
      <c r="A261" s="1">
        <v>260</v>
      </c>
      <c r="B261" s="1" t="s">
        <v>11</v>
      </c>
      <c r="C261" s="1" t="s">
        <v>16</v>
      </c>
      <c r="D261" s="1" t="s">
        <v>28</v>
      </c>
      <c r="E261" s="1" t="s">
        <v>40</v>
      </c>
      <c r="F261" s="1" t="s">
        <v>49</v>
      </c>
      <c r="G261" s="2">
        <v>45084</v>
      </c>
      <c r="H261" s="1" t="s">
        <v>71</v>
      </c>
      <c r="I261" s="1">
        <v>40</v>
      </c>
      <c r="J261" s="1">
        <v>25058</v>
      </c>
      <c r="K261" s="1">
        <v>1002320</v>
      </c>
    </row>
    <row r="262" spans="1:11" x14ac:dyDescent="0.3">
      <c r="A262" s="1">
        <v>261</v>
      </c>
      <c r="B262" s="1" t="s">
        <v>14</v>
      </c>
      <c r="C262" s="1" t="s">
        <v>18</v>
      </c>
      <c r="D262" s="1" t="s">
        <v>30</v>
      </c>
      <c r="E262" s="1" t="s">
        <v>37</v>
      </c>
      <c r="F262" s="1" t="s">
        <v>55</v>
      </c>
      <c r="G262" s="2">
        <v>45262</v>
      </c>
      <c r="H262" s="1" t="s">
        <v>69</v>
      </c>
      <c r="I262" s="1">
        <v>13</v>
      </c>
      <c r="J262" s="1">
        <v>23140</v>
      </c>
      <c r="K262" s="1">
        <v>300820</v>
      </c>
    </row>
    <row r="263" spans="1:11" x14ac:dyDescent="0.3">
      <c r="A263" s="1">
        <v>262</v>
      </c>
      <c r="B263" s="1" t="s">
        <v>11</v>
      </c>
      <c r="C263" s="1" t="s">
        <v>18</v>
      </c>
      <c r="D263" s="1" t="s">
        <v>20</v>
      </c>
      <c r="E263" s="1" t="s">
        <v>36</v>
      </c>
      <c r="F263" s="1" t="s">
        <v>45</v>
      </c>
      <c r="G263" s="2">
        <v>45245</v>
      </c>
      <c r="H263" s="1" t="s">
        <v>62</v>
      </c>
      <c r="I263" s="1">
        <v>48</v>
      </c>
      <c r="J263" s="1">
        <v>29849</v>
      </c>
      <c r="K263" s="1">
        <v>1432752</v>
      </c>
    </row>
    <row r="264" spans="1:11" x14ac:dyDescent="0.3">
      <c r="A264" s="1">
        <v>263</v>
      </c>
      <c r="B264" s="1" t="s">
        <v>14</v>
      </c>
      <c r="C264" s="1" t="s">
        <v>17</v>
      </c>
      <c r="D264" s="1" t="s">
        <v>20</v>
      </c>
      <c r="E264" s="1" t="s">
        <v>40</v>
      </c>
      <c r="F264" s="1" t="s">
        <v>44</v>
      </c>
      <c r="G264" s="2">
        <v>44991</v>
      </c>
      <c r="H264" s="1" t="s">
        <v>65</v>
      </c>
      <c r="I264" s="1">
        <v>10</v>
      </c>
      <c r="J264" s="1">
        <v>22473</v>
      </c>
      <c r="K264" s="1">
        <v>224730</v>
      </c>
    </row>
    <row r="265" spans="1:11" x14ac:dyDescent="0.3">
      <c r="A265" s="1">
        <v>264</v>
      </c>
      <c r="B265" s="1" t="s">
        <v>14</v>
      </c>
      <c r="C265" s="1" t="s">
        <v>18</v>
      </c>
      <c r="D265" s="1" t="s">
        <v>24</v>
      </c>
      <c r="E265" s="1" t="s">
        <v>36</v>
      </c>
      <c r="F265" s="1" t="s">
        <v>54</v>
      </c>
      <c r="G265" s="2">
        <v>45154</v>
      </c>
      <c r="H265" s="1" t="s">
        <v>72</v>
      </c>
      <c r="I265" s="1">
        <v>49</v>
      </c>
      <c r="J265" s="1">
        <v>8498</v>
      </c>
      <c r="K265" s="1">
        <v>416402</v>
      </c>
    </row>
    <row r="266" spans="1:11" x14ac:dyDescent="0.3">
      <c r="A266" s="1">
        <v>265</v>
      </c>
      <c r="B266" s="1" t="s">
        <v>11</v>
      </c>
      <c r="C266" s="1" t="s">
        <v>17</v>
      </c>
      <c r="D266" s="1" t="s">
        <v>22</v>
      </c>
      <c r="E266" s="1" t="s">
        <v>35</v>
      </c>
      <c r="F266" s="1" t="s">
        <v>52</v>
      </c>
      <c r="G266" s="2">
        <v>45238</v>
      </c>
      <c r="H266" s="1" t="s">
        <v>62</v>
      </c>
      <c r="I266" s="1">
        <v>19</v>
      </c>
      <c r="J266" s="1">
        <v>24730</v>
      </c>
      <c r="K266" s="1">
        <v>469870</v>
      </c>
    </row>
    <row r="267" spans="1:11" x14ac:dyDescent="0.3">
      <c r="A267" s="1">
        <v>266</v>
      </c>
      <c r="B267" s="1" t="s">
        <v>13</v>
      </c>
      <c r="C267" s="1" t="s">
        <v>17</v>
      </c>
      <c r="D267" s="1" t="s">
        <v>22</v>
      </c>
      <c r="E267" s="1" t="s">
        <v>38</v>
      </c>
      <c r="F267" s="1" t="s">
        <v>52</v>
      </c>
      <c r="G267" s="2">
        <v>45194</v>
      </c>
      <c r="H267" s="1" t="s">
        <v>66</v>
      </c>
      <c r="I267" s="1">
        <v>5</v>
      </c>
      <c r="J267" s="1">
        <v>46553</v>
      </c>
      <c r="K267" s="1">
        <v>232765</v>
      </c>
    </row>
    <row r="268" spans="1:11" x14ac:dyDescent="0.3">
      <c r="A268" s="1">
        <v>267</v>
      </c>
      <c r="B268" s="1" t="s">
        <v>13</v>
      </c>
      <c r="C268" s="1" t="s">
        <v>17</v>
      </c>
      <c r="D268" s="1" t="s">
        <v>29</v>
      </c>
      <c r="E268" s="1" t="s">
        <v>36</v>
      </c>
      <c r="F268" s="1" t="s">
        <v>41</v>
      </c>
      <c r="G268" s="2">
        <v>45036</v>
      </c>
      <c r="H268" s="1" t="s">
        <v>67</v>
      </c>
      <c r="I268" s="1">
        <v>6</v>
      </c>
      <c r="J268" s="1">
        <v>13263</v>
      </c>
      <c r="K268" s="1">
        <v>79578</v>
      </c>
    </row>
    <row r="269" spans="1:11" x14ac:dyDescent="0.3">
      <c r="A269" s="1">
        <v>268</v>
      </c>
      <c r="B269" s="1" t="s">
        <v>14</v>
      </c>
      <c r="C269" s="1" t="s">
        <v>16</v>
      </c>
      <c r="D269" s="1" t="s">
        <v>28</v>
      </c>
      <c r="E269" s="1" t="s">
        <v>37</v>
      </c>
      <c r="F269" s="1" t="s">
        <v>42</v>
      </c>
      <c r="G269" s="2">
        <v>44952</v>
      </c>
      <c r="H269" s="1" t="s">
        <v>68</v>
      </c>
      <c r="I269" s="1">
        <v>31</v>
      </c>
      <c r="J269" s="1">
        <v>21998</v>
      </c>
      <c r="K269" s="1">
        <v>681938</v>
      </c>
    </row>
    <row r="270" spans="1:11" x14ac:dyDescent="0.3">
      <c r="A270" s="1">
        <v>269</v>
      </c>
      <c r="B270" s="1" t="s">
        <v>11</v>
      </c>
      <c r="C270" s="1" t="s">
        <v>17</v>
      </c>
      <c r="D270" s="1" t="s">
        <v>20</v>
      </c>
      <c r="E270" s="1" t="s">
        <v>36</v>
      </c>
      <c r="F270" s="1" t="s">
        <v>51</v>
      </c>
      <c r="G270" s="2">
        <v>45122</v>
      </c>
      <c r="H270" s="1" t="s">
        <v>64</v>
      </c>
      <c r="I270" s="1">
        <v>48</v>
      </c>
      <c r="J270" s="1">
        <v>21663</v>
      </c>
      <c r="K270" s="1">
        <v>1039824</v>
      </c>
    </row>
    <row r="271" spans="1:11" x14ac:dyDescent="0.3">
      <c r="A271" s="1">
        <v>270</v>
      </c>
      <c r="B271" s="1" t="s">
        <v>13</v>
      </c>
      <c r="C271" s="1" t="s">
        <v>18</v>
      </c>
      <c r="D271" s="1" t="s">
        <v>28</v>
      </c>
      <c r="E271" s="1" t="s">
        <v>40</v>
      </c>
      <c r="F271" s="1" t="s">
        <v>48</v>
      </c>
      <c r="G271" s="2">
        <v>44948</v>
      </c>
      <c r="H271" s="1" t="s">
        <v>68</v>
      </c>
      <c r="I271" s="1">
        <v>49</v>
      </c>
      <c r="J271" s="1">
        <v>20748</v>
      </c>
      <c r="K271" s="1">
        <v>1016652</v>
      </c>
    </row>
    <row r="272" spans="1:11" x14ac:dyDescent="0.3">
      <c r="A272" s="1">
        <v>271</v>
      </c>
      <c r="B272" s="1" t="s">
        <v>15</v>
      </c>
      <c r="C272" s="1" t="s">
        <v>16</v>
      </c>
      <c r="D272" s="1" t="s">
        <v>23</v>
      </c>
      <c r="E272" s="1" t="s">
        <v>40</v>
      </c>
      <c r="F272" s="1" t="s">
        <v>50</v>
      </c>
      <c r="G272" s="2">
        <v>45256</v>
      </c>
      <c r="H272" s="1" t="s">
        <v>62</v>
      </c>
      <c r="I272" s="1">
        <v>25</v>
      </c>
      <c r="J272" s="1">
        <v>24758</v>
      </c>
      <c r="K272" s="1">
        <v>618950</v>
      </c>
    </row>
    <row r="273" spans="1:11" x14ac:dyDescent="0.3">
      <c r="A273" s="1">
        <v>272</v>
      </c>
      <c r="B273" s="1" t="s">
        <v>14</v>
      </c>
      <c r="C273" s="1" t="s">
        <v>17</v>
      </c>
      <c r="D273" s="1" t="s">
        <v>29</v>
      </c>
      <c r="E273" s="1" t="s">
        <v>39</v>
      </c>
      <c r="F273" s="1" t="s">
        <v>57</v>
      </c>
      <c r="G273" s="2">
        <v>44970</v>
      </c>
      <c r="H273" s="1" t="s">
        <v>70</v>
      </c>
      <c r="I273" s="1">
        <v>31</v>
      </c>
      <c r="J273" s="1">
        <v>22202</v>
      </c>
      <c r="K273" s="1">
        <v>688262</v>
      </c>
    </row>
    <row r="274" spans="1:11" x14ac:dyDescent="0.3">
      <c r="A274" s="1">
        <v>273</v>
      </c>
      <c r="B274" s="1" t="s">
        <v>13</v>
      </c>
      <c r="C274" s="1" t="s">
        <v>17</v>
      </c>
      <c r="D274" s="1" t="s">
        <v>26</v>
      </c>
      <c r="E274" s="1" t="s">
        <v>35</v>
      </c>
      <c r="F274" s="1" t="s">
        <v>55</v>
      </c>
      <c r="G274" s="2">
        <v>45101</v>
      </c>
      <c r="H274" s="1" t="s">
        <v>71</v>
      </c>
      <c r="I274" s="1">
        <v>29</v>
      </c>
      <c r="J274" s="1">
        <v>18881</v>
      </c>
      <c r="K274" s="1">
        <v>547549</v>
      </c>
    </row>
    <row r="275" spans="1:11" x14ac:dyDescent="0.3">
      <c r="A275" s="1">
        <v>274</v>
      </c>
      <c r="B275" s="1" t="s">
        <v>15</v>
      </c>
      <c r="C275" s="1" t="s">
        <v>16</v>
      </c>
      <c r="D275" s="1" t="s">
        <v>34</v>
      </c>
      <c r="E275" s="1" t="s">
        <v>35</v>
      </c>
      <c r="F275" s="1" t="s">
        <v>55</v>
      </c>
      <c r="G275" s="2">
        <v>45268</v>
      </c>
      <c r="H275" s="1" t="s">
        <v>69</v>
      </c>
      <c r="I275" s="1">
        <v>34</v>
      </c>
      <c r="J275" s="1">
        <v>31952</v>
      </c>
      <c r="K275" s="1">
        <v>1086368</v>
      </c>
    </row>
    <row r="276" spans="1:11" x14ac:dyDescent="0.3">
      <c r="A276" s="1">
        <v>275</v>
      </c>
      <c r="B276" s="1" t="s">
        <v>12</v>
      </c>
      <c r="C276" s="1" t="s">
        <v>18</v>
      </c>
      <c r="D276" s="1" t="s">
        <v>22</v>
      </c>
      <c r="E276" s="1" t="s">
        <v>37</v>
      </c>
      <c r="F276" s="1" t="s">
        <v>53</v>
      </c>
      <c r="G276" s="2">
        <v>45240</v>
      </c>
      <c r="H276" s="1" t="s">
        <v>62</v>
      </c>
      <c r="I276" s="1">
        <v>36</v>
      </c>
      <c r="J276" s="1">
        <v>6179</v>
      </c>
      <c r="K276" s="1">
        <v>222444</v>
      </c>
    </row>
    <row r="277" spans="1:11" x14ac:dyDescent="0.3">
      <c r="A277" s="1">
        <v>276</v>
      </c>
      <c r="B277" s="1" t="s">
        <v>12</v>
      </c>
      <c r="C277" s="1" t="s">
        <v>18</v>
      </c>
      <c r="D277" s="1" t="s">
        <v>34</v>
      </c>
      <c r="E277" s="1" t="s">
        <v>40</v>
      </c>
      <c r="F277" s="1" t="s">
        <v>45</v>
      </c>
      <c r="G277" s="2">
        <v>45132</v>
      </c>
      <c r="H277" s="1" t="s">
        <v>64</v>
      </c>
      <c r="I277" s="1">
        <v>3</v>
      </c>
      <c r="J277" s="1">
        <v>20870</v>
      </c>
      <c r="K277" s="1">
        <v>62610</v>
      </c>
    </row>
    <row r="278" spans="1:11" x14ac:dyDescent="0.3">
      <c r="A278" s="1">
        <v>277</v>
      </c>
      <c r="B278" s="1" t="s">
        <v>13</v>
      </c>
      <c r="C278" s="1" t="s">
        <v>18</v>
      </c>
      <c r="D278" s="1" t="s">
        <v>25</v>
      </c>
      <c r="E278" s="1" t="s">
        <v>35</v>
      </c>
      <c r="F278" s="1" t="s">
        <v>51</v>
      </c>
      <c r="G278" s="2">
        <v>45003</v>
      </c>
      <c r="H278" s="1" t="s">
        <v>65</v>
      </c>
      <c r="I278" s="1">
        <v>11</v>
      </c>
      <c r="J278" s="1">
        <v>28213</v>
      </c>
      <c r="K278" s="1">
        <v>310343</v>
      </c>
    </row>
    <row r="279" spans="1:11" x14ac:dyDescent="0.3">
      <c r="A279" s="1">
        <v>278</v>
      </c>
      <c r="B279" s="1" t="s">
        <v>14</v>
      </c>
      <c r="C279" s="1" t="s">
        <v>18</v>
      </c>
      <c r="D279" s="1" t="s">
        <v>32</v>
      </c>
      <c r="E279" s="1" t="s">
        <v>35</v>
      </c>
      <c r="F279" s="1" t="s">
        <v>50</v>
      </c>
      <c r="G279" s="2">
        <v>45248</v>
      </c>
      <c r="H279" s="1" t="s">
        <v>62</v>
      </c>
      <c r="I279" s="1">
        <v>34</v>
      </c>
      <c r="J279" s="1">
        <v>11556</v>
      </c>
      <c r="K279" s="1">
        <v>392904</v>
      </c>
    </row>
    <row r="280" spans="1:11" x14ac:dyDescent="0.3">
      <c r="A280" s="1">
        <v>279</v>
      </c>
      <c r="B280" s="1" t="s">
        <v>12</v>
      </c>
      <c r="C280" s="1" t="s">
        <v>16</v>
      </c>
      <c r="D280" s="1" t="s">
        <v>24</v>
      </c>
      <c r="E280" s="1" t="s">
        <v>39</v>
      </c>
      <c r="F280" s="1" t="s">
        <v>55</v>
      </c>
      <c r="G280" s="2">
        <v>45102</v>
      </c>
      <c r="H280" s="1" t="s">
        <v>71</v>
      </c>
      <c r="I280" s="1">
        <v>5</v>
      </c>
      <c r="J280" s="1">
        <v>38473</v>
      </c>
      <c r="K280" s="1">
        <v>192365</v>
      </c>
    </row>
    <row r="281" spans="1:11" x14ac:dyDescent="0.3">
      <c r="A281" s="1">
        <v>280</v>
      </c>
      <c r="B281" s="1" t="s">
        <v>13</v>
      </c>
      <c r="C281" s="1" t="s">
        <v>16</v>
      </c>
      <c r="D281" s="1" t="s">
        <v>29</v>
      </c>
      <c r="E281" s="1" t="s">
        <v>36</v>
      </c>
      <c r="F281" s="1" t="s">
        <v>43</v>
      </c>
      <c r="G281" s="2">
        <v>44969</v>
      </c>
      <c r="H281" s="1" t="s">
        <v>70</v>
      </c>
      <c r="I281" s="1">
        <v>50</v>
      </c>
      <c r="J281" s="1">
        <v>17783</v>
      </c>
      <c r="K281" s="1">
        <v>889150</v>
      </c>
    </row>
    <row r="282" spans="1:11" x14ac:dyDescent="0.3">
      <c r="A282" s="1">
        <v>281</v>
      </c>
      <c r="B282" s="1" t="s">
        <v>15</v>
      </c>
      <c r="C282" s="1" t="s">
        <v>17</v>
      </c>
      <c r="D282" s="1" t="s">
        <v>27</v>
      </c>
      <c r="E282" s="1" t="s">
        <v>39</v>
      </c>
      <c r="F282" s="1" t="s">
        <v>43</v>
      </c>
      <c r="G282" s="2">
        <v>45147</v>
      </c>
      <c r="H282" s="1" t="s">
        <v>72</v>
      </c>
      <c r="I282" s="1">
        <v>39</v>
      </c>
      <c r="J282" s="1">
        <v>36878</v>
      </c>
      <c r="K282" s="1">
        <v>1438242</v>
      </c>
    </row>
    <row r="283" spans="1:11" x14ac:dyDescent="0.3">
      <c r="A283" s="1">
        <v>282</v>
      </c>
      <c r="B283" s="1" t="s">
        <v>15</v>
      </c>
      <c r="C283" s="1" t="s">
        <v>18</v>
      </c>
      <c r="D283" s="1" t="s">
        <v>24</v>
      </c>
      <c r="E283" s="1" t="s">
        <v>38</v>
      </c>
      <c r="F283" s="1" t="s">
        <v>42</v>
      </c>
      <c r="G283" s="2">
        <v>45088</v>
      </c>
      <c r="H283" s="1" t="s">
        <v>71</v>
      </c>
      <c r="I283" s="1">
        <v>11</v>
      </c>
      <c r="J283" s="1">
        <v>4452</v>
      </c>
      <c r="K283" s="1">
        <v>48972</v>
      </c>
    </row>
    <row r="284" spans="1:11" x14ac:dyDescent="0.3">
      <c r="A284" s="1">
        <v>283</v>
      </c>
      <c r="B284" s="1" t="s">
        <v>15</v>
      </c>
      <c r="C284" s="1" t="s">
        <v>16</v>
      </c>
      <c r="D284" s="1" t="s">
        <v>34</v>
      </c>
      <c r="E284" s="1" t="s">
        <v>37</v>
      </c>
      <c r="F284" s="1" t="s">
        <v>55</v>
      </c>
      <c r="G284" s="2">
        <v>44930</v>
      </c>
      <c r="H284" s="1" t="s">
        <v>68</v>
      </c>
      <c r="I284" s="1">
        <v>15</v>
      </c>
      <c r="J284" s="1">
        <v>40670</v>
      </c>
      <c r="K284" s="1">
        <v>610050</v>
      </c>
    </row>
    <row r="285" spans="1:11" x14ac:dyDescent="0.3">
      <c r="A285" s="1">
        <v>284</v>
      </c>
      <c r="B285" s="1" t="s">
        <v>13</v>
      </c>
      <c r="C285" s="1" t="s">
        <v>17</v>
      </c>
      <c r="D285" s="1" t="s">
        <v>19</v>
      </c>
      <c r="E285" s="1" t="s">
        <v>35</v>
      </c>
      <c r="F285" s="1" t="s">
        <v>44</v>
      </c>
      <c r="G285" s="2">
        <v>45034</v>
      </c>
      <c r="H285" s="1" t="s">
        <v>67</v>
      </c>
      <c r="I285" s="1">
        <v>14</v>
      </c>
      <c r="J285" s="1">
        <v>5371</v>
      </c>
      <c r="K285" s="1">
        <v>75194</v>
      </c>
    </row>
    <row r="286" spans="1:11" x14ac:dyDescent="0.3">
      <c r="A286" s="1">
        <v>285</v>
      </c>
      <c r="B286" s="1" t="s">
        <v>12</v>
      </c>
      <c r="C286" s="1" t="s">
        <v>16</v>
      </c>
      <c r="D286" s="1" t="s">
        <v>27</v>
      </c>
      <c r="E286" s="1" t="s">
        <v>40</v>
      </c>
      <c r="F286" s="1" t="s">
        <v>59</v>
      </c>
      <c r="G286" s="2">
        <v>44997</v>
      </c>
      <c r="H286" s="1" t="s">
        <v>65</v>
      </c>
      <c r="I286" s="1">
        <v>20</v>
      </c>
      <c r="J286" s="1">
        <v>3957</v>
      </c>
      <c r="K286" s="1">
        <v>79140</v>
      </c>
    </row>
    <row r="287" spans="1:11" x14ac:dyDescent="0.3">
      <c r="A287" s="1">
        <v>286</v>
      </c>
      <c r="B287" s="1" t="s">
        <v>13</v>
      </c>
      <c r="C287" s="1" t="s">
        <v>18</v>
      </c>
      <c r="D287" s="1" t="s">
        <v>20</v>
      </c>
      <c r="E287" s="1" t="s">
        <v>40</v>
      </c>
      <c r="F287" s="1" t="s">
        <v>56</v>
      </c>
      <c r="G287" s="2">
        <v>45113</v>
      </c>
      <c r="H287" s="1" t="s">
        <v>64</v>
      </c>
      <c r="I287" s="1">
        <v>7</v>
      </c>
      <c r="J287" s="1">
        <v>35880</v>
      </c>
      <c r="K287" s="1">
        <v>251160</v>
      </c>
    </row>
    <row r="288" spans="1:11" x14ac:dyDescent="0.3">
      <c r="A288" s="1">
        <v>287</v>
      </c>
      <c r="B288" s="1" t="s">
        <v>13</v>
      </c>
      <c r="C288" s="1" t="s">
        <v>17</v>
      </c>
      <c r="D288" s="1" t="s">
        <v>28</v>
      </c>
      <c r="E288" s="1" t="s">
        <v>37</v>
      </c>
      <c r="F288" s="1" t="s">
        <v>48</v>
      </c>
      <c r="G288" s="2">
        <v>45123</v>
      </c>
      <c r="H288" s="1" t="s">
        <v>64</v>
      </c>
      <c r="I288" s="1">
        <v>26</v>
      </c>
      <c r="J288" s="1">
        <v>43475</v>
      </c>
      <c r="K288" s="1">
        <v>1130350</v>
      </c>
    </row>
    <row r="289" spans="1:11" x14ac:dyDescent="0.3">
      <c r="A289" s="1">
        <v>288</v>
      </c>
      <c r="B289" s="1" t="s">
        <v>12</v>
      </c>
      <c r="C289" s="1" t="s">
        <v>18</v>
      </c>
      <c r="D289" s="1" t="s">
        <v>24</v>
      </c>
      <c r="E289" s="1" t="s">
        <v>39</v>
      </c>
      <c r="F289" s="1" t="s">
        <v>41</v>
      </c>
      <c r="G289" s="2">
        <v>45256</v>
      </c>
      <c r="H289" s="1" t="s">
        <v>62</v>
      </c>
      <c r="I289" s="1">
        <v>34</v>
      </c>
      <c r="J289" s="1">
        <v>7233</v>
      </c>
      <c r="K289" s="1">
        <v>245922</v>
      </c>
    </row>
    <row r="290" spans="1:11" x14ac:dyDescent="0.3">
      <c r="A290" s="1">
        <v>289</v>
      </c>
      <c r="B290" s="1" t="s">
        <v>15</v>
      </c>
      <c r="C290" s="1" t="s">
        <v>17</v>
      </c>
      <c r="D290" s="1" t="s">
        <v>24</v>
      </c>
      <c r="E290" s="1" t="s">
        <v>35</v>
      </c>
      <c r="F290" s="1" t="s">
        <v>57</v>
      </c>
      <c r="G290" s="2">
        <v>45083</v>
      </c>
      <c r="H290" s="1" t="s">
        <v>71</v>
      </c>
      <c r="I290" s="1">
        <v>18</v>
      </c>
      <c r="J290" s="1">
        <v>5513</v>
      </c>
      <c r="K290" s="1">
        <v>99234</v>
      </c>
    </row>
    <row r="291" spans="1:11" x14ac:dyDescent="0.3">
      <c r="A291" s="1">
        <v>290</v>
      </c>
      <c r="B291" s="1" t="s">
        <v>14</v>
      </c>
      <c r="C291" s="1" t="s">
        <v>16</v>
      </c>
      <c r="D291" s="1" t="s">
        <v>34</v>
      </c>
      <c r="E291" s="1" t="s">
        <v>37</v>
      </c>
      <c r="F291" s="1" t="s">
        <v>52</v>
      </c>
      <c r="G291" s="2">
        <v>45161</v>
      </c>
      <c r="H291" s="1" t="s">
        <v>72</v>
      </c>
      <c r="I291" s="1">
        <v>41</v>
      </c>
      <c r="J291" s="1">
        <v>9088</v>
      </c>
      <c r="K291" s="1">
        <v>372608</v>
      </c>
    </row>
    <row r="292" spans="1:11" x14ac:dyDescent="0.3">
      <c r="A292" s="1">
        <v>291</v>
      </c>
      <c r="B292" s="1" t="s">
        <v>13</v>
      </c>
      <c r="C292" s="1" t="s">
        <v>18</v>
      </c>
      <c r="D292" s="1" t="s">
        <v>20</v>
      </c>
      <c r="E292" s="1" t="s">
        <v>37</v>
      </c>
      <c r="F292" s="1" t="s">
        <v>53</v>
      </c>
      <c r="G292" s="2">
        <v>45209</v>
      </c>
      <c r="H292" s="1" t="s">
        <v>63</v>
      </c>
      <c r="I292" s="1">
        <v>8</v>
      </c>
      <c r="J292" s="1">
        <v>29732</v>
      </c>
      <c r="K292" s="1">
        <v>237856</v>
      </c>
    </row>
    <row r="293" spans="1:11" x14ac:dyDescent="0.3">
      <c r="A293" s="1">
        <v>292</v>
      </c>
      <c r="B293" s="1" t="s">
        <v>11</v>
      </c>
      <c r="C293" s="1" t="s">
        <v>18</v>
      </c>
      <c r="D293" s="1" t="s">
        <v>30</v>
      </c>
      <c r="E293" s="1" t="s">
        <v>38</v>
      </c>
      <c r="F293" s="1" t="s">
        <v>42</v>
      </c>
      <c r="G293" s="2">
        <v>45203</v>
      </c>
      <c r="H293" s="1" t="s">
        <v>63</v>
      </c>
      <c r="I293" s="1">
        <v>35</v>
      </c>
      <c r="J293" s="1">
        <v>9701</v>
      </c>
      <c r="K293" s="1">
        <v>339535</v>
      </c>
    </row>
    <row r="294" spans="1:11" x14ac:dyDescent="0.3">
      <c r="A294" s="1">
        <v>293</v>
      </c>
      <c r="B294" s="1" t="s">
        <v>13</v>
      </c>
      <c r="C294" s="1" t="s">
        <v>17</v>
      </c>
      <c r="D294" s="1" t="s">
        <v>21</v>
      </c>
      <c r="E294" s="1" t="s">
        <v>38</v>
      </c>
      <c r="F294" s="1" t="s">
        <v>58</v>
      </c>
      <c r="G294" s="2">
        <v>45064</v>
      </c>
      <c r="H294" s="1" t="s">
        <v>61</v>
      </c>
      <c r="I294" s="1">
        <v>4</v>
      </c>
      <c r="J294" s="1">
        <v>48477</v>
      </c>
      <c r="K294" s="1">
        <v>193908</v>
      </c>
    </row>
    <row r="295" spans="1:11" x14ac:dyDescent="0.3">
      <c r="A295" s="1">
        <v>294</v>
      </c>
      <c r="B295" s="1" t="s">
        <v>15</v>
      </c>
      <c r="C295" s="1" t="s">
        <v>17</v>
      </c>
      <c r="D295" s="1" t="s">
        <v>32</v>
      </c>
      <c r="E295" s="1" t="s">
        <v>36</v>
      </c>
      <c r="F295" s="1" t="s">
        <v>49</v>
      </c>
      <c r="G295" s="2">
        <v>45193</v>
      </c>
      <c r="H295" s="1" t="s">
        <v>66</v>
      </c>
      <c r="I295" s="1">
        <v>2</v>
      </c>
      <c r="J295" s="1">
        <v>7755</v>
      </c>
      <c r="K295" s="1">
        <v>15510</v>
      </c>
    </row>
    <row r="296" spans="1:11" x14ac:dyDescent="0.3">
      <c r="A296" s="1">
        <v>295</v>
      </c>
      <c r="B296" s="1" t="s">
        <v>15</v>
      </c>
      <c r="C296" s="1" t="s">
        <v>17</v>
      </c>
      <c r="D296" s="1" t="s">
        <v>27</v>
      </c>
      <c r="E296" s="1" t="s">
        <v>36</v>
      </c>
      <c r="F296" s="1" t="s">
        <v>58</v>
      </c>
      <c r="G296" s="2">
        <v>45038</v>
      </c>
      <c r="H296" s="1" t="s">
        <v>67</v>
      </c>
      <c r="I296" s="1">
        <v>17</v>
      </c>
      <c r="J296" s="1">
        <v>8821</v>
      </c>
      <c r="K296" s="1">
        <v>149957</v>
      </c>
    </row>
    <row r="297" spans="1:11" x14ac:dyDescent="0.3">
      <c r="A297" s="1">
        <v>296</v>
      </c>
      <c r="B297" s="1" t="s">
        <v>12</v>
      </c>
      <c r="C297" s="1" t="s">
        <v>18</v>
      </c>
      <c r="D297" s="1" t="s">
        <v>21</v>
      </c>
      <c r="E297" s="1" t="s">
        <v>39</v>
      </c>
      <c r="F297" s="1" t="s">
        <v>50</v>
      </c>
      <c r="G297" s="2">
        <v>45029</v>
      </c>
      <c r="H297" s="1" t="s">
        <v>67</v>
      </c>
      <c r="I297" s="1">
        <v>22</v>
      </c>
      <c r="J297" s="1">
        <v>36646</v>
      </c>
      <c r="K297" s="1">
        <v>806212</v>
      </c>
    </row>
    <row r="298" spans="1:11" x14ac:dyDescent="0.3">
      <c r="A298" s="1">
        <v>297</v>
      </c>
      <c r="B298" s="1" t="s">
        <v>15</v>
      </c>
      <c r="C298" s="1" t="s">
        <v>18</v>
      </c>
      <c r="D298" s="1" t="s">
        <v>31</v>
      </c>
      <c r="E298" s="1" t="s">
        <v>40</v>
      </c>
      <c r="F298" s="1" t="s">
        <v>57</v>
      </c>
      <c r="G298" s="2">
        <v>45061</v>
      </c>
      <c r="H298" s="1" t="s">
        <v>61</v>
      </c>
      <c r="I298" s="1">
        <v>37</v>
      </c>
      <c r="J298" s="1">
        <v>11312</v>
      </c>
      <c r="K298" s="1">
        <v>418544</v>
      </c>
    </row>
    <row r="299" spans="1:11" x14ac:dyDescent="0.3">
      <c r="A299" s="1">
        <v>298</v>
      </c>
      <c r="B299" s="1" t="s">
        <v>13</v>
      </c>
      <c r="C299" s="1" t="s">
        <v>16</v>
      </c>
      <c r="D299" s="1" t="s">
        <v>23</v>
      </c>
      <c r="E299" s="1" t="s">
        <v>35</v>
      </c>
      <c r="F299" s="1" t="s">
        <v>51</v>
      </c>
      <c r="G299" s="2">
        <v>45023</v>
      </c>
      <c r="H299" s="1" t="s">
        <v>67</v>
      </c>
      <c r="I299" s="1">
        <v>8</v>
      </c>
      <c r="J299" s="1">
        <v>48730</v>
      </c>
      <c r="K299" s="1">
        <v>389840</v>
      </c>
    </row>
    <row r="300" spans="1:11" x14ac:dyDescent="0.3">
      <c r="A300" s="1">
        <v>299</v>
      </c>
      <c r="B300" s="1" t="s">
        <v>11</v>
      </c>
      <c r="C300" s="1" t="s">
        <v>17</v>
      </c>
      <c r="D300" s="1" t="s">
        <v>19</v>
      </c>
      <c r="E300" s="1" t="s">
        <v>39</v>
      </c>
      <c r="F300" s="1" t="s">
        <v>54</v>
      </c>
      <c r="G300" s="2">
        <v>44993</v>
      </c>
      <c r="H300" s="1" t="s">
        <v>65</v>
      </c>
      <c r="I300" s="1">
        <v>30</v>
      </c>
      <c r="J300" s="1">
        <v>16085</v>
      </c>
      <c r="K300" s="1">
        <v>482550</v>
      </c>
    </row>
    <row r="301" spans="1:11" x14ac:dyDescent="0.3">
      <c r="A301" s="1">
        <v>300</v>
      </c>
      <c r="B301" s="1" t="s">
        <v>14</v>
      </c>
      <c r="C301" s="1" t="s">
        <v>17</v>
      </c>
      <c r="D301" s="1" t="s">
        <v>21</v>
      </c>
      <c r="E301" s="1" t="s">
        <v>37</v>
      </c>
      <c r="F301" s="1" t="s">
        <v>47</v>
      </c>
      <c r="G301" s="2">
        <v>45202</v>
      </c>
      <c r="H301" s="1" t="s">
        <v>63</v>
      </c>
      <c r="I301" s="1">
        <v>18</v>
      </c>
      <c r="J301" s="1">
        <v>47736</v>
      </c>
      <c r="K301" s="1">
        <v>859248</v>
      </c>
    </row>
    <row r="302" spans="1:11" x14ac:dyDescent="0.3">
      <c r="A302" s="1">
        <v>301</v>
      </c>
      <c r="B302" s="1" t="s">
        <v>12</v>
      </c>
      <c r="C302" s="1" t="s">
        <v>16</v>
      </c>
      <c r="D302" s="1" t="s">
        <v>23</v>
      </c>
      <c r="E302" s="1" t="s">
        <v>35</v>
      </c>
      <c r="F302" s="1" t="s">
        <v>52</v>
      </c>
      <c r="G302" s="2">
        <v>45064</v>
      </c>
      <c r="H302" s="1" t="s">
        <v>61</v>
      </c>
      <c r="I302" s="1">
        <v>35</v>
      </c>
      <c r="J302" s="1">
        <v>29561</v>
      </c>
      <c r="K302" s="1">
        <v>1034635</v>
      </c>
    </row>
    <row r="303" spans="1:11" x14ac:dyDescent="0.3">
      <c r="A303" s="1">
        <v>302</v>
      </c>
      <c r="B303" s="1" t="s">
        <v>14</v>
      </c>
      <c r="C303" s="1" t="s">
        <v>16</v>
      </c>
      <c r="D303" s="1" t="s">
        <v>21</v>
      </c>
      <c r="E303" s="1" t="s">
        <v>36</v>
      </c>
      <c r="F303" s="1" t="s">
        <v>43</v>
      </c>
      <c r="G303" s="2">
        <v>45028</v>
      </c>
      <c r="H303" s="1" t="s">
        <v>67</v>
      </c>
      <c r="I303" s="1">
        <v>29</v>
      </c>
      <c r="J303" s="1">
        <v>31709</v>
      </c>
      <c r="K303" s="1">
        <v>919561</v>
      </c>
    </row>
    <row r="304" spans="1:11" x14ac:dyDescent="0.3">
      <c r="A304" s="1">
        <v>303</v>
      </c>
      <c r="B304" s="1" t="s">
        <v>12</v>
      </c>
      <c r="C304" s="1" t="s">
        <v>17</v>
      </c>
      <c r="D304" s="1" t="s">
        <v>34</v>
      </c>
      <c r="E304" s="1" t="s">
        <v>35</v>
      </c>
      <c r="F304" s="1" t="s">
        <v>42</v>
      </c>
      <c r="G304" s="2">
        <v>45005</v>
      </c>
      <c r="H304" s="1" t="s">
        <v>65</v>
      </c>
      <c r="I304" s="1">
        <v>35</v>
      </c>
      <c r="J304" s="1">
        <v>45445</v>
      </c>
      <c r="K304" s="1">
        <v>1590575</v>
      </c>
    </row>
    <row r="305" spans="1:11" x14ac:dyDescent="0.3">
      <c r="A305" s="1">
        <v>304</v>
      </c>
      <c r="B305" s="1" t="s">
        <v>14</v>
      </c>
      <c r="C305" s="1" t="s">
        <v>18</v>
      </c>
      <c r="D305" s="1" t="s">
        <v>21</v>
      </c>
      <c r="E305" s="1" t="s">
        <v>39</v>
      </c>
      <c r="F305" s="1" t="s">
        <v>56</v>
      </c>
      <c r="G305" s="2">
        <v>45184</v>
      </c>
      <c r="H305" s="1" t="s">
        <v>66</v>
      </c>
      <c r="I305" s="1">
        <v>14</v>
      </c>
      <c r="J305" s="1">
        <v>11031</v>
      </c>
      <c r="K305" s="1">
        <v>154434</v>
      </c>
    </row>
    <row r="306" spans="1:11" x14ac:dyDescent="0.3">
      <c r="A306" s="1">
        <v>305</v>
      </c>
      <c r="B306" s="1" t="s">
        <v>15</v>
      </c>
      <c r="C306" s="1" t="s">
        <v>17</v>
      </c>
      <c r="D306" s="1" t="s">
        <v>22</v>
      </c>
      <c r="E306" s="1" t="s">
        <v>35</v>
      </c>
      <c r="F306" s="1" t="s">
        <v>49</v>
      </c>
      <c r="G306" s="2">
        <v>45183</v>
      </c>
      <c r="H306" s="1" t="s">
        <v>66</v>
      </c>
      <c r="I306" s="1">
        <v>33</v>
      </c>
      <c r="J306" s="1">
        <v>5852</v>
      </c>
      <c r="K306" s="1">
        <v>193116</v>
      </c>
    </row>
    <row r="307" spans="1:11" x14ac:dyDescent="0.3">
      <c r="A307" s="1">
        <v>306</v>
      </c>
      <c r="B307" s="1" t="s">
        <v>12</v>
      </c>
      <c r="C307" s="1" t="s">
        <v>17</v>
      </c>
      <c r="D307" s="1" t="s">
        <v>32</v>
      </c>
      <c r="E307" s="1" t="s">
        <v>38</v>
      </c>
      <c r="F307" s="1" t="s">
        <v>43</v>
      </c>
      <c r="G307" s="2">
        <v>45092</v>
      </c>
      <c r="H307" s="1" t="s">
        <v>71</v>
      </c>
      <c r="I307" s="1">
        <v>6</v>
      </c>
      <c r="J307" s="1">
        <v>2151</v>
      </c>
      <c r="K307" s="1">
        <v>12906</v>
      </c>
    </row>
    <row r="308" spans="1:11" x14ac:dyDescent="0.3">
      <c r="A308" s="1">
        <v>307</v>
      </c>
      <c r="B308" s="1" t="s">
        <v>12</v>
      </c>
      <c r="C308" s="1" t="s">
        <v>16</v>
      </c>
      <c r="D308" s="1" t="s">
        <v>24</v>
      </c>
      <c r="E308" s="1" t="s">
        <v>40</v>
      </c>
      <c r="F308" s="1" t="s">
        <v>42</v>
      </c>
      <c r="G308" s="2">
        <v>45026</v>
      </c>
      <c r="H308" s="1" t="s">
        <v>67</v>
      </c>
      <c r="I308" s="1">
        <v>13</v>
      </c>
      <c r="J308" s="1">
        <v>35844</v>
      </c>
      <c r="K308" s="1">
        <v>465972</v>
      </c>
    </row>
    <row r="309" spans="1:11" x14ac:dyDescent="0.3">
      <c r="A309" s="1">
        <v>308</v>
      </c>
      <c r="B309" s="1" t="s">
        <v>14</v>
      </c>
      <c r="C309" s="1" t="s">
        <v>18</v>
      </c>
      <c r="D309" s="1" t="s">
        <v>24</v>
      </c>
      <c r="E309" s="1" t="s">
        <v>37</v>
      </c>
      <c r="F309" s="1" t="s">
        <v>51</v>
      </c>
      <c r="G309" s="2">
        <v>45258</v>
      </c>
      <c r="H309" s="1" t="s">
        <v>62</v>
      </c>
      <c r="I309" s="1">
        <v>3</v>
      </c>
      <c r="J309" s="1">
        <v>9390</v>
      </c>
      <c r="K309" s="1">
        <v>28170</v>
      </c>
    </row>
    <row r="310" spans="1:11" x14ac:dyDescent="0.3">
      <c r="A310" s="1">
        <v>309</v>
      </c>
      <c r="B310" s="1" t="s">
        <v>11</v>
      </c>
      <c r="C310" s="1" t="s">
        <v>18</v>
      </c>
      <c r="D310" s="1" t="s">
        <v>26</v>
      </c>
      <c r="E310" s="1" t="s">
        <v>35</v>
      </c>
      <c r="F310" s="1" t="s">
        <v>57</v>
      </c>
      <c r="G310" s="2">
        <v>45180</v>
      </c>
      <c r="H310" s="1" t="s">
        <v>66</v>
      </c>
      <c r="I310" s="1">
        <v>7</v>
      </c>
      <c r="J310" s="1">
        <v>40531</v>
      </c>
      <c r="K310" s="1">
        <v>283717</v>
      </c>
    </row>
    <row r="311" spans="1:11" x14ac:dyDescent="0.3">
      <c r="A311" s="1">
        <v>310</v>
      </c>
      <c r="B311" s="1" t="s">
        <v>15</v>
      </c>
      <c r="C311" s="1" t="s">
        <v>16</v>
      </c>
      <c r="D311" s="1" t="s">
        <v>22</v>
      </c>
      <c r="E311" s="1" t="s">
        <v>38</v>
      </c>
      <c r="F311" s="1" t="s">
        <v>59</v>
      </c>
      <c r="G311" s="2">
        <v>45268</v>
      </c>
      <c r="H311" s="1" t="s">
        <v>69</v>
      </c>
      <c r="I311" s="1">
        <v>41</v>
      </c>
      <c r="J311" s="1">
        <v>21343</v>
      </c>
      <c r="K311" s="1">
        <v>875063</v>
      </c>
    </row>
    <row r="312" spans="1:11" x14ac:dyDescent="0.3">
      <c r="A312" s="1">
        <v>311</v>
      </c>
      <c r="B312" s="1" t="s">
        <v>15</v>
      </c>
      <c r="C312" s="1" t="s">
        <v>18</v>
      </c>
      <c r="D312" s="1" t="s">
        <v>21</v>
      </c>
      <c r="E312" s="1" t="s">
        <v>40</v>
      </c>
      <c r="F312" s="1" t="s">
        <v>53</v>
      </c>
      <c r="G312" s="2">
        <v>45153</v>
      </c>
      <c r="H312" s="1" t="s">
        <v>72</v>
      </c>
      <c r="I312" s="1">
        <v>7</v>
      </c>
      <c r="J312" s="1">
        <v>9011</v>
      </c>
      <c r="K312" s="1">
        <v>63077</v>
      </c>
    </row>
    <row r="313" spans="1:11" x14ac:dyDescent="0.3">
      <c r="A313" s="1">
        <v>312</v>
      </c>
      <c r="B313" s="1" t="s">
        <v>12</v>
      </c>
      <c r="C313" s="1" t="s">
        <v>17</v>
      </c>
      <c r="D313" s="1" t="s">
        <v>27</v>
      </c>
      <c r="E313" s="1" t="s">
        <v>40</v>
      </c>
      <c r="F313" s="1" t="s">
        <v>46</v>
      </c>
      <c r="G313" s="2">
        <v>45246</v>
      </c>
      <c r="H313" s="1" t="s">
        <v>62</v>
      </c>
      <c r="I313" s="1">
        <v>25</v>
      </c>
      <c r="J313" s="1">
        <v>8101</v>
      </c>
      <c r="K313" s="1">
        <v>202525</v>
      </c>
    </row>
    <row r="314" spans="1:11" x14ac:dyDescent="0.3">
      <c r="A314" s="1">
        <v>313</v>
      </c>
      <c r="B314" s="1" t="s">
        <v>14</v>
      </c>
      <c r="C314" s="1" t="s">
        <v>18</v>
      </c>
      <c r="D314" s="1" t="s">
        <v>20</v>
      </c>
      <c r="E314" s="1" t="s">
        <v>35</v>
      </c>
      <c r="F314" s="1" t="s">
        <v>51</v>
      </c>
      <c r="G314" s="2">
        <v>45174</v>
      </c>
      <c r="H314" s="1" t="s">
        <v>66</v>
      </c>
      <c r="I314" s="1">
        <v>25</v>
      </c>
      <c r="J314" s="1">
        <v>21161</v>
      </c>
      <c r="K314" s="1">
        <v>529025</v>
      </c>
    </row>
    <row r="315" spans="1:11" x14ac:dyDescent="0.3">
      <c r="A315" s="1">
        <v>314</v>
      </c>
      <c r="B315" s="1" t="s">
        <v>13</v>
      </c>
      <c r="C315" s="1" t="s">
        <v>16</v>
      </c>
      <c r="D315" s="1" t="s">
        <v>20</v>
      </c>
      <c r="E315" s="1" t="s">
        <v>36</v>
      </c>
      <c r="F315" s="1" t="s">
        <v>47</v>
      </c>
      <c r="G315" s="2">
        <v>45180</v>
      </c>
      <c r="H315" s="1" t="s">
        <v>66</v>
      </c>
      <c r="I315" s="1">
        <v>10</v>
      </c>
      <c r="J315" s="1">
        <v>11571</v>
      </c>
      <c r="K315" s="1">
        <v>115710</v>
      </c>
    </row>
    <row r="316" spans="1:11" x14ac:dyDescent="0.3">
      <c r="A316" s="1">
        <v>315</v>
      </c>
      <c r="B316" s="1" t="s">
        <v>15</v>
      </c>
      <c r="C316" s="1" t="s">
        <v>18</v>
      </c>
      <c r="D316" s="1" t="s">
        <v>31</v>
      </c>
      <c r="E316" s="1" t="s">
        <v>35</v>
      </c>
      <c r="F316" s="1" t="s">
        <v>60</v>
      </c>
      <c r="G316" s="2">
        <v>45109</v>
      </c>
      <c r="H316" s="1" t="s">
        <v>64</v>
      </c>
      <c r="I316" s="1">
        <v>34</v>
      </c>
      <c r="J316" s="1">
        <v>27922</v>
      </c>
      <c r="K316" s="1">
        <v>949348</v>
      </c>
    </row>
    <row r="317" spans="1:11" x14ac:dyDescent="0.3">
      <c r="A317" s="1">
        <v>316</v>
      </c>
      <c r="B317" s="1" t="s">
        <v>14</v>
      </c>
      <c r="C317" s="1" t="s">
        <v>17</v>
      </c>
      <c r="D317" s="1" t="s">
        <v>29</v>
      </c>
      <c r="E317" s="1" t="s">
        <v>36</v>
      </c>
      <c r="F317" s="1" t="s">
        <v>60</v>
      </c>
      <c r="G317" s="2">
        <v>45232</v>
      </c>
      <c r="H317" s="1" t="s">
        <v>62</v>
      </c>
      <c r="I317" s="1">
        <v>16</v>
      </c>
      <c r="J317" s="1">
        <v>47305</v>
      </c>
      <c r="K317" s="1">
        <v>756880</v>
      </c>
    </row>
    <row r="318" spans="1:11" x14ac:dyDescent="0.3">
      <c r="A318" s="1">
        <v>317</v>
      </c>
      <c r="B318" s="1" t="s">
        <v>12</v>
      </c>
      <c r="C318" s="1" t="s">
        <v>18</v>
      </c>
      <c r="D318" s="1" t="s">
        <v>31</v>
      </c>
      <c r="E318" s="1" t="s">
        <v>40</v>
      </c>
      <c r="F318" s="1" t="s">
        <v>46</v>
      </c>
      <c r="G318" s="2">
        <v>45050</v>
      </c>
      <c r="H318" s="1" t="s">
        <v>61</v>
      </c>
      <c r="I318" s="1">
        <v>10</v>
      </c>
      <c r="J318" s="1">
        <v>36137</v>
      </c>
      <c r="K318" s="1">
        <v>361370</v>
      </c>
    </row>
    <row r="319" spans="1:11" x14ac:dyDescent="0.3">
      <c r="A319" s="1">
        <v>318</v>
      </c>
      <c r="B319" s="1" t="s">
        <v>11</v>
      </c>
      <c r="C319" s="1" t="s">
        <v>17</v>
      </c>
      <c r="D319" s="1" t="s">
        <v>22</v>
      </c>
      <c r="E319" s="1" t="s">
        <v>38</v>
      </c>
      <c r="F319" s="1" t="s">
        <v>46</v>
      </c>
      <c r="G319" s="2">
        <v>45233</v>
      </c>
      <c r="H319" s="1" t="s">
        <v>62</v>
      </c>
      <c r="I319" s="1">
        <v>22</v>
      </c>
      <c r="J319" s="1">
        <v>2177</v>
      </c>
      <c r="K319" s="1">
        <v>47894</v>
      </c>
    </row>
    <row r="320" spans="1:11" x14ac:dyDescent="0.3">
      <c r="A320" s="1">
        <v>319</v>
      </c>
      <c r="B320" s="1" t="s">
        <v>11</v>
      </c>
      <c r="C320" s="1" t="s">
        <v>18</v>
      </c>
      <c r="D320" s="1" t="s">
        <v>20</v>
      </c>
      <c r="E320" s="1" t="s">
        <v>35</v>
      </c>
      <c r="F320" s="1" t="s">
        <v>60</v>
      </c>
      <c r="G320" s="2">
        <v>45128</v>
      </c>
      <c r="H320" s="1" t="s">
        <v>64</v>
      </c>
      <c r="I320" s="1">
        <v>38</v>
      </c>
      <c r="J320" s="1">
        <v>15702</v>
      </c>
      <c r="K320" s="1">
        <v>596676</v>
      </c>
    </row>
    <row r="321" spans="1:11" x14ac:dyDescent="0.3">
      <c r="A321" s="1">
        <v>320</v>
      </c>
      <c r="B321" s="1" t="s">
        <v>14</v>
      </c>
      <c r="C321" s="1" t="s">
        <v>16</v>
      </c>
      <c r="D321" s="1" t="s">
        <v>27</v>
      </c>
      <c r="E321" s="1" t="s">
        <v>39</v>
      </c>
      <c r="F321" s="1" t="s">
        <v>52</v>
      </c>
      <c r="G321" s="2">
        <v>45224</v>
      </c>
      <c r="H321" s="1" t="s">
        <v>63</v>
      </c>
      <c r="I321" s="1">
        <v>35</v>
      </c>
      <c r="J321" s="1">
        <v>33185</v>
      </c>
      <c r="K321" s="1">
        <v>1161475</v>
      </c>
    </row>
    <row r="322" spans="1:11" x14ac:dyDescent="0.3">
      <c r="A322" s="1">
        <v>321</v>
      </c>
      <c r="B322" s="1" t="s">
        <v>13</v>
      </c>
      <c r="C322" s="1" t="s">
        <v>17</v>
      </c>
      <c r="D322" s="1" t="s">
        <v>34</v>
      </c>
      <c r="E322" s="1" t="s">
        <v>39</v>
      </c>
      <c r="F322" s="1" t="s">
        <v>52</v>
      </c>
      <c r="G322" s="2">
        <v>45113</v>
      </c>
      <c r="H322" s="1" t="s">
        <v>64</v>
      </c>
      <c r="I322" s="1">
        <v>33</v>
      </c>
      <c r="J322" s="1">
        <v>2340</v>
      </c>
      <c r="K322" s="1">
        <v>77220</v>
      </c>
    </row>
    <row r="323" spans="1:11" x14ac:dyDescent="0.3">
      <c r="A323" s="1">
        <v>322</v>
      </c>
      <c r="B323" s="1" t="s">
        <v>11</v>
      </c>
      <c r="C323" s="1" t="s">
        <v>18</v>
      </c>
      <c r="D323" s="1" t="s">
        <v>27</v>
      </c>
      <c r="E323" s="1" t="s">
        <v>38</v>
      </c>
      <c r="F323" s="1" t="s">
        <v>51</v>
      </c>
      <c r="G323" s="2">
        <v>45252</v>
      </c>
      <c r="H323" s="1" t="s">
        <v>62</v>
      </c>
      <c r="I323" s="1">
        <v>31</v>
      </c>
      <c r="J323" s="1">
        <v>21239</v>
      </c>
      <c r="K323" s="1">
        <v>658409</v>
      </c>
    </row>
    <row r="324" spans="1:11" x14ac:dyDescent="0.3">
      <c r="A324" s="1">
        <v>323</v>
      </c>
      <c r="B324" s="1" t="s">
        <v>14</v>
      </c>
      <c r="C324" s="1" t="s">
        <v>18</v>
      </c>
      <c r="D324" s="1" t="s">
        <v>29</v>
      </c>
      <c r="E324" s="1" t="s">
        <v>36</v>
      </c>
      <c r="F324" s="1" t="s">
        <v>47</v>
      </c>
      <c r="G324" s="2">
        <v>45203</v>
      </c>
      <c r="H324" s="1" t="s">
        <v>63</v>
      </c>
      <c r="I324" s="1">
        <v>44</v>
      </c>
      <c r="J324" s="1">
        <v>20298</v>
      </c>
      <c r="K324" s="1">
        <v>893112</v>
      </c>
    </row>
    <row r="325" spans="1:11" x14ac:dyDescent="0.3">
      <c r="A325" s="1">
        <v>324</v>
      </c>
      <c r="B325" s="1" t="s">
        <v>15</v>
      </c>
      <c r="C325" s="1" t="s">
        <v>17</v>
      </c>
      <c r="D325" s="1" t="s">
        <v>33</v>
      </c>
      <c r="E325" s="1" t="s">
        <v>38</v>
      </c>
      <c r="F325" s="1" t="s">
        <v>56</v>
      </c>
      <c r="G325" s="2">
        <v>45095</v>
      </c>
      <c r="H325" s="1" t="s">
        <v>71</v>
      </c>
      <c r="I325" s="1">
        <v>46</v>
      </c>
      <c r="J325" s="1">
        <v>45972</v>
      </c>
      <c r="K325" s="1">
        <v>2114712</v>
      </c>
    </row>
    <row r="326" spans="1:11" x14ac:dyDescent="0.3">
      <c r="A326" s="1">
        <v>325</v>
      </c>
      <c r="B326" s="1" t="s">
        <v>12</v>
      </c>
      <c r="C326" s="1" t="s">
        <v>16</v>
      </c>
      <c r="D326" s="1" t="s">
        <v>20</v>
      </c>
      <c r="E326" s="1" t="s">
        <v>36</v>
      </c>
      <c r="F326" s="1" t="s">
        <v>59</v>
      </c>
      <c r="G326" s="2">
        <v>44972</v>
      </c>
      <c r="H326" s="1" t="s">
        <v>70</v>
      </c>
      <c r="I326" s="1">
        <v>15</v>
      </c>
      <c r="J326" s="1">
        <v>49703</v>
      </c>
      <c r="K326" s="1">
        <v>745545</v>
      </c>
    </row>
    <row r="327" spans="1:11" x14ac:dyDescent="0.3">
      <c r="A327" s="1">
        <v>326</v>
      </c>
      <c r="B327" s="1" t="s">
        <v>12</v>
      </c>
      <c r="C327" s="1" t="s">
        <v>17</v>
      </c>
      <c r="D327" s="1" t="s">
        <v>26</v>
      </c>
      <c r="E327" s="1" t="s">
        <v>38</v>
      </c>
      <c r="F327" s="1" t="s">
        <v>43</v>
      </c>
      <c r="G327" s="2">
        <v>45189</v>
      </c>
      <c r="H327" s="1" t="s">
        <v>66</v>
      </c>
      <c r="I327" s="1">
        <v>33</v>
      </c>
      <c r="J327" s="1">
        <v>18473</v>
      </c>
      <c r="K327" s="1">
        <v>609609</v>
      </c>
    </row>
    <row r="328" spans="1:11" x14ac:dyDescent="0.3">
      <c r="A328" s="1">
        <v>327</v>
      </c>
      <c r="B328" s="1" t="s">
        <v>11</v>
      </c>
      <c r="C328" s="1" t="s">
        <v>17</v>
      </c>
      <c r="D328" s="1" t="s">
        <v>29</v>
      </c>
      <c r="E328" s="1" t="s">
        <v>39</v>
      </c>
      <c r="F328" s="1" t="s">
        <v>58</v>
      </c>
      <c r="G328" s="2">
        <v>44952</v>
      </c>
      <c r="H328" s="1" t="s">
        <v>68</v>
      </c>
      <c r="I328" s="1">
        <v>36</v>
      </c>
      <c r="J328" s="1">
        <v>6342</v>
      </c>
      <c r="K328" s="1">
        <v>228312</v>
      </c>
    </row>
    <row r="329" spans="1:11" x14ac:dyDescent="0.3">
      <c r="A329" s="1">
        <v>328</v>
      </c>
      <c r="B329" s="1" t="s">
        <v>14</v>
      </c>
      <c r="C329" s="1" t="s">
        <v>16</v>
      </c>
      <c r="D329" s="1" t="s">
        <v>26</v>
      </c>
      <c r="E329" s="1" t="s">
        <v>35</v>
      </c>
      <c r="F329" s="1" t="s">
        <v>41</v>
      </c>
      <c r="G329" s="2">
        <v>44982</v>
      </c>
      <c r="H329" s="1" t="s">
        <v>70</v>
      </c>
      <c r="I329" s="1">
        <v>47</v>
      </c>
      <c r="J329" s="1">
        <v>17373</v>
      </c>
      <c r="K329" s="1">
        <v>816531</v>
      </c>
    </row>
    <row r="330" spans="1:11" x14ac:dyDescent="0.3">
      <c r="A330" s="1">
        <v>329</v>
      </c>
      <c r="B330" s="1" t="s">
        <v>11</v>
      </c>
      <c r="C330" s="1" t="s">
        <v>16</v>
      </c>
      <c r="D330" s="1" t="s">
        <v>33</v>
      </c>
      <c r="E330" s="1" t="s">
        <v>35</v>
      </c>
      <c r="F330" s="1" t="s">
        <v>49</v>
      </c>
      <c r="G330" s="2">
        <v>45218</v>
      </c>
      <c r="H330" s="1" t="s">
        <v>63</v>
      </c>
      <c r="I330" s="1">
        <v>3</v>
      </c>
      <c r="J330" s="1">
        <v>34301</v>
      </c>
      <c r="K330" s="1">
        <v>102903</v>
      </c>
    </row>
    <row r="331" spans="1:11" x14ac:dyDescent="0.3">
      <c r="A331" s="1">
        <v>330</v>
      </c>
      <c r="B331" s="1" t="s">
        <v>15</v>
      </c>
      <c r="C331" s="1" t="s">
        <v>18</v>
      </c>
      <c r="D331" s="1" t="s">
        <v>22</v>
      </c>
      <c r="E331" s="1" t="s">
        <v>40</v>
      </c>
      <c r="F331" s="1" t="s">
        <v>43</v>
      </c>
      <c r="G331" s="2">
        <v>45221</v>
      </c>
      <c r="H331" s="1" t="s">
        <v>63</v>
      </c>
      <c r="I331" s="1">
        <v>29</v>
      </c>
      <c r="J331" s="1">
        <v>24668</v>
      </c>
      <c r="K331" s="1">
        <v>715372</v>
      </c>
    </row>
    <row r="332" spans="1:11" x14ac:dyDescent="0.3">
      <c r="A332" s="1">
        <v>331</v>
      </c>
      <c r="B332" s="1" t="s">
        <v>12</v>
      </c>
      <c r="C332" s="1" t="s">
        <v>18</v>
      </c>
      <c r="D332" s="1" t="s">
        <v>32</v>
      </c>
      <c r="E332" s="1" t="s">
        <v>37</v>
      </c>
      <c r="F332" s="1" t="s">
        <v>59</v>
      </c>
      <c r="G332" s="2">
        <v>45129</v>
      </c>
      <c r="H332" s="1" t="s">
        <v>64</v>
      </c>
      <c r="I332" s="1">
        <v>40</v>
      </c>
      <c r="J332" s="1">
        <v>48259</v>
      </c>
      <c r="K332" s="1">
        <v>1930360</v>
      </c>
    </row>
    <row r="333" spans="1:11" x14ac:dyDescent="0.3">
      <c r="A333" s="1">
        <v>332</v>
      </c>
      <c r="B333" s="1" t="s">
        <v>12</v>
      </c>
      <c r="C333" s="1" t="s">
        <v>18</v>
      </c>
      <c r="D333" s="1" t="s">
        <v>26</v>
      </c>
      <c r="E333" s="1" t="s">
        <v>40</v>
      </c>
      <c r="F333" s="1" t="s">
        <v>46</v>
      </c>
      <c r="G333" s="2">
        <v>45166</v>
      </c>
      <c r="H333" s="1" t="s">
        <v>72</v>
      </c>
      <c r="I333" s="1">
        <v>47</v>
      </c>
      <c r="J333" s="1">
        <v>29749</v>
      </c>
      <c r="K333" s="1">
        <v>1398203</v>
      </c>
    </row>
    <row r="334" spans="1:11" x14ac:dyDescent="0.3">
      <c r="A334" s="1">
        <v>333</v>
      </c>
      <c r="B334" s="1" t="s">
        <v>13</v>
      </c>
      <c r="C334" s="1" t="s">
        <v>18</v>
      </c>
      <c r="D334" s="1" t="s">
        <v>33</v>
      </c>
      <c r="E334" s="1" t="s">
        <v>36</v>
      </c>
      <c r="F334" s="1" t="s">
        <v>52</v>
      </c>
      <c r="G334" s="2">
        <v>44964</v>
      </c>
      <c r="H334" s="1" t="s">
        <v>70</v>
      </c>
      <c r="I334" s="1">
        <v>29</v>
      </c>
      <c r="J334" s="1">
        <v>24579</v>
      </c>
      <c r="K334" s="1">
        <v>712791</v>
      </c>
    </row>
    <row r="335" spans="1:11" x14ac:dyDescent="0.3">
      <c r="A335" s="1">
        <v>334</v>
      </c>
      <c r="B335" s="1" t="s">
        <v>13</v>
      </c>
      <c r="C335" s="1" t="s">
        <v>18</v>
      </c>
      <c r="D335" s="1" t="s">
        <v>20</v>
      </c>
      <c r="E335" s="1" t="s">
        <v>38</v>
      </c>
      <c r="F335" s="1" t="s">
        <v>46</v>
      </c>
      <c r="G335" s="2">
        <v>45243</v>
      </c>
      <c r="H335" s="1" t="s">
        <v>62</v>
      </c>
      <c r="I335" s="1">
        <v>30</v>
      </c>
      <c r="J335" s="1">
        <v>24263</v>
      </c>
      <c r="K335" s="1">
        <v>727890</v>
      </c>
    </row>
    <row r="336" spans="1:11" x14ac:dyDescent="0.3">
      <c r="A336" s="1">
        <v>335</v>
      </c>
      <c r="B336" s="1" t="s">
        <v>14</v>
      </c>
      <c r="C336" s="1" t="s">
        <v>16</v>
      </c>
      <c r="D336" s="1" t="s">
        <v>24</v>
      </c>
      <c r="E336" s="1" t="s">
        <v>38</v>
      </c>
      <c r="F336" s="1" t="s">
        <v>57</v>
      </c>
      <c r="G336" s="2">
        <v>45261</v>
      </c>
      <c r="H336" s="1" t="s">
        <v>69</v>
      </c>
      <c r="I336" s="1">
        <v>36</v>
      </c>
      <c r="J336" s="1">
        <v>46036</v>
      </c>
      <c r="K336" s="1">
        <v>1657296</v>
      </c>
    </row>
    <row r="337" spans="1:11" x14ac:dyDescent="0.3">
      <c r="A337" s="1">
        <v>336</v>
      </c>
      <c r="B337" s="1" t="s">
        <v>14</v>
      </c>
      <c r="C337" s="1" t="s">
        <v>18</v>
      </c>
      <c r="D337" s="1" t="s">
        <v>31</v>
      </c>
      <c r="E337" s="1" t="s">
        <v>37</v>
      </c>
      <c r="F337" s="1" t="s">
        <v>50</v>
      </c>
      <c r="G337" s="2">
        <v>45008</v>
      </c>
      <c r="H337" s="1" t="s">
        <v>65</v>
      </c>
      <c r="I337" s="1">
        <v>45</v>
      </c>
      <c r="J337" s="1">
        <v>45600</v>
      </c>
      <c r="K337" s="1">
        <v>2052000</v>
      </c>
    </row>
    <row r="338" spans="1:11" x14ac:dyDescent="0.3">
      <c r="A338" s="1">
        <v>337</v>
      </c>
      <c r="B338" s="1" t="s">
        <v>15</v>
      </c>
      <c r="C338" s="1" t="s">
        <v>17</v>
      </c>
      <c r="D338" s="1" t="s">
        <v>21</v>
      </c>
      <c r="E338" s="1" t="s">
        <v>35</v>
      </c>
      <c r="F338" s="1" t="s">
        <v>55</v>
      </c>
      <c r="G338" s="2">
        <v>45213</v>
      </c>
      <c r="H338" s="1" t="s">
        <v>63</v>
      </c>
      <c r="I338" s="1">
        <v>9</v>
      </c>
      <c r="J338" s="1">
        <v>16262</v>
      </c>
      <c r="K338" s="1">
        <v>146358</v>
      </c>
    </row>
    <row r="339" spans="1:11" x14ac:dyDescent="0.3">
      <c r="A339" s="1">
        <v>338</v>
      </c>
      <c r="B339" s="1" t="s">
        <v>13</v>
      </c>
      <c r="C339" s="1" t="s">
        <v>17</v>
      </c>
      <c r="D339" s="1" t="s">
        <v>19</v>
      </c>
      <c r="E339" s="1" t="s">
        <v>36</v>
      </c>
      <c r="F339" s="1" t="s">
        <v>48</v>
      </c>
      <c r="G339" s="2">
        <v>44981</v>
      </c>
      <c r="H339" s="1" t="s">
        <v>70</v>
      </c>
      <c r="I339" s="1">
        <v>50</v>
      </c>
      <c r="J339" s="1">
        <v>41088</v>
      </c>
      <c r="K339" s="1">
        <v>2054400</v>
      </c>
    </row>
    <row r="340" spans="1:11" x14ac:dyDescent="0.3">
      <c r="A340" s="1">
        <v>339</v>
      </c>
      <c r="B340" s="1" t="s">
        <v>12</v>
      </c>
      <c r="C340" s="1" t="s">
        <v>17</v>
      </c>
      <c r="D340" s="1" t="s">
        <v>32</v>
      </c>
      <c r="E340" s="1" t="s">
        <v>36</v>
      </c>
      <c r="F340" s="1" t="s">
        <v>56</v>
      </c>
      <c r="G340" s="2">
        <v>45177</v>
      </c>
      <c r="H340" s="1" t="s">
        <v>66</v>
      </c>
      <c r="I340" s="1">
        <v>38</v>
      </c>
      <c r="J340" s="1">
        <v>22109</v>
      </c>
      <c r="K340" s="1">
        <v>840142</v>
      </c>
    </row>
    <row r="341" spans="1:11" x14ac:dyDescent="0.3">
      <c r="A341" s="1">
        <v>340</v>
      </c>
      <c r="B341" s="1" t="s">
        <v>11</v>
      </c>
      <c r="C341" s="1" t="s">
        <v>18</v>
      </c>
      <c r="D341" s="1" t="s">
        <v>25</v>
      </c>
      <c r="E341" s="1" t="s">
        <v>40</v>
      </c>
      <c r="F341" s="1" t="s">
        <v>42</v>
      </c>
      <c r="G341" s="2">
        <v>45288</v>
      </c>
      <c r="H341" s="1" t="s">
        <v>69</v>
      </c>
      <c r="I341" s="1">
        <v>26</v>
      </c>
      <c r="J341" s="1">
        <v>44128</v>
      </c>
      <c r="K341" s="1">
        <v>1147328</v>
      </c>
    </row>
    <row r="342" spans="1:11" x14ac:dyDescent="0.3">
      <c r="A342" s="1">
        <v>341</v>
      </c>
      <c r="B342" s="1" t="s">
        <v>15</v>
      </c>
      <c r="C342" s="1" t="s">
        <v>17</v>
      </c>
      <c r="D342" s="1" t="s">
        <v>33</v>
      </c>
      <c r="E342" s="1" t="s">
        <v>38</v>
      </c>
      <c r="F342" s="1" t="s">
        <v>55</v>
      </c>
      <c r="G342" s="2">
        <v>45039</v>
      </c>
      <c r="H342" s="1" t="s">
        <v>67</v>
      </c>
      <c r="I342" s="1">
        <v>39</v>
      </c>
      <c r="J342" s="1">
        <v>36669</v>
      </c>
      <c r="K342" s="1">
        <v>1430091</v>
      </c>
    </row>
    <row r="343" spans="1:11" x14ac:dyDescent="0.3">
      <c r="A343" s="1">
        <v>342</v>
      </c>
      <c r="B343" s="1" t="s">
        <v>12</v>
      </c>
      <c r="C343" s="1" t="s">
        <v>17</v>
      </c>
      <c r="D343" s="1" t="s">
        <v>33</v>
      </c>
      <c r="E343" s="1" t="s">
        <v>38</v>
      </c>
      <c r="F343" s="1" t="s">
        <v>58</v>
      </c>
      <c r="G343" s="2">
        <v>45025</v>
      </c>
      <c r="H343" s="1" t="s">
        <v>67</v>
      </c>
      <c r="I343" s="1">
        <v>48</v>
      </c>
      <c r="J343" s="1">
        <v>17256</v>
      </c>
      <c r="K343" s="1">
        <v>828288</v>
      </c>
    </row>
    <row r="344" spans="1:11" x14ac:dyDescent="0.3">
      <c r="A344" s="1">
        <v>343</v>
      </c>
      <c r="B344" s="1" t="s">
        <v>14</v>
      </c>
      <c r="C344" s="1" t="s">
        <v>17</v>
      </c>
      <c r="D344" s="1" t="s">
        <v>21</v>
      </c>
      <c r="E344" s="1" t="s">
        <v>40</v>
      </c>
      <c r="F344" s="1" t="s">
        <v>49</v>
      </c>
      <c r="G344" s="2">
        <v>45160</v>
      </c>
      <c r="H344" s="1" t="s">
        <v>72</v>
      </c>
      <c r="I344" s="1">
        <v>8</v>
      </c>
      <c r="J344" s="1">
        <v>24556</v>
      </c>
      <c r="K344" s="1">
        <v>196448</v>
      </c>
    </row>
    <row r="345" spans="1:11" x14ac:dyDescent="0.3">
      <c r="A345" s="1">
        <v>344</v>
      </c>
      <c r="B345" s="1" t="s">
        <v>11</v>
      </c>
      <c r="C345" s="1" t="s">
        <v>16</v>
      </c>
      <c r="D345" s="1" t="s">
        <v>29</v>
      </c>
      <c r="E345" s="1" t="s">
        <v>39</v>
      </c>
      <c r="F345" s="1" t="s">
        <v>58</v>
      </c>
      <c r="G345" s="2">
        <v>45251</v>
      </c>
      <c r="H345" s="1" t="s">
        <v>62</v>
      </c>
      <c r="I345" s="1">
        <v>35</v>
      </c>
      <c r="J345" s="1">
        <v>12622</v>
      </c>
      <c r="K345" s="1">
        <v>441770</v>
      </c>
    </row>
    <row r="346" spans="1:11" x14ac:dyDescent="0.3">
      <c r="A346" s="1">
        <v>345</v>
      </c>
      <c r="B346" s="1" t="s">
        <v>12</v>
      </c>
      <c r="C346" s="1" t="s">
        <v>17</v>
      </c>
      <c r="D346" s="1" t="s">
        <v>24</v>
      </c>
      <c r="E346" s="1" t="s">
        <v>35</v>
      </c>
      <c r="F346" s="1" t="s">
        <v>60</v>
      </c>
      <c r="G346" s="2">
        <v>45208</v>
      </c>
      <c r="H346" s="1" t="s">
        <v>63</v>
      </c>
      <c r="I346" s="1">
        <v>3</v>
      </c>
      <c r="J346" s="1">
        <v>11842</v>
      </c>
      <c r="K346" s="1">
        <v>35526</v>
      </c>
    </row>
    <row r="347" spans="1:11" x14ac:dyDescent="0.3">
      <c r="A347" s="1">
        <v>346</v>
      </c>
      <c r="B347" s="1" t="s">
        <v>11</v>
      </c>
      <c r="C347" s="1" t="s">
        <v>16</v>
      </c>
      <c r="D347" s="1" t="s">
        <v>19</v>
      </c>
      <c r="E347" s="1" t="s">
        <v>37</v>
      </c>
      <c r="F347" s="1" t="s">
        <v>44</v>
      </c>
      <c r="G347" s="2">
        <v>45181</v>
      </c>
      <c r="H347" s="1" t="s">
        <v>66</v>
      </c>
      <c r="I347" s="1">
        <v>13</v>
      </c>
      <c r="J347" s="1">
        <v>4077</v>
      </c>
      <c r="K347" s="1">
        <v>53001</v>
      </c>
    </row>
    <row r="348" spans="1:11" x14ac:dyDescent="0.3">
      <c r="A348" s="1">
        <v>347</v>
      </c>
      <c r="B348" s="1" t="s">
        <v>11</v>
      </c>
      <c r="C348" s="1" t="s">
        <v>18</v>
      </c>
      <c r="D348" s="1" t="s">
        <v>34</v>
      </c>
      <c r="E348" s="1" t="s">
        <v>37</v>
      </c>
      <c r="F348" s="1" t="s">
        <v>48</v>
      </c>
      <c r="G348" s="2">
        <v>45223</v>
      </c>
      <c r="H348" s="1" t="s">
        <v>63</v>
      </c>
      <c r="I348" s="1">
        <v>21</v>
      </c>
      <c r="J348" s="1">
        <v>6457</v>
      </c>
      <c r="K348" s="1">
        <v>135597</v>
      </c>
    </row>
    <row r="349" spans="1:11" x14ac:dyDescent="0.3">
      <c r="A349" s="1">
        <v>348</v>
      </c>
      <c r="B349" s="1" t="s">
        <v>15</v>
      </c>
      <c r="C349" s="1" t="s">
        <v>18</v>
      </c>
      <c r="D349" s="1" t="s">
        <v>30</v>
      </c>
      <c r="E349" s="1" t="s">
        <v>36</v>
      </c>
      <c r="F349" s="1" t="s">
        <v>56</v>
      </c>
      <c r="G349" s="2">
        <v>45002</v>
      </c>
      <c r="H349" s="1" t="s">
        <v>65</v>
      </c>
      <c r="I349" s="1">
        <v>3</v>
      </c>
      <c r="J349" s="1">
        <v>16867</v>
      </c>
      <c r="K349" s="1">
        <v>50601</v>
      </c>
    </row>
    <row r="350" spans="1:11" x14ac:dyDescent="0.3">
      <c r="A350" s="1">
        <v>349</v>
      </c>
      <c r="B350" s="1" t="s">
        <v>12</v>
      </c>
      <c r="C350" s="1" t="s">
        <v>18</v>
      </c>
      <c r="D350" s="1" t="s">
        <v>31</v>
      </c>
      <c r="E350" s="1" t="s">
        <v>39</v>
      </c>
      <c r="F350" s="1" t="s">
        <v>44</v>
      </c>
      <c r="G350" s="2">
        <v>45252</v>
      </c>
      <c r="H350" s="1" t="s">
        <v>62</v>
      </c>
      <c r="I350" s="1">
        <v>39</v>
      </c>
      <c r="J350" s="1">
        <v>45374</v>
      </c>
      <c r="K350" s="1">
        <v>1769586</v>
      </c>
    </row>
    <row r="351" spans="1:11" x14ac:dyDescent="0.3">
      <c r="A351" s="1">
        <v>350</v>
      </c>
      <c r="B351" s="1" t="s">
        <v>14</v>
      </c>
      <c r="C351" s="1" t="s">
        <v>18</v>
      </c>
      <c r="D351" s="1" t="s">
        <v>21</v>
      </c>
      <c r="E351" s="1" t="s">
        <v>38</v>
      </c>
      <c r="F351" s="1" t="s">
        <v>53</v>
      </c>
      <c r="G351" s="2">
        <v>45279</v>
      </c>
      <c r="H351" s="1" t="s">
        <v>69</v>
      </c>
      <c r="I351" s="1">
        <v>1</v>
      </c>
      <c r="J351" s="1">
        <v>17343</v>
      </c>
      <c r="K351" s="1">
        <v>17343</v>
      </c>
    </row>
    <row r="352" spans="1:11" x14ac:dyDescent="0.3">
      <c r="A352" s="1">
        <v>351</v>
      </c>
      <c r="B352" s="1" t="s">
        <v>11</v>
      </c>
      <c r="C352" s="1" t="s">
        <v>17</v>
      </c>
      <c r="D352" s="1" t="s">
        <v>33</v>
      </c>
      <c r="E352" s="1" t="s">
        <v>37</v>
      </c>
      <c r="F352" s="1" t="s">
        <v>56</v>
      </c>
      <c r="G352" s="2">
        <v>45151</v>
      </c>
      <c r="H352" s="1" t="s">
        <v>72</v>
      </c>
      <c r="I352" s="1">
        <v>42</v>
      </c>
      <c r="J352" s="1">
        <v>24782</v>
      </c>
      <c r="K352" s="1">
        <v>1040844</v>
      </c>
    </row>
    <row r="353" spans="1:11" x14ac:dyDescent="0.3">
      <c r="A353" s="1">
        <v>352</v>
      </c>
      <c r="B353" s="1" t="s">
        <v>11</v>
      </c>
      <c r="C353" s="1" t="s">
        <v>16</v>
      </c>
      <c r="D353" s="1" t="s">
        <v>20</v>
      </c>
      <c r="E353" s="1" t="s">
        <v>37</v>
      </c>
      <c r="F353" s="1" t="s">
        <v>43</v>
      </c>
      <c r="G353" s="2">
        <v>44982</v>
      </c>
      <c r="H353" s="1" t="s">
        <v>70</v>
      </c>
      <c r="I353" s="1">
        <v>21</v>
      </c>
      <c r="J353" s="1">
        <v>10464</v>
      </c>
      <c r="K353" s="1">
        <v>219744</v>
      </c>
    </row>
    <row r="354" spans="1:11" x14ac:dyDescent="0.3">
      <c r="A354" s="1">
        <v>353</v>
      </c>
      <c r="B354" s="1" t="s">
        <v>15</v>
      </c>
      <c r="C354" s="1" t="s">
        <v>18</v>
      </c>
      <c r="D354" s="1" t="s">
        <v>19</v>
      </c>
      <c r="E354" s="1" t="s">
        <v>39</v>
      </c>
      <c r="F354" s="1" t="s">
        <v>57</v>
      </c>
      <c r="G354" s="2">
        <v>44939</v>
      </c>
      <c r="H354" s="1" t="s">
        <v>68</v>
      </c>
      <c r="I354" s="1">
        <v>41</v>
      </c>
      <c r="J354" s="1">
        <v>37660</v>
      </c>
      <c r="K354" s="1">
        <v>1544060</v>
      </c>
    </row>
    <row r="355" spans="1:11" x14ac:dyDescent="0.3">
      <c r="A355" s="1">
        <v>354</v>
      </c>
      <c r="B355" s="1" t="s">
        <v>13</v>
      </c>
      <c r="C355" s="1" t="s">
        <v>17</v>
      </c>
      <c r="D355" s="1" t="s">
        <v>27</v>
      </c>
      <c r="E355" s="1" t="s">
        <v>38</v>
      </c>
      <c r="F355" s="1" t="s">
        <v>60</v>
      </c>
      <c r="G355" s="2">
        <v>44964</v>
      </c>
      <c r="H355" s="1" t="s">
        <v>70</v>
      </c>
      <c r="I355" s="1">
        <v>20</v>
      </c>
      <c r="J355" s="1">
        <v>3857</v>
      </c>
      <c r="K355" s="1">
        <v>77140</v>
      </c>
    </row>
    <row r="356" spans="1:11" x14ac:dyDescent="0.3">
      <c r="A356" s="1">
        <v>355</v>
      </c>
      <c r="B356" s="1" t="s">
        <v>11</v>
      </c>
      <c r="C356" s="1" t="s">
        <v>17</v>
      </c>
      <c r="D356" s="1" t="s">
        <v>33</v>
      </c>
      <c r="E356" s="1" t="s">
        <v>37</v>
      </c>
      <c r="F356" s="1" t="s">
        <v>50</v>
      </c>
      <c r="G356" s="2">
        <v>45213</v>
      </c>
      <c r="H356" s="1" t="s">
        <v>63</v>
      </c>
      <c r="I356" s="1">
        <v>18</v>
      </c>
      <c r="J356" s="1">
        <v>10752</v>
      </c>
      <c r="K356" s="1">
        <v>193536</v>
      </c>
    </row>
    <row r="357" spans="1:11" x14ac:dyDescent="0.3">
      <c r="A357" s="1">
        <v>356</v>
      </c>
      <c r="B357" s="1" t="s">
        <v>15</v>
      </c>
      <c r="C357" s="1" t="s">
        <v>16</v>
      </c>
      <c r="D357" s="1" t="s">
        <v>34</v>
      </c>
      <c r="E357" s="1" t="s">
        <v>39</v>
      </c>
      <c r="F357" s="1" t="s">
        <v>60</v>
      </c>
      <c r="G357" s="2">
        <v>45011</v>
      </c>
      <c r="H357" s="1" t="s">
        <v>65</v>
      </c>
      <c r="I357" s="1">
        <v>13</v>
      </c>
      <c r="J357" s="1">
        <v>25959</v>
      </c>
      <c r="K357" s="1">
        <v>337467</v>
      </c>
    </row>
    <row r="358" spans="1:11" x14ac:dyDescent="0.3">
      <c r="A358" s="1">
        <v>357</v>
      </c>
      <c r="B358" s="1" t="s">
        <v>12</v>
      </c>
      <c r="C358" s="1" t="s">
        <v>16</v>
      </c>
      <c r="D358" s="1" t="s">
        <v>34</v>
      </c>
      <c r="E358" s="1" t="s">
        <v>35</v>
      </c>
      <c r="F358" s="1" t="s">
        <v>42</v>
      </c>
      <c r="G358" s="2">
        <v>45036</v>
      </c>
      <c r="H358" s="1" t="s">
        <v>67</v>
      </c>
      <c r="I358" s="1">
        <v>16</v>
      </c>
      <c r="J358" s="1">
        <v>5340</v>
      </c>
      <c r="K358" s="1">
        <v>85440</v>
      </c>
    </row>
    <row r="359" spans="1:11" x14ac:dyDescent="0.3">
      <c r="A359" s="1">
        <v>358</v>
      </c>
      <c r="B359" s="1" t="s">
        <v>15</v>
      </c>
      <c r="C359" s="1" t="s">
        <v>18</v>
      </c>
      <c r="D359" s="1" t="s">
        <v>25</v>
      </c>
      <c r="E359" s="1" t="s">
        <v>37</v>
      </c>
      <c r="F359" s="1" t="s">
        <v>42</v>
      </c>
      <c r="G359" s="2">
        <v>44977</v>
      </c>
      <c r="H359" s="1" t="s">
        <v>70</v>
      </c>
      <c r="I359" s="1">
        <v>35</v>
      </c>
      <c r="J359" s="1">
        <v>30644</v>
      </c>
      <c r="K359" s="1">
        <v>1072540</v>
      </c>
    </row>
    <row r="360" spans="1:11" x14ac:dyDescent="0.3">
      <c r="A360" s="1">
        <v>359</v>
      </c>
      <c r="B360" s="1" t="s">
        <v>14</v>
      </c>
      <c r="C360" s="1" t="s">
        <v>18</v>
      </c>
      <c r="D360" s="1" t="s">
        <v>29</v>
      </c>
      <c r="E360" s="1" t="s">
        <v>38</v>
      </c>
      <c r="F360" s="1" t="s">
        <v>57</v>
      </c>
      <c r="G360" s="2">
        <v>45158</v>
      </c>
      <c r="H360" s="1" t="s">
        <v>72</v>
      </c>
      <c r="I360" s="1">
        <v>27</v>
      </c>
      <c r="J360" s="1">
        <v>34376</v>
      </c>
      <c r="K360" s="1">
        <v>928152</v>
      </c>
    </row>
    <row r="361" spans="1:11" x14ac:dyDescent="0.3">
      <c r="A361" s="1">
        <v>360</v>
      </c>
      <c r="B361" s="1" t="s">
        <v>12</v>
      </c>
      <c r="C361" s="1" t="s">
        <v>17</v>
      </c>
      <c r="D361" s="1" t="s">
        <v>23</v>
      </c>
      <c r="E361" s="1" t="s">
        <v>36</v>
      </c>
      <c r="F361" s="1" t="s">
        <v>60</v>
      </c>
      <c r="G361" s="2">
        <v>45006</v>
      </c>
      <c r="H361" s="1" t="s">
        <v>65</v>
      </c>
      <c r="I361" s="1">
        <v>15</v>
      </c>
      <c r="J361" s="1">
        <v>9476</v>
      </c>
      <c r="K361" s="1">
        <v>142140</v>
      </c>
    </row>
    <row r="362" spans="1:11" x14ac:dyDescent="0.3">
      <c r="A362" s="1">
        <v>361</v>
      </c>
      <c r="B362" s="1" t="s">
        <v>15</v>
      </c>
      <c r="C362" s="1" t="s">
        <v>16</v>
      </c>
      <c r="D362" s="1" t="s">
        <v>19</v>
      </c>
      <c r="E362" s="1" t="s">
        <v>40</v>
      </c>
      <c r="F362" s="1" t="s">
        <v>58</v>
      </c>
      <c r="G362" s="2">
        <v>45032</v>
      </c>
      <c r="H362" s="1" t="s">
        <v>67</v>
      </c>
      <c r="I362" s="1">
        <v>6</v>
      </c>
      <c r="J362" s="1">
        <v>11055</v>
      </c>
      <c r="K362" s="1">
        <v>66330</v>
      </c>
    </row>
    <row r="363" spans="1:11" x14ac:dyDescent="0.3">
      <c r="A363" s="1">
        <v>362</v>
      </c>
      <c r="B363" s="1" t="s">
        <v>15</v>
      </c>
      <c r="C363" s="1" t="s">
        <v>18</v>
      </c>
      <c r="D363" s="1" t="s">
        <v>28</v>
      </c>
      <c r="E363" s="1" t="s">
        <v>40</v>
      </c>
      <c r="F363" s="1" t="s">
        <v>45</v>
      </c>
      <c r="G363" s="2">
        <v>45212</v>
      </c>
      <c r="H363" s="1" t="s">
        <v>63</v>
      </c>
      <c r="I363" s="1">
        <v>33</v>
      </c>
      <c r="J363" s="1">
        <v>14012</v>
      </c>
      <c r="K363" s="1">
        <v>462396</v>
      </c>
    </row>
    <row r="364" spans="1:11" x14ac:dyDescent="0.3">
      <c r="A364" s="1">
        <v>363</v>
      </c>
      <c r="B364" s="1" t="s">
        <v>12</v>
      </c>
      <c r="C364" s="1" t="s">
        <v>17</v>
      </c>
      <c r="D364" s="1" t="s">
        <v>29</v>
      </c>
      <c r="E364" s="1" t="s">
        <v>38</v>
      </c>
      <c r="F364" s="1" t="s">
        <v>53</v>
      </c>
      <c r="G364" s="2">
        <v>45283</v>
      </c>
      <c r="H364" s="1" t="s">
        <v>69</v>
      </c>
      <c r="I364" s="1">
        <v>8</v>
      </c>
      <c r="J364" s="1">
        <v>2979</v>
      </c>
      <c r="K364" s="1">
        <v>23832</v>
      </c>
    </row>
    <row r="365" spans="1:11" x14ac:dyDescent="0.3">
      <c r="A365" s="1">
        <v>364</v>
      </c>
      <c r="B365" s="1" t="s">
        <v>13</v>
      </c>
      <c r="C365" s="1" t="s">
        <v>16</v>
      </c>
      <c r="D365" s="1" t="s">
        <v>24</v>
      </c>
      <c r="E365" s="1" t="s">
        <v>40</v>
      </c>
      <c r="F365" s="1" t="s">
        <v>48</v>
      </c>
      <c r="G365" s="2">
        <v>44974</v>
      </c>
      <c r="H365" s="1" t="s">
        <v>70</v>
      </c>
      <c r="I365" s="1">
        <v>22</v>
      </c>
      <c r="J365" s="1">
        <v>22112</v>
      </c>
      <c r="K365" s="1">
        <v>486464</v>
      </c>
    </row>
    <row r="366" spans="1:11" x14ac:dyDescent="0.3">
      <c r="A366" s="1">
        <v>365</v>
      </c>
      <c r="B366" s="1" t="s">
        <v>15</v>
      </c>
      <c r="C366" s="1" t="s">
        <v>16</v>
      </c>
      <c r="D366" s="1" t="s">
        <v>34</v>
      </c>
      <c r="E366" s="1" t="s">
        <v>38</v>
      </c>
      <c r="F366" s="1" t="s">
        <v>52</v>
      </c>
      <c r="G366" s="2">
        <v>45037</v>
      </c>
      <c r="H366" s="1" t="s">
        <v>67</v>
      </c>
      <c r="I366" s="1">
        <v>6</v>
      </c>
      <c r="J366" s="1">
        <v>8569</v>
      </c>
      <c r="K366" s="1">
        <v>51414</v>
      </c>
    </row>
    <row r="367" spans="1:11" x14ac:dyDescent="0.3">
      <c r="A367" s="1">
        <v>366</v>
      </c>
      <c r="B367" s="1" t="s">
        <v>12</v>
      </c>
      <c r="C367" s="1" t="s">
        <v>17</v>
      </c>
      <c r="D367" s="1" t="s">
        <v>22</v>
      </c>
      <c r="E367" s="1" t="s">
        <v>37</v>
      </c>
      <c r="F367" s="1" t="s">
        <v>58</v>
      </c>
      <c r="G367" s="2">
        <v>45067</v>
      </c>
      <c r="H367" s="1" t="s">
        <v>61</v>
      </c>
      <c r="I367" s="1">
        <v>26</v>
      </c>
      <c r="J367" s="1">
        <v>25862</v>
      </c>
      <c r="K367" s="1">
        <v>672412</v>
      </c>
    </row>
    <row r="368" spans="1:11" x14ac:dyDescent="0.3">
      <c r="A368" s="1">
        <v>367</v>
      </c>
      <c r="B368" s="1" t="s">
        <v>13</v>
      </c>
      <c r="C368" s="1" t="s">
        <v>16</v>
      </c>
      <c r="D368" s="1" t="s">
        <v>34</v>
      </c>
      <c r="E368" s="1" t="s">
        <v>37</v>
      </c>
      <c r="F368" s="1" t="s">
        <v>41</v>
      </c>
      <c r="G368" s="2">
        <v>45281</v>
      </c>
      <c r="H368" s="1" t="s">
        <v>69</v>
      </c>
      <c r="I368" s="1">
        <v>41</v>
      </c>
      <c r="J368" s="1">
        <v>11658</v>
      </c>
      <c r="K368" s="1">
        <v>477978</v>
      </c>
    </row>
    <row r="369" spans="1:11" x14ac:dyDescent="0.3">
      <c r="A369" s="1">
        <v>368</v>
      </c>
      <c r="B369" s="1" t="s">
        <v>13</v>
      </c>
      <c r="C369" s="1" t="s">
        <v>16</v>
      </c>
      <c r="D369" s="1" t="s">
        <v>23</v>
      </c>
      <c r="E369" s="1" t="s">
        <v>38</v>
      </c>
      <c r="F369" s="1" t="s">
        <v>49</v>
      </c>
      <c r="G369" s="2">
        <v>45124</v>
      </c>
      <c r="H369" s="1" t="s">
        <v>64</v>
      </c>
      <c r="I369" s="1">
        <v>31</v>
      </c>
      <c r="J369" s="1">
        <v>12576</v>
      </c>
      <c r="K369" s="1">
        <v>389856</v>
      </c>
    </row>
    <row r="370" spans="1:11" x14ac:dyDescent="0.3">
      <c r="A370" s="1">
        <v>369</v>
      </c>
      <c r="B370" s="1" t="s">
        <v>11</v>
      </c>
      <c r="C370" s="1" t="s">
        <v>18</v>
      </c>
      <c r="D370" s="1" t="s">
        <v>32</v>
      </c>
      <c r="E370" s="1" t="s">
        <v>39</v>
      </c>
      <c r="F370" s="1" t="s">
        <v>44</v>
      </c>
      <c r="G370" s="2">
        <v>45049</v>
      </c>
      <c r="H370" s="1" t="s">
        <v>61</v>
      </c>
      <c r="I370" s="1">
        <v>7</v>
      </c>
      <c r="J370" s="1">
        <v>15838</v>
      </c>
      <c r="K370" s="1">
        <v>110866</v>
      </c>
    </row>
    <row r="371" spans="1:11" x14ac:dyDescent="0.3">
      <c r="A371" s="1">
        <v>370</v>
      </c>
      <c r="B371" s="1" t="s">
        <v>14</v>
      </c>
      <c r="C371" s="1" t="s">
        <v>17</v>
      </c>
      <c r="D371" s="1" t="s">
        <v>20</v>
      </c>
      <c r="E371" s="1" t="s">
        <v>36</v>
      </c>
      <c r="F371" s="1" t="s">
        <v>47</v>
      </c>
      <c r="G371" s="2">
        <v>45236</v>
      </c>
      <c r="H371" s="1" t="s">
        <v>62</v>
      </c>
      <c r="I371" s="1">
        <v>49</v>
      </c>
      <c r="J371" s="1">
        <v>48939</v>
      </c>
      <c r="K371" s="1">
        <v>2398011</v>
      </c>
    </row>
    <row r="372" spans="1:11" x14ac:dyDescent="0.3">
      <c r="A372" s="1">
        <v>371</v>
      </c>
      <c r="B372" s="1" t="s">
        <v>13</v>
      </c>
      <c r="C372" s="1" t="s">
        <v>17</v>
      </c>
      <c r="D372" s="1" t="s">
        <v>25</v>
      </c>
      <c r="E372" s="1" t="s">
        <v>40</v>
      </c>
      <c r="F372" s="1" t="s">
        <v>56</v>
      </c>
      <c r="G372" s="2">
        <v>45261</v>
      </c>
      <c r="H372" s="1" t="s">
        <v>69</v>
      </c>
      <c r="I372" s="1">
        <v>32</v>
      </c>
      <c r="J372" s="1">
        <v>6345</v>
      </c>
      <c r="K372" s="1">
        <v>203040</v>
      </c>
    </row>
    <row r="373" spans="1:11" x14ac:dyDescent="0.3">
      <c r="A373" s="1">
        <v>372</v>
      </c>
      <c r="B373" s="1" t="s">
        <v>13</v>
      </c>
      <c r="C373" s="1" t="s">
        <v>17</v>
      </c>
      <c r="D373" s="1" t="s">
        <v>33</v>
      </c>
      <c r="E373" s="1" t="s">
        <v>39</v>
      </c>
      <c r="F373" s="1" t="s">
        <v>44</v>
      </c>
      <c r="G373" s="2">
        <v>45057</v>
      </c>
      <c r="H373" s="1" t="s">
        <v>61</v>
      </c>
      <c r="I373" s="1">
        <v>2</v>
      </c>
      <c r="J373" s="1">
        <v>3731</v>
      </c>
      <c r="K373" s="1">
        <v>7462</v>
      </c>
    </row>
    <row r="374" spans="1:11" x14ac:dyDescent="0.3">
      <c r="A374" s="1">
        <v>373</v>
      </c>
      <c r="B374" s="1" t="s">
        <v>11</v>
      </c>
      <c r="C374" s="1" t="s">
        <v>16</v>
      </c>
      <c r="D374" s="1" t="s">
        <v>19</v>
      </c>
      <c r="E374" s="1" t="s">
        <v>36</v>
      </c>
      <c r="F374" s="1" t="s">
        <v>43</v>
      </c>
      <c r="G374" s="2">
        <v>44999</v>
      </c>
      <c r="H374" s="1" t="s">
        <v>65</v>
      </c>
      <c r="I374" s="1">
        <v>32</v>
      </c>
      <c r="J374" s="1">
        <v>4118</v>
      </c>
      <c r="K374" s="1">
        <v>131776</v>
      </c>
    </row>
    <row r="375" spans="1:11" x14ac:dyDescent="0.3">
      <c r="A375" s="1">
        <v>374</v>
      </c>
      <c r="B375" s="1" t="s">
        <v>11</v>
      </c>
      <c r="C375" s="1" t="s">
        <v>16</v>
      </c>
      <c r="D375" s="1" t="s">
        <v>34</v>
      </c>
      <c r="E375" s="1" t="s">
        <v>36</v>
      </c>
      <c r="F375" s="1" t="s">
        <v>51</v>
      </c>
      <c r="G375" s="2">
        <v>45090</v>
      </c>
      <c r="H375" s="1" t="s">
        <v>71</v>
      </c>
      <c r="I375" s="1">
        <v>22</v>
      </c>
      <c r="J375" s="1">
        <v>36718</v>
      </c>
      <c r="K375" s="1">
        <v>807796</v>
      </c>
    </row>
    <row r="376" spans="1:11" x14ac:dyDescent="0.3">
      <c r="A376" s="1">
        <v>375</v>
      </c>
      <c r="B376" s="1" t="s">
        <v>12</v>
      </c>
      <c r="C376" s="1" t="s">
        <v>18</v>
      </c>
      <c r="D376" s="1" t="s">
        <v>21</v>
      </c>
      <c r="E376" s="1" t="s">
        <v>40</v>
      </c>
      <c r="F376" s="1" t="s">
        <v>50</v>
      </c>
      <c r="G376" s="2">
        <v>45050</v>
      </c>
      <c r="H376" s="1" t="s">
        <v>61</v>
      </c>
      <c r="I376" s="1">
        <v>47</v>
      </c>
      <c r="J376" s="1">
        <v>35735</v>
      </c>
      <c r="K376" s="1">
        <v>1679545</v>
      </c>
    </row>
    <row r="377" spans="1:11" x14ac:dyDescent="0.3">
      <c r="A377" s="1">
        <v>376</v>
      </c>
      <c r="B377" s="1" t="s">
        <v>14</v>
      </c>
      <c r="C377" s="1" t="s">
        <v>16</v>
      </c>
      <c r="D377" s="1" t="s">
        <v>31</v>
      </c>
      <c r="E377" s="1" t="s">
        <v>36</v>
      </c>
      <c r="F377" s="1" t="s">
        <v>54</v>
      </c>
      <c r="G377" s="2">
        <v>45030</v>
      </c>
      <c r="H377" s="1" t="s">
        <v>67</v>
      </c>
      <c r="I377" s="1">
        <v>23</v>
      </c>
      <c r="J377" s="1">
        <v>47981</v>
      </c>
      <c r="K377" s="1">
        <v>1103563</v>
      </c>
    </row>
    <row r="378" spans="1:11" x14ac:dyDescent="0.3">
      <c r="A378" s="1">
        <v>377</v>
      </c>
      <c r="B378" s="1" t="s">
        <v>14</v>
      </c>
      <c r="C378" s="1" t="s">
        <v>16</v>
      </c>
      <c r="D378" s="1" t="s">
        <v>31</v>
      </c>
      <c r="E378" s="1" t="s">
        <v>37</v>
      </c>
      <c r="F378" s="1" t="s">
        <v>46</v>
      </c>
      <c r="G378" s="2">
        <v>44986</v>
      </c>
      <c r="H378" s="1" t="s">
        <v>65</v>
      </c>
      <c r="I378" s="1">
        <v>28</v>
      </c>
      <c r="J378" s="1">
        <v>22534</v>
      </c>
      <c r="K378" s="1">
        <v>630952</v>
      </c>
    </row>
    <row r="379" spans="1:11" x14ac:dyDescent="0.3">
      <c r="A379" s="1">
        <v>378</v>
      </c>
      <c r="B379" s="1" t="s">
        <v>15</v>
      </c>
      <c r="C379" s="1" t="s">
        <v>17</v>
      </c>
      <c r="D379" s="1" t="s">
        <v>24</v>
      </c>
      <c r="E379" s="1" t="s">
        <v>36</v>
      </c>
      <c r="F379" s="1" t="s">
        <v>48</v>
      </c>
      <c r="G379" s="2">
        <v>45009</v>
      </c>
      <c r="H379" s="1" t="s">
        <v>65</v>
      </c>
      <c r="I379" s="1">
        <v>41</v>
      </c>
      <c r="J379" s="1">
        <v>15901</v>
      </c>
      <c r="K379" s="1">
        <v>651941</v>
      </c>
    </row>
    <row r="380" spans="1:11" x14ac:dyDescent="0.3">
      <c r="A380" s="1">
        <v>379</v>
      </c>
      <c r="B380" s="1" t="s">
        <v>13</v>
      </c>
      <c r="C380" s="1" t="s">
        <v>18</v>
      </c>
      <c r="D380" s="1" t="s">
        <v>33</v>
      </c>
      <c r="E380" s="1" t="s">
        <v>36</v>
      </c>
      <c r="F380" s="1" t="s">
        <v>50</v>
      </c>
      <c r="G380" s="2">
        <v>45017</v>
      </c>
      <c r="H380" s="1" t="s">
        <v>67</v>
      </c>
      <c r="I380" s="1">
        <v>30</v>
      </c>
      <c r="J380" s="1">
        <v>21596</v>
      </c>
      <c r="K380" s="1">
        <v>647880</v>
      </c>
    </row>
    <row r="381" spans="1:11" x14ac:dyDescent="0.3">
      <c r="A381" s="1">
        <v>380</v>
      </c>
      <c r="B381" s="1" t="s">
        <v>14</v>
      </c>
      <c r="C381" s="1" t="s">
        <v>16</v>
      </c>
      <c r="D381" s="1" t="s">
        <v>21</v>
      </c>
      <c r="E381" s="1" t="s">
        <v>36</v>
      </c>
      <c r="F381" s="1" t="s">
        <v>54</v>
      </c>
      <c r="G381" s="2">
        <v>45201</v>
      </c>
      <c r="H381" s="1" t="s">
        <v>63</v>
      </c>
      <c r="I381" s="1">
        <v>44</v>
      </c>
      <c r="J381" s="1">
        <v>23746</v>
      </c>
      <c r="K381" s="1">
        <v>1044824</v>
      </c>
    </row>
    <row r="382" spans="1:11" x14ac:dyDescent="0.3">
      <c r="A382" s="1">
        <v>381</v>
      </c>
      <c r="B382" s="1" t="s">
        <v>12</v>
      </c>
      <c r="C382" s="1" t="s">
        <v>17</v>
      </c>
      <c r="D382" s="1" t="s">
        <v>19</v>
      </c>
      <c r="E382" s="1" t="s">
        <v>37</v>
      </c>
      <c r="F382" s="1" t="s">
        <v>44</v>
      </c>
      <c r="G382" s="2">
        <v>45241</v>
      </c>
      <c r="H382" s="1" t="s">
        <v>62</v>
      </c>
      <c r="I382" s="1">
        <v>7</v>
      </c>
      <c r="J382" s="1">
        <v>15628</v>
      </c>
      <c r="K382" s="1">
        <v>109396</v>
      </c>
    </row>
    <row r="383" spans="1:11" x14ac:dyDescent="0.3">
      <c r="A383" s="1">
        <v>382</v>
      </c>
      <c r="B383" s="1" t="s">
        <v>14</v>
      </c>
      <c r="C383" s="1" t="s">
        <v>18</v>
      </c>
      <c r="D383" s="1" t="s">
        <v>32</v>
      </c>
      <c r="E383" s="1" t="s">
        <v>35</v>
      </c>
      <c r="F383" s="1" t="s">
        <v>58</v>
      </c>
      <c r="G383" s="2">
        <v>45060</v>
      </c>
      <c r="H383" s="1" t="s">
        <v>61</v>
      </c>
      <c r="I383" s="1">
        <v>44</v>
      </c>
      <c r="J383" s="1">
        <v>27666</v>
      </c>
      <c r="K383" s="1">
        <v>1217304</v>
      </c>
    </row>
    <row r="384" spans="1:11" x14ac:dyDescent="0.3">
      <c r="A384" s="1">
        <v>383</v>
      </c>
      <c r="B384" s="1" t="s">
        <v>15</v>
      </c>
      <c r="C384" s="1" t="s">
        <v>16</v>
      </c>
      <c r="D384" s="1" t="s">
        <v>28</v>
      </c>
      <c r="E384" s="1" t="s">
        <v>35</v>
      </c>
      <c r="F384" s="1" t="s">
        <v>46</v>
      </c>
      <c r="G384" s="2">
        <v>45024</v>
      </c>
      <c r="H384" s="1" t="s">
        <v>67</v>
      </c>
      <c r="I384" s="1">
        <v>37</v>
      </c>
      <c r="J384" s="1">
        <v>14410</v>
      </c>
      <c r="K384" s="1">
        <v>533170</v>
      </c>
    </row>
    <row r="385" spans="1:11" x14ac:dyDescent="0.3">
      <c r="A385" s="1">
        <v>384</v>
      </c>
      <c r="B385" s="1" t="s">
        <v>12</v>
      </c>
      <c r="C385" s="1" t="s">
        <v>17</v>
      </c>
      <c r="D385" s="1" t="s">
        <v>33</v>
      </c>
      <c r="E385" s="1" t="s">
        <v>36</v>
      </c>
      <c r="F385" s="1" t="s">
        <v>41</v>
      </c>
      <c r="G385" s="2">
        <v>45241</v>
      </c>
      <c r="H385" s="1" t="s">
        <v>62</v>
      </c>
      <c r="I385" s="1">
        <v>3</v>
      </c>
      <c r="J385" s="1">
        <v>23578</v>
      </c>
      <c r="K385" s="1">
        <v>70734</v>
      </c>
    </row>
    <row r="386" spans="1:11" x14ac:dyDescent="0.3">
      <c r="A386" s="1">
        <v>385</v>
      </c>
      <c r="B386" s="1" t="s">
        <v>12</v>
      </c>
      <c r="C386" s="1" t="s">
        <v>17</v>
      </c>
      <c r="D386" s="1" t="s">
        <v>27</v>
      </c>
      <c r="E386" s="1" t="s">
        <v>38</v>
      </c>
      <c r="F386" s="1" t="s">
        <v>48</v>
      </c>
      <c r="G386" s="2">
        <v>45164</v>
      </c>
      <c r="H386" s="1" t="s">
        <v>72</v>
      </c>
      <c r="I386" s="1">
        <v>42</v>
      </c>
      <c r="J386" s="1">
        <v>46743</v>
      </c>
      <c r="K386" s="1">
        <v>1963206</v>
      </c>
    </row>
    <row r="387" spans="1:11" x14ac:dyDescent="0.3">
      <c r="A387" s="1">
        <v>386</v>
      </c>
      <c r="B387" s="1" t="s">
        <v>11</v>
      </c>
      <c r="C387" s="1" t="s">
        <v>16</v>
      </c>
      <c r="D387" s="1" t="s">
        <v>24</v>
      </c>
      <c r="E387" s="1" t="s">
        <v>37</v>
      </c>
      <c r="F387" s="1" t="s">
        <v>49</v>
      </c>
      <c r="G387" s="2">
        <v>45174</v>
      </c>
      <c r="H387" s="1" t="s">
        <v>66</v>
      </c>
      <c r="I387" s="1">
        <v>9</v>
      </c>
      <c r="J387" s="1">
        <v>32833</v>
      </c>
      <c r="K387" s="1">
        <v>295497</v>
      </c>
    </row>
    <row r="388" spans="1:11" x14ac:dyDescent="0.3">
      <c r="A388" s="1">
        <v>387</v>
      </c>
      <c r="B388" s="1" t="s">
        <v>13</v>
      </c>
      <c r="C388" s="1" t="s">
        <v>16</v>
      </c>
      <c r="D388" s="1" t="s">
        <v>26</v>
      </c>
      <c r="E388" s="1" t="s">
        <v>39</v>
      </c>
      <c r="F388" s="1" t="s">
        <v>46</v>
      </c>
      <c r="G388" s="2">
        <v>45033</v>
      </c>
      <c r="H388" s="1" t="s">
        <v>67</v>
      </c>
      <c r="I388" s="1">
        <v>37</v>
      </c>
      <c r="J388" s="1">
        <v>30485</v>
      </c>
      <c r="K388" s="1">
        <v>1127945</v>
      </c>
    </row>
    <row r="389" spans="1:11" x14ac:dyDescent="0.3">
      <c r="A389" s="1">
        <v>388</v>
      </c>
      <c r="B389" s="1" t="s">
        <v>11</v>
      </c>
      <c r="C389" s="1" t="s">
        <v>16</v>
      </c>
      <c r="D389" s="1" t="s">
        <v>19</v>
      </c>
      <c r="E389" s="1" t="s">
        <v>36</v>
      </c>
      <c r="F389" s="1" t="s">
        <v>51</v>
      </c>
      <c r="G389" s="2">
        <v>45288</v>
      </c>
      <c r="H389" s="1" t="s">
        <v>69</v>
      </c>
      <c r="I389" s="1">
        <v>17</v>
      </c>
      <c r="J389" s="1">
        <v>31622</v>
      </c>
      <c r="K389" s="1">
        <v>537574</v>
      </c>
    </row>
    <row r="390" spans="1:11" x14ac:dyDescent="0.3">
      <c r="A390" s="1">
        <v>389</v>
      </c>
      <c r="B390" s="1" t="s">
        <v>15</v>
      </c>
      <c r="C390" s="1" t="s">
        <v>18</v>
      </c>
      <c r="D390" s="1" t="s">
        <v>33</v>
      </c>
      <c r="E390" s="1" t="s">
        <v>40</v>
      </c>
      <c r="F390" s="1" t="s">
        <v>57</v>
      </c>
      <c r="G390" s="2">
        <v>45272</v>
      </c>
      <c r="H390" s="1" t="s">
        <v>69</v>
      </c>
      <c r="I390" s="1">
        <v>50</v>
      </c>
      <c r="J390" s="1">
        <v>37028</v>
      </c>
      <c r="K390" s="1">
        <v>1851400</v>
      </c>
    </row>
    <row r="391" spans="1:11" x14ac:dyDescent="0.3">
      <c r="A391" s="1">
        <v>390</v>
      </c>
      <c r="B391" s="1" t="s">
        <v>15</v>
      </c>
      <c r="C391" s="1" t="s">
        <v>18</v>
      </c>
      <c r="D391" s="1" t="s">
        <v>24</v>
      </c>
      <c r="E391" s="1" t="s">
        <v>35</v>
      </c>
      <c r="F391" s="1" t="s">
        <v>51</v>
      </c>
      <c r="G391" s="2">
        <v>45023</v>
      </c>
      <c r="H391" s="1" t="s">
        <v>67</v>
      </c>
      <c r="I391" s="1">
        <v>25</v>
      </c>
      <c r="J391" s="1">
        <v>17314</v>
      </c>
      <c r="K391" s="1">
        <v>432850</v>
      </c>
    </row>
    <row r="392" spans="1:11" x14ac:dyDescent="0.3">
      <c r="A392" s="1">
        <v>391</v>
      </c>
      <c r="B392" s="1" t="s">
        <v>11</v>
      </c>
      <c r="C392" s="1" t="s">
        <v>17</v>
      </c>
      <c r="D392" s="1" t="s">
        <v>28</v>
      </c>
      <c r="E392" s="1" t="s">
        <v>40</v>
      </c>
      <c r="F392" s="1" t="s">
        <v>57</v>
      </c>
      <c r="G392" s="2">
        <v>45146</v>
      </c>
      <c r="H392" s="1" t="s">
        <v>72</v>
      </c>
      <c r="I392" s="1">
        <v>8</v>
      </c>
      <c r="J392" s="1">
        <v>40681</v>
      </c>
      <c r="K392" s="1">
        <v>325448</v>
      </c>
    </row>
    <row r="393" spans="1:11" x14ac:dyDescent="0.3">
      <c r="A393" s="1">
        <v>392</v>
      </c>
      <c r="B393" s="1" t="s">
        <v>11</v>
      </c>
      <c r="C393" s="1" t="s">
        <v>17</v>
      </c>
      <c r="D393" s="1" t="s">
        <v>31</v>
      </c>
      <c r="E393" s="1" t="s">
        <v>37</v>
      </c>
      <c r="F393" s="1" t="s">
        <v>42</v>
      </c>
      <c r="G393" s="2">
        <v>44954</v>
      </c>
      <c r="H393" s="1" t="s">
        <v>68</v>
      </c>
      <c r="I393" s="1">
        <v>17</v>
      </c>
      <c r="J393" s="1">
        <v>36650</v>
      </c>
      <c r="K393" s="1">
        <v>623050</v>
      </c>
    </row>
    <row r="394" spans="1:11" x14ac:dyDescent="0.3">
      <c r="A394" s="1">
        <v>393</v>
      </c>
      <c r="B394" s="1" t="s">
        <v>11</v>
      </c>
      <c r="C394" s="1" t="s">
        <v>16</v>
      </c>
      <c r="D394" s="1" t="s">
        <v>30</v>
      </c>
      <c r="E394" s="1" t="s">
        <v>35</v>
      </c>
      <c r="F394" s="1" t="s">
        <v>60</v>
      </c>
      <c r="G394" s="2">
        <v>45091</v>
      </c>
      <c r="H394" s="1" t="s">
        <v>71</v>
      </c>
      <c r="I394" s="1">
        <v>29</v>
      </c>
      <c r="J394" s="1">
        <v>29248</v>
      </c>
      <c r="K394" s="1">
        <v>848192</v>
      </c>
    </row>
    <row r="395" spans="1:11" x14ac:dyDescent="0.3">
      <c r="A395" s="1">
        <v>394</v>
      </c>
      <c r="B395" s="1" t="s">
        <v>14</v>
      </c>
      <c r="C395" s="1" t="s">
        <v>17</v>
      </c>
      <c r="D395" s="1" t="s">
        <v>30</v>
      </c>
      <c r="E395" s="1" t="s">
        <v>40</v>
      </c>
      <c r="F395" s="1" t="s">
        <v>60</v>
      </c>
      <c r="G395" s="2">
        <v>45268</v>
      </c>
      <c r="H395" s="1" t="s">
        <v>69</v>
      </c>
      <c r="I395" s="1">
        <v>32</v>
      </c>
      <c r="J395" s="1">
        <v>34738</v>
      </c>
      <c r="K395" s="1">
        <v>1111616</v>
      </c>
    </row>
    <row r="396" spans="1:11" x14ac:dyDescent="0.3">
      <c r="A396" s="1">
        <v>395</v>
      </c>
      <c r="B396" s="1" t="s">
        <v>13</v>
      </c>
      <c r="C396" s="1" t="s">
        <v>16</v>
      </c>
      <c r="D396" s="1" t="s">
        <v>19</v>
      </c>
      <c r="E396" s="1" t="s">
        <v>36</v>
      </c>
      <c r="F396" s="1" t="s">
        <v>47</v>
      </c>
      <c r="G396" s="2">
        <v>45099</v>
      </c>
      <c r="H396" s="1" t="s">
        <v>71</v>
      </c>
      <c r="I396" s="1">
        <v>8</v>
      </c>
      <c r="J396" s="1">
        <v>28344</v>
      </c>
      <c r="K396" s="1">
        <v>226752</v>
      </c>
    </row>
    <row r="397" spans="1:11" x14ac:dyDescent="0.3">
      <c r="A397" s="1">
        <v>396</v>
      </c>
      <c r="B397" s="1" t="s">
        <v>11</v>
      </c>
      <c r="C397" s="1" t="s">
        <v>18</v>
      </c>
      <c r="D397" s="1" t="s">
        <v>24</v>
      </c>
      <c r="E397" s="1" t="s">
        <v>37</v>
      </c>
      <c r="F397" s="1" t="s">
        <v>59</v>
      </c>
      <c r="G397" s="2">
        <v>44959</v>
      </c>
      <c r="H397" s="1" t="s">
        <v>70</v>
      </c>
      <c r="I397" s="1">
        <v>46</v>
      </c>
      <c r="J397" s="1">
        <v>35893</v>
      </c>
      <c r="K397" s="1">
        <v>1651078</v>
      </c>
    </row>
    <row r="398" spans="1:11" x14ac:dyDescent="0.3">
      <c r="A398" s="1">
        <v>397</v>
      </c>
      <c r="B398" s="1" t="s">
        <v>14</v>
      </c>
      <c r="C398" s="1" t="s">
        <v>16</v>
      </c>
      <c r="D398" s="1" t="s">
        <v>19</v>
      </c>
      <c r="E398" s="1" t="s">
        <v>39</v>
      </c>
      <c r="F398" s="1" t="s">
        <v>46</v>
      </c>
      <c r="G398" s="2">
        <v>45164</v>
      </c>
      <c r="H398" s="1" t="s">
        <v>72</v>
      </c>
      <c r="I398" s="1">
        <v>36</v>
      </c>
      <c r="J398" s="1">
        <v>25872</v>
      </c>
      <c r="K398" s="1">
        <v>931392</v>
      </c>
    </row>
    <row r="399" spans="1:11" x14ac:dyDescent="0.3">
      <c r="A399" s="1">
        <v>398</v>
      </c>
      <c r="B399" s="1" t="s">
        <v>14</v>
      </c>
      <c r="C399" s="1" t="s">
        <v>17</v>
      </c>
      <c r="D399" s="1" t="s">
        <v>21</v>
      </c>
      <c r="E399" s="1" t="s">
        <v>37</v>
      </c>
      <c r="F399" s="1" t="s">
        <v>47</v>
      </c>
      <c r="G399" s="2">
        <v>44958</v>
      </c>
      <c r="H399" s="1" t="s">
        <v>70</v>
      </c>
      <c r="I399" s="1">
        <v>20</v>
      </c>
      <c r="J399" s="1">
        <v>3003</v>
      </c>
      <c r="K399" s="1">
        <v>60060</v>
      </c>
    </row>
    <row r="400" spans="1:11" x14ac:dyDescent="0.3">
      <c r="A400" s="1">
        <v>399</v>
      </c>
      <c r="B400" s="1" t="s">
        <v>14</v>
      </c>
      <c r="C400" s="1" t="s">
        <v>17</v>
      </c>
      <c r="D400" s="1" t="s">
        <v>20</v>
      </c>
      <c r="E400" s="1" t="s">
        <v>39</v>
      </c>
      <c r="F400" s="1" t="s">
        <v>55</v>
      </c>
      <c r="G400" s="2">
        <v>45263</v>
      </c>
      <c r="H400" s="1" t="s">
        <v>69</v>
      </c>
      <c r="I400" s="1">
        <v>40</v>
      </c>
      <c r="J400" s="1">
        <v>20426</v>
      </c>
      <c r="K400" s="1">
        <v>817040</v>
      </c>
    </row>
    <row r="401" spans="1:11" x14ac:dyDescent="0.3">
      <c r="A401" s="1">
        <v>400</v>
      </c>
      <c r="B401" s="1" t="s">
        <v>11</v>
      </c>
      <c r="C401" s="1" t="s">
        <v>18</v>
      </c>
      <c r="D401" s="1" t="s">
        <v>30</v>
      </c>
      <c r="E401" s="1" t="s">
        <v>39</v>
      </c>
      <c r="F401" s="1" t="s">
        <v>60</v>
      </c>
      <c r="G401" s="2">
        <v>45200</v>
      </c>
      <c r="H401" s="1" t="s">
        <v>63</v>
      </c>
      <c r="I401" s="1">
        <v>16</v>
      </c>
      <c r="J401" s="1">
        <v>30804</v>
      </c>
      <c r="K401" s="1">
        <v>492864</v>
      </c>
    </row>
    <row r="402" spans="1:11" x14ac:dyDescent="0.3">
      <c r="A402" s="1">
        <v>401</v>
      </c>
      <c r="B402" s="1" t="s">
        <v>11</v>
      </c>
      <c r="C402" s="1" t="s">
        <v>18</v>
      </c>
      <c r="D402" s="1" t="s">
        <v>24</v>
      </c>
      <c r="E402" s="1" t="s">
        <v>35</v>
      </c>
      <c r="F402" s="1" t="s">
        <v>41</v>
      </c>
      <c r="G402" s="2">
        <v>45108</v>
      </c>
      <c r="H402" s="1" t="s">
        <v>64</v>
      </c>
      <c r="I402" s="1">
        <v>27</v>
      </c>
      <c r="J402" s="1">
        <v>19821</v>
      </c>
      <c r="K402" s="1">
        <v>535167</v>
      </c>
    </row>
    <row r="403" spans="1:11" x14ac:dyDescent="0.3">
      <c r="A403" s="1">
        <v>402</v>
      </c>
      <c r="B403" s="1" t="s">
        <v>12</v>
      </c>
      <c r="C403" s="1" t="s">
        <v>18</v>
      </c>
      <c r="D403" s="1" t="s">
        <v>31</v>
      </c>
      <c r="E403" s="1" t="s">
        <v>36</v>
      </c>
      <c r="F403" s="1" t="s">
        <v>57</v>
      </c>
      <c r="G403" s="2">
        <v>45051</v>
      </c>
      <c r="H403" s="1" t="s">
        <v>61</v>
      </c>
      <c r="I403" s="1">
        <v>48</v>
      </c>
      <c r="J403" s="1">
        <v>14091</v>
      </c>
      <c r="K403" s="1">
        <v>676368</v>
      </c>
    </row>
    <row r="404" spans="1:11" x14ac:dyDescent="0.3">
      <c r="A404" s="1">
        <v>403</v>
      </c>
      <c r="B404" s="1" t="s">
        <v>12</v>
      </c>
      <c r="C404" s="1" t="s">
        <v>17</v>
      </c>
      <c r="D404" s="1" t="s">
        <v>20</v>
      </c>
      <c r="E404" s="1" t="s">
        <v>38</v>
      </c>
      <c r="F404" s="1" t="s">
        <v>58</v>
      </c>
      <c r="G404" s="2">
        <v>44993</v>
      </c>
      <c r="H404" s="1" t="s">
        <v>65</v>
      </c>
      <c r="I404" s="1">
        <v>7</v>
      </c>
      <c r="J404" s="1">
        <v>25517</v>
      </c>
      <c r="K404" s="1">
        <v>178619</v>
      </c>
    </row>
    <row r="405" spans="1:11" x14ac:dyDescent="0.3">
      <c r="A405" s="1">
        <v>404</v>
      </c>
      <c r="B405" s="1" t="s">
        <v>12</v>
      </c>
      <c r="C405" s="1" t="s">
        <v>18</v>
      </c>
      <c r="D405" s="1" t="s">
        <v>20</v>
      </c>
      <c r="E405" s="1" t="s">
        <v>35</v>
      </c>
      <c r="F405" s="1" t="s">
        <v>58</v>
      </c>
      <c r="G405" s="2">
        <v>45244</v>
      </c>
      <c r="H405" s="1" t="s">
        <v>62</v>
      </c>
      <c r="I405" s="1">
        <v>14</v>
      </c>
      <c r="J405" s="1">
        <v>22668</v>
      </c>
      <c r="K405" s="1">
        <v>317352</v>
      </c>
    </row>
    <row r="406" spans="1:11" x14ac:dyDescent="0.3">
      <c r="A406" s="1">
        <v>405</v>
      </c>
      <c r="B406" s="1" t="s">
        <v>12</v>
      </c>
      <c r="C406" s="1" t="s">
        <v>18</v>
      </c>
      <c r="D406" s="1" t="s">
        <v>26</v>
      </c>
      <c r="E406" s="1" t="s">
        <v>40</v>
      </c>
      <c r="F406" s="1" t="s">
        <v>57</v>
      </c>
      <c r="G406" s="2">
        <v>44945</v>
      </c>
      <c r="H406" s="1" t="s">
        <v>68</v>
      </c>
      <c r="I406" s="1">
        <v>40</v>
      </c>
      <c r="J406" s="1">
        <v>12550</v>
      </c>
      <c r="K406" s="1">
        <v>502000</v>
      </c>
    </row>
    <row r="407" spans="1:11" x14ac:dyDescent="0.3">
      <c r="A407" s="1">
        <v>406</v>
      </c>
      <c r="B407" s="1" t="s">
        <v>11</v>
      </c>
      <c r="C407" s="1" t="s">
        <v>16</v>
      </c>
      <c r="D407" s="1" t="s">
        <v>23</v>
      </c>
      <c r="E407" s="1" t="s">
        <v>40</v>
      </c>
      <c r="F407" s="1" t="s">
        <v>53</v>
      </c>
      <c r="G407" s="2">
        <v>44938</v>
      </c>
      <c r="H407" s="1" t="s">
        <v>68</v>
      </c>
      <c r="I407" s="1">
        <v>21</v>
      </c>
      <c r="J407" s="1">
        <v>38205</v>
      </c>
      <c r="K407" s="1">
        <v>802305</v>
      </c>
    </row>
    <row r="408" spans="1:11" x14ac:dyDescent="0.3">
      <c r="A408" s="1">
        <v>407</v>
      </c>
      <c r="B408" s="1" t="s">
        <v>15</v>
      </c>
      <c r="C408" s="1" t="s">
        <v>18</v>
      </c>
      <c r="D408" s="1" t="s">
        <v>29</v>
      </c>
      <c r="E408" s="1" t="s">
        <v>39</v>
      </c>
      <c r="F408" s="1" t="s">
        <v>43</v>
      </c>
      <c r="G408" s="2">
        <v>45267</v>
      </c>
      <c r="H408" s="1" t="s">
        <v>69</v>
      </c>
      <c r="I408" s="1">
        <v>13</v>
      </c>
      <c r="J408" s="1">
        <v>41178</v>
      </c>
      <c r="K408" s="1">
        <v>535314</v>
      </c>
    </row>
    <row r="409" spans="1:11" x14ac:dyDescent="0.3">
      <c r="A409" s="1">
        <v>408</v>
      </c>
      <c r="B409" s="1" t="s">
        <v>14</v>
      </c>
      <c r="C409" s="1" t="s">
        <v>16</v>
      </c>
      <c r="D409" s="1" t="s">
        <v>23</v>
      </c>
      <c r="E409" s="1" t="s">
        <v>39</v>
      </c>
      <c r="F409" s="1" t="s">
        <v>44</v>
      </c>
      <c r="G409" s="2">
        <v>45191</v>
      </c>
      <c r="H409" s="1" t="s">
        <v>66</v>
      </c>
      <c r="I409" s="1">
        <v>45</v>
      </c>
      <c r="J409" s="1">
        <v>18049</v>
      </c>
      <c r="K409" s="1">
        <v>812205</v>
      </c>
    </row>
    <row r="410" spans="1:11" x14ac:dyDescent="0.3">
      <c r="A410" s="1">
        <v>409</v>
      </c>
      <c r="B410" s="1" t="s">
        <v>15</v>
      </c>
      <c r="C410" s="1" t="s">
        <v>16</v>
      </c>
      <c r="D410" s="1" t="s">
        <v>27</v>
      </c>
      <c r="E410" s="1" t="s">
        <v>39</v>
      </c>
      <c r="F410" s="1" t="s">
        <v>60</v>
      </c>
      <c r="G410" s="2">
        <v>45212</v>
      </c>
      <c r="H410" s="1" t="s">
        <v>63</v>
      </c>
      <c r="I410" s="1">
        <v>37</v>
      </c>
      <c r="J410" s="1">
        <v>2660</v>
      </c>
      <c r="K410" s="1">
        <v>98420</v>
      </c>
    </row>
    <row r="411" spans="1:11" x14ac:dyDescent="0.3">
      <c r="A411" s="1">
        <v>410</v>
      </c>
      <c r="B411" s="1" t="s">
        <v>12</v>
      </c>
      <c r="C411" s="1" t="s">
        <v>16</v>
      </c>
      <c r="D411" s="1" t="s">
        <v>20</v>
      </c>
      <c r="E411" s="1" t="s">
        <v>38</v>
      </c>
      <c r="F411" s="1" t="s">
        <v>41</v>
      </c>
      <c r="G411" s="2">
        <v>45108</v>
      </c>
      <c r="H411" s="1" t="s">
        <v>64</v>
      </c>
      <c r="I411" s="1">
        <v>2</v>
      </c>
      <c r="J411" s="1">
        <v>3657</v>
      </c>
      <c r="K411" s="1">
        <v>7314</v>
      </c>
    </row>
    <row r="412" spans="1:11" x14ac:dyDescent="0.3">
      <c r="A412" s="1">
        <v>411</v>
      </c>
      <c r="B412" s="1" t="s">
        <v>12</v>
      </c>
      <c r="C412" s="1" t="s">
        <v>16</v>
      </c>
      <c r="D412" s="1" t="s">
        <v>21</v>
      </c>
      <c r="E412" s="1" t="s">
        <v>38</v>
      </c>
      <c r="F412" s="1" t="s">
        <v>42</v>
      </c>
      <c r="G412" s="2">
        <v>45145</v>
      </c>
      <c r="H412" s="1" t="s">
        <v>72</v>
      </c>
      <c r="I412" s="1">
        <v>12</v>
      </c>
      <c r="J412" s="1">
        <v>2266</v>
      </c>
      <c r="K412" s="1">
        <v>27192</v>
      </c>
    </row>
    <row r="413" spans="1:11" x14ac:dyDescent="0.3">
      <c r="A413" s="1">
        <v>412</v>
      </c>
      <c r="B413" s="1" t="s">
        <v>13</v>
      </c>
      <c r="C413" s="1" t="s">
        <v>16</v>
      </c>
      <c r="D413" s="1" t="s">
        <v>34</v>
      </c>
      <c r="E413" s="1" t="s">
        <v>39</v>
      </c>
      <c r="F413" s="1" t="s">
        <v>44</v>
      </c>
      <c r="G413" s="2">
        <v>45043</v>
      </c>
      <c r="H413" s="1" t="s">
        <v>67</v>
      </c>
      <c r="I413" s="1">
        <v>3</v>
      </c>
      <c r="J413" s="1">
        <v>46348</v>
      </c>
      <c r="K413" s="1">
        <v>139044</v>
      </c>
    </row>
    <row r="414" spans="1:11" x14ac:dyDescent="0.3">
      <c r="A414" s="1">
        <v>413</v>
      </c>
      <c r="B414" s="1" t="s">
        <v>15</v>
      </c>
      <c r="C414" s="1" t="s">
        <v>18</v>
      </c>
      <c r="D414" s="1" t="s">
        <v>20</v>
      </c>
      <c r="E414" s="1" t="s">
        <v>38</v>
      </c>
      <c r="F414" s="1" t="s">
        <v>50</v>
      </c>
      <c r="G414" s="2">
        <v>45079</v>
      </c>
      <c r="H414" s="1" t="s">
        <v>71</v>
      </c>
      <c r="I414" s="1">
        <v>49</v>
      </c>
      <c r="J414" s="1">
        <v>31973</v>
      </c>
      <c r="K414" s="1">
        <v>1566677</v>
      </c>
    </row>
    <row r="415" spans="1:11" x14ac:dyDescent="0.3">
      <c r="A415" s="1">
        <v>414</v>
      </c>
      <c r="B415" s="1" t="s">
        <v>15</v>
      </c>
      <c r="C415" s="1" t="s">
        <v>17</v>
      </c>
      <c r="D415" s="1" t="s">
        <v>34</v>
      </c>
      <c r="E415" s="1" t="s">
        <v>37</v>
      </c>
      <c r="F415" s="1" t="s">
        <v>59</v>
      </c>
      <c r="G415" s="2">
        <v>45157</v>
      </c>
      <c r="H415" s="1" t="s">
        <v>72</v>
      </c>
      <c r="I415" s="1">
        <v>41</v>
      </c>
      <c r="J415" s="1">
        <v>12440</v>
      </c>
      <c r="K415" s="1">
        <v>510040</v>
      </c>
    </row>
    <row r="416" spans="1:11" x14ac:dyDescent="0.3">
      <c r="A416" s="1">
        <v>415</v>
      </c>
      <c r="B416" s="1" t="s">
        <v>12</v>
      </c>
      <c r="C416" s="1" t="s">
        <v>18</v>
      </c>
      <c r="D416" s="1" t="s">
        <v>25</v>
      </c>
      <c r="E416" s="1" t="s">
        <v>39</v>
      </c>
      <c r="F416" s="1" t="s">
        <v>47</v>
      </c>
      <c r="G416" s="2">
        <v>44949</v>
      </c>
      <c r="H416" s="1" t="s">
        <v>68</v>
      </c>
      <c r="I416" s="1">
        <v>21</v>
      </c>
      <c r="J416" s="1">
        <v>22985</v>
      </c>
      <c r="K416" s="1">
        <v>482685</v>
      </c>
    </row>
    <row r="417" spans="1:11" x14ac:dyDescent="0.3">
      <c r="A417" s="1">
        <v>416</v>
      </c>
      <c r="B417" s="1" t="s">
        <v>11</v>
      </c>
      <c r="C417" s="1" t="s">
        <v>17</v>
      </c>
      <c r="D417" s="1" t="s">
        <v>27</v>
      </c>
      <c r="E417" s="1" t="s">
        <v>36</v>
      </c>
      <c r="F417" s="1" t="s">
        <v>55</v>
      </c>
      <c r="G417" s="2">
        <v>45227</v>
      </c>
      <c r="H417" s="1" t="s">
        <v>63</v>
      </c>
      <c r="I417" s="1">
        <v>17</v>
      </c>
      <c r="J417" s="1">
        <v>18800</v>
      </c>
      <c r="K417" s="1">
        <v>319600</v>
      </c>
    </row>
    <row r="418" spans="1:11" x14ac:dyDescent="0.3">
      <c r="A418" s="1">
        <v>417</v>
      </c>
      <c r="B418" s="1" t="s">
        <v>15</v>
      </c>
      <c r="C418" s="1" t="s">
        <v>17</v>
      </c>
      <c r="D418" s="1" t="s">
        <v>24</v>
      </c>
      <c r="E418" s="1" t="s">
        <v>39</v>
      </c>
      <c r="F418" s="1" t="s">
        <v>54</v>
      </c>
      <c r="G418" s="2">
        <v>44982</v>
      </c>
      <c r="H418" s="1" t="s">
        <v>70</v>
      </c>
      <c r="I418" s="1">
        <v>5</v>
      </c>
      <c r="J418" s="1">
        <v>14944</v>
      </c>
      <c r="K418" s="1">
        <v>74720</v>
      </c>
    </row>
    <row r="419" spans="1:11" x14ac:dyDescent="0.3">
      <c r="A419" s="1">
        <v>418</v>
      </c>
      <c r="B419" s="1" t="s">
        <v>11</v>
      </c>
      <c r="C419" s="1" t="s">
        <v>18</v>
      </c>
      <c r="D419" s="1" t="s">
        <v>34</v>
      </c>
      <c r="E419" s="1" t="s">
        <v>36</v>
      </c>
      <c r="F419" s="1" t="s">
        <v>53</v>
      </c>
      <c r="G419" s="2">
        <v>45011</v>
      </c>
      <c r="H419" s="1" t="s">
        <v>65</v>
      </c>
      <c r="I419" s="1">
        <v>32</v>
      </c>
      <c r="J419" s="1">
        <v>31644</v>
      </c>
      <c r="K419" s="1">
        <v>1012608</v>
      </c>
    </row>
    <row r="420" spans="1:11" x14ac:dyDescent="0.3">
      <c r="A420" s="1">
        <v>419</v>
      </c>
      <c r="B420" s="1" t="s">
        <v>13</v>
      </c>
      <c r="C420" s="1" t="s">
        <v>18</v>
      </c>
      <c r="D420" s="1" t="s">
        <v>28</v>
      </c>
      <c r="E420" s="1" t="s">
        <v>36</v>
      </c>
      <c r="F420" s="1" t="s">
        <v>55</v>
      </c>
      <c r="G420" s="2">
        <v>45012</v>
      </c>
      <c r="H420" s="1" t="s">
        <v>65</v>
      </c>
      <c r="I420" s="1">
        <v>4</v>
      </c>
      <c r="J420" s="1">
        <v>27572</v>
      </c>
      <c r="K420" s="1">
        <v>110288</v>
      </c>
    </row>
    <row r="421" spans="1:11" x14ac:dyDescent="0.3">
      <c r="A421" s="1">
        <v>420</v>
      </c>
      <c r="B421" s="1" t="s">
        <v>13</v>
      </c>
      <c r="C421" s="1" t="s">
        <v>16</v>
      </c>
      <c r="D421" s="1" t="s">
        <v>26</v>
      </c>
      <c r="E421" s="1" t="s">
        <v>35</v>
      </c>
      <c r="F421" s="1" t="s">
        <v>59</v>
      </c>
      <c r="G421" s="2">
        <v>45224</v>
      </c>
      <c r="H421" s="1" t="s">
        <v>63</v>
      </c>
      <c r="I421" s="1">
        <v>37</v>
      </c>
      <c r="J421" s="1">
        <v>5817</v>
      </c>
      <c r="K421" s="1">
        <v>215229</v>
      </c>
    </row>
    <row r="422" spans="1:11" x14ac:dyDescent="0.3">
      <c r="A422" s="1">
        <v>421</v>
      </c>
      <c r="B422" s="1" t="s">
        <v>14</v>
      </c>
      <c r="C422" s="1" t="s">
        <v>16</v>
      </c>
      <c r="D422" s="1" t="s">
        <v>19</v>
      </c>
      <c r="E422" s="1" t="s">
        <v>37</v>
      </c>
      <c r="F422" s="1" t="s">
        <v>52</v>
      </c>
      <c r="G422" s="2">
        <v>45269</v>
      </c>
      <c r="H422" s="1" t="s">
        <v>69</v>
      </c>
      <c r="I422" s="1">
        <v>15</v>
      </c>
      <c r="J422" s="1">
        <v>36391</v>
      </c>
      <c r="K422" s="1">
        <v>545865</v>
      </c>
    </row>
    <row r="423" spans="1:11" x14ac:dyDescent="0.3">
      <c r="A423" s="1">
        <v>422</v>
      </c>
      <c r="B423" s="1" t="s">
        <v>13</v>
      </c>
      <c r="C423" s="1" t="s">
        <v>18</v>
      </c>
      <c r="D423" s="1" t="s">
        <v>28</v>
      </c>
      <c r="E423" s="1" t="s">
        <v>38</v>
      </c>
      <c r="F423" s="1" t="s">
        <v>57</v>
      </c>
      <c r="G423" s="2">
        <v>44962</v>
      </c>
      <c r="H423" s="1" t="s">
        <v>70</v>
      </c>
      <c r="I423" s="1">
        <v>48</v>
      </c>
      <c r="J423" s="1">
        <v>12413</v>
      </c>
      <c r="K423" s="1">
        <v>595824</v>
      </c>
    </row>
    <row r="424" spans="1:11" x14ac:dyDescent="0.3">
      <c r="A424" s="1">
        <v>423</v>
      </c>
      <c r="B424" s="1" t="s">
        <v>13</v>
      </c>
      <c r="C424" s="1" t="s">
        <v>17</v>
      </c>
      <c r="D424" s="1" t="s">
        <v>21</v>
      </c>
      <c r="E424" s="1" t="s">
        <v>36</v>
      </c>
      <c r="F424" s="1" t="s">
        <v>45</v>
      </c>
      <c r="G424" s="2">
        <v>45119</v>
      </c>
      <c r="H424" s="1" t="s">
        <v>64</v>
      </c>
      <c r="I424" s="1">
        <v>48</v>
      </c>
      <c r="J424" s="1">
        <v>12310</v>
      </c>
      <c r="K424" s="1">
        <v>590880</v>
      </c>
    </row>
    <row r="425" spans="1:11" x14ac:dyDescent="0.3">
      <c r="A425" s="1">
        <v>424</v>
      </c>
      <c r="B425" s="1" t="s">
        <v>12</v>
      </c>
      <c r="C425" s="1" t="s">
        <v>18</v>
      </c>
      <c r="D425" s="1" t="s">
        <v>33</v>
      </c>
      <c r="E425" s="1" t="s">
        <v>39</v>
      </c>
      <c r="F425" s="1" t="s">
        <v>51</v>
      </c>
      <c r="G425" s="2">
        <v>45000</v>
      </c>
      <c r="H425" s="1" t="s">
        <v>65</v>
      </c>
      <c r="I425" s="1">
        <v>19</v>
      </c>
      <c r="J425" s="1">
        <v>27999</v>
      </c>
      <c r="K425" s="1">
        <v>531981</v>
      </c>
    </row>
    <row r="426" spans="1:11" x14ac:dyDescent="0.3">
      <c r="A426" s="1">
        <v>425</v>
      </c>
      <c r="B426" s="1" t="s">
        <v>13</v>
      </c>
      <c r="C426" s="1" t="s">
        <v>17</v>
      </c>
      <c r="D426" s="1" t="s">
        <v>30</v>
      </c>
      <c r="E426" s="1" t="s">
        <v>36</v>
      </c>
      <c r="F426" s="1" t="s">
        <v>52</v>
      </c>
      <c r="G426" s="2">
        <v>44984</v>
      </c>
      <c r="H426" s="1" t="s">
        <v>70</v>
      </c>
      <c r="I426" s="1">
        <v>46</v>
      </c>
      <c r="J426" s="1">
        <v>16475</v>
      </c>
      <c r="K426" s="1">
        <v>757850</v>
      </c>
    </row>
    <row r="427" spans="1:11" x14ac:dyDescent="0.3">
      <c r="A427" s="1">
        <v>426</v>
      </c>
      <c r="B427" s="1" t="s">
        <v>12</v>
      </c>
      <c r="C427" s="1" t="s">
        <v>17</v>
      </c>
      <c r="D427" s="1" t="s">
        <v>23</v>
      </c>
      <c r="E427" s="1" t="s">
        <v>36</v>
      </c>
      <c r="F427" s="1" t="s">
        <v>47</v>
      </c>
      <c r="G427" s="2">
        <v>45159</v>
      </c>
      <c r="H427" s="1" t="s">
        <v>72</v>
      </c>
      <c r="I427" s="1">
        <v>22</v>
      </c>
      <c r="J427" s="1">
        <v>13532</v>
      </c>
      <c r="K427" s="1">
        <v>297704</v>
      </c>
    </row>
    <row r="428" spans="1:11" x14ac:dyDescent="0.3">
      <c r="A428" s="1">
        <v>427</v>
      </c>
      <c r="B428" s="1" t="s">
        <v>12</v>
      </c>
      <c r="C428" s="1" t="s">
        <v>16</v>
      </c>
      <c r="D428" s="1" t="s">
        <v>24</v>
      </c>
      <c r="E428" s="1" t="s">
        <v>39</v>
      </c>
      <c r="F428" s="1" t="s">
        <v>56</v>
      </c>
      <c r="G428" s="2">
        <v>45098</v>
      </c>
      <c r="H428" s="1" t="s">
        <v>71</v>
      </c>
      <c r="I428" s="1">
        <v>32</v>
      </c>
      <c r="J428" s="1">
        <v>26206</v>
      </c>
      <c r="K428" s="1">
        <v>838592</v>
      </c>
    </row>
    <row r="429" spans="1:11" x14ac:dyDescent="0.3">
      <c r="A429" s="1">
        <v>428</v>
      </c>
      <c r="B429" s="1" t="s">
        <v>15</v>
      </c>
      <c r="C429" s="1" t="s">
        <v>17</v>
      </c>
      <c r="D429" s="1" t="s">
        <v>29</v>
      </c>
      <c r="E429" s="1" t="s">
        <v>35</v>
      </c>
      <c r="F429" s="1" t="s">
        <v>58</v>
      </c>
      <c r="G429" s="2">
        <v>45017</v>
      </c>
      <c r="H429" s="1" t="s">
        <v>67</v>
      </c>
      <c r="I429" s="1">
        <v>45</v>
      </c>
      <c r="J429" s="1">
        <v>11084</v>
      </c>
      <c r="K429" s="1">
        <v>498780</v>
      </c>
    </row>
    <row r="430" spans="1:11" x14ac:dyDescent="0.3">
      <c r="A430" s="1">
        <v>429</v>
      </c>
      <c r="B430" s="1" t="s">
        <v>15</v>
      </c>
      <c r="C430" s="1" t="s">
        <v>18</v>
      </c>
      <c r="D430" s="1" t="s">
        <v>34</v>
      </c>
      <c r="E430" s="1" t="s">
        <v>35</v>
      </c>
      <c r="F430" s="1" t="s">
        <v>46</v>
      </c>
      <c r="G430" s="2">
        <v>45156</v>
      </c>
      <c r="H430" s="1" t="s">
        <v>72</v>
      </c>
      <c r="I430" s="1">
        <v>46</v>
      </c>
      <c r="J430" s="1">
        <v>46087</v>
      </c>
      <c r="K430" s="1">
        <v>2120002</v>
      </c>
    </row>
    <row r="431" spans="1:11" x14ac:dyDescent="0.3">
      <c r="A431" s="1">
        <v>430</v>
      </c>
      <c r="B431" s="1" t="s">
        <v>12</v>
      </c>
      <c r="C431" s="1" t="s">
        <v>17</v>
      </c>
      <c r="D431" s="1" t="s">
        <v>23</v>
      </c>
      <c r="E431" s="1" t="s">
        <v>40</v>
      </c>
      <c r="F431" s="1" t="s">
        <v>48</v>
      </c>
      <c r="G431" s="2">
        <v>44975</v>
      </c>
      <c r="H431" s="1" t="s">
        <v>70</v>
      </c>
      <c r="I431" s="1">
        <v>14</v>
      </c>
      <c r="J431" s="1">
        <v>40655</v>
      </c>
      <c r="K431" s="1">
        <v>569170</v>
      </c>
    </row>
    <row r="432" spans="1:11" x14ac:dyDescent="0.3">
      <c r="A432" s="1">
        <v>431</v>
      </c>
      <c r="B432" s="1" t="s">
        <v>14</v>
      </c>
      <c r="C432" s="1" t="s">
        <v>17</v>
      </c>
      <c r="D432" s="1" t="s">
        <v>25</v>
      </c>
      <c r="E432" s="1" t="s">
        <v>37</v>
      </c>
      <c r="F432" s="1" t="s">
        <v>59</v>
      </c>
      <c r="G432" s="2">
        <v>45208</v>
      </c>
      <c r="H432" s="1" t="s">
        <v>63</v>
      </c>
      <c r="I432" s="1">
        <v>26</v>
      </c>
      <c r="J432" s="1">
        <v>23770</v>
      </c>
      <c r="K432" s="1">
        <v>618020</v>
      </c>
    </row>
    <row r="433" spans="1:11" x14ac:dyDescent="0.3">
      <c r="A433" s="1">
        <v>432</v>
      </c>
      <c r="B433" s="1" t="s">
        <v>12</v>
      </c>
      <c r="C433" s="1" t="s">
        <v>16</v>
      </c>
      <c r="D433" s="1" t="s">
        <v>20</v>
      </c>
      <c r="E433" s="1" t="s">
        <v>40</v>
      </c>
      <c r="F433" s="1" t="s">
        <v>48</v>
      </c>
      <c r="G433" s="2">
        <v>45135</v>
      </c>
      <c r="H433" s="1" t="s">
        <v>64</v>
      </c>
      <c r="I433" s="1">
        <v>11</v>
      </c>
      <c r="J433" s="1">
        <v>14954</v>
      </c>
      <c r="K433" s="1">
        <v>164494</v>
      </c>
    </row>
    <row r="434" spans="1:11" x14ac:dyDescent="0.3">
      <c r="A434" s="1">
        <v>433</v>
      </c>
      <c r="B434" s="1" t="s">
        <v>15</v>
      </c>
      <c r="C434" s="1" t="s">
        <v>18</v>
      </c>
      <c r="D434" s="1" t="s">
        <v>33</v>
      </c>
      <c r="E434" s="1" t="s">
        <v>38</v>
      </c>
      <c r="F434" s="1" t="s">
        <v>58</v>
      </c>
      <c r="G434" s="2">
        <v>45216</v>
      </c>
      <c r="H434" s="1" t="s">
        <v>63</v>
      </c>
      <c r="I434" s="1">
        <v>22</v>
      </c>
      <c r="J434" s="1">
        <v>15997</v>
      </c>
      <c r="K434" s="1">
        <v>351934</v>
      </c>
    </row>
    <row r="435" spans="1:11" x14ac:dyDescent="0.3">
      <c r="A435" s="1">
        <v>434</v>
      </c>
      <c r="B435" s="1" t="s">
        <v>13</v>
      </c>
      <c r="C435" s="1" t="s">
        <v>18</v>
      </c>
      <c r="D435" s="1" t="s">
        <v>26</v>
      </c>
      <c r="E435" s="1" t="s">
        <v>37</v>
      </c>
      <c r="F435" s="1" t="s">
        <v>43</v>
      </c>
      <c r="G435" s="2">
        <v>45017</v>
      </c>
      <c r="H435" s="1" t="s">
        <v>67</v>
      </c>
      <c r="I435" s="1">
        <v>8</v>
      </c>
      <c r="J435" s="1">
        <v>26475</v>
      </c>
      <c r="K435" s="1">
        <v>211800</v>
      </c>
    </row>
    <row r="436" spans="1:11" x14ac:dyDescent="0.3">
      <c r="A436" s="1">
        <v>435</v>
      </c>
      <c r="B436" s="1" t="s">
        <v>14</v>
      </c>
      <c r="C436" s="1" t="s">
        <v>18</v>
      </c>
      <c r="D436" s="1" t="s">
        <v>33</v>
      </c>
      <c r="E436" s="1" t="s">
        <v>39</v>
      </c>
      <c r="F436" s="1" t="s">
        <v>48</v>
      </c>
      <c r="G436" s="2">
        <v>45184</v>
      </c>
      <c r="H436" s="1" t="s">
        <v>66</v>
      </c>
      <c r="I436" s="1">
        <v>39</v>
      </c>
      <c r="J436" s="1">
        <v>46774</v>
      </c>
      <c r="K436" s="1">
        <v>1824186</v>
      </c>
    </row>
    <row r="437" spans="1:11" x14ac:dyDescent="0.3">
      <c r="A437" s="1">
        <v>436</v>
      </c>
      <c r="B437" s="1" t="s">
        <v>12</v>
      </c>
      <c r="C437" s="1" t="s">
        <v>17</v>
      </c>
      <c r="D437" s="1" t="s">
        <v>26</v>
      </c>
      <c r="E437" s="1" t="s">
        <v>38</v>
      </c>
      <c r="F437" s="1" t="s">
        <v>44</v>
      </c>
      <c r="G437" s="2">
        <v>45281</v>
      </c>
      <c r="H437" s="1" t="s">
        <v>69</v>
      </c>
      <c r="I437" s="1">
        <v>12</v>
      </c>
      <c r="J437" s="1">
        <v>26221</v>
      </c>
      <c r="K437" s="1">
        <v>314652</v>
      </c>
    </row>
    <row r="438" spans="1:11" x14ac:dyDescent="0.3">
      <c r="A438" s="1">
        <v>437</v>
      </c>
      <c r="B438" s="1" t="s">
        <v>11</v>
      </c>
      <c r="C438" s="1" t="s">
        <v>16</v>
      </c>
      <c r="D438" s="1" t="s">
        <v>24</v>
      </c>
      <c r="E438" s="1" t="s">
        <v>36</v>
      </c>
      <c r="F438" s="1" t="s">
        <v>50</v>
      </c>
      <c r="G438" s="2">
        <v>45272</v>
      </c>
      <c r="H438" s="1" t="s">
        <v>69</v>
      </c>
      <c r="I438" s="1">
        <v>21</v>
      </c>
      <c r="J438" s="1">
        <v>26048</v>
      </c>
      <c r="K438" s="1">
        <v>547008</v>
      </c>
    </row>
    <row r="439" spans="1:11" x14ac:dyDescent="0.3">
      <c r="A439" s="1">
        <v>438</v>
      </c>
      <c r="B439" s="1" t="s">
        <v>11</v>
      </c>
      <c r="C439" s="1" t="s">
        <v>17</v>
      </c>
      <c r="D439" s="1" t="s">
        <v>27</v>
      </c>
      <c r="E439" s="1" t="s">
        <v>37</v>
      </c>
      <c r="F439" s="1" t="s">
        <v>53</v>
      </c>
      <c r="G439" s="2">
        <v>45035</v>
      </c>
      <c r="H439" s="1" t="s">
        <v>67</v>
      </c>
      <c r="I439" s="1">
        <v>35</v>
      </c>
      <c r="J439" s="1">
        <v>24459</v>
      </c>
      <c r="K439" s="1">
        <v>856065</v>
      </c>
    </row>
    <row r="440" spans="1:11" x14ac:dyDescent="0.3">
      <c r="A440" s="1">
        <v>439</v>
      </c>
      <c r="B440" s="1" t="s">
        <v>15</v>
      </c>
      <c r="C440" s="1" t="s">
        <v>16</v>
      </c>
      <c r="D440" s="1" t="s">
        <v>31</v>
      </c>
      <c r="E440" s="1" t="s">
        <v>37</v>
      </c>
      <c r="F440" s="1" t="s">
        <v>44</v>
      </c>
      <c r="G440" s="2">
        <v>45119</v>
      </c>
      <c r="H440" s="1" t="s">
        <v>64</v>
      </c>
      <c r="I440" s="1">
        <v>35</v>
      </c>
      <c r="J440" s="1">
        <v>28701</v>
      </c>
      <c r="K440" s="1">
        <v>1004535</v>
      </c>
    </row>
    <row r="441" spans="1:11" x14ac:dyDescent="0.3">
      <c r="A441" s="1">
        <v>440</v>
      </c>
      <c r="B441" s="1" t="s">
        <v>15</v>
      </c>
      <c r="C441" s="1" t="s">
        <v>16</v>
      </c>
      <c r="D441" s="1" t="s">
        <v>29</v>
      </c>
      <c r="E441" s="1" t="s">
        <v>38</v>
      </c>
      <c r="F441" s="1" t="s">
        <v>51</v>
      </c>
      <c r="G441" s="2">
        <v>45048</v>
      </c>
      <c r="H441" s="1" t="s">
        <v>61</v>
      </c>
      <c r="I441" s="1">
        <v>21</v>
      </c>
      <c r="J441" s="1">
        <v>31482</v>
      </c>
      <c r="K441" s="1">
        <v>661122</v>
      </c>
    </row>
    <row r="442" spans="1:11" x14ac:dyDescent="0.3">
      <c r="A442" s="1">
        <v>441</v>
      </c>
      <c r="B442" s="1" t="s">
        <v>12</v>
      </c>
      <c r="C442" s="1" t="s">
        <v>17</v>
      </c>
      <c r="D442" s="1" t="s">
        <v>29</v>
      </c>
      <c r="E442" s="1" t="s">
        <v>36</v>
      </c>
      <c r="F442" s="1" t="s">
        <v>56</v>
      </c>
      <c r="G442" s="2">
        <v>45000</v>
      </c>
      <c r="H442" s="1" t="s">
        <v>65</v>
      </c>
      <c r="I442" s="1">
        <v>4</v>
      </c>
      <c r="J442" s="1">
        <v>18435</v>
      </c>
      <c r="K442" s="1">
        <v>73740</v>
      </c>
    </row>
    <row r="443" spans="1:11" x14ac:dyDescent="0.3">
      <c r="A443" s="1">
        <v>442</v>
      </c>
      <c r="B443" s="1" t="s">
        <v>11</v>
      </c>
      <c r="C443" s="1" t="s">
        <v>16</v>
      </c>
      <c r="D443" s="1" t="s">
        <v>25</v>
      </c>
      <c r="E443" s="1" t="s">
        <v>37</v>
      </c>
      <c r="F443" s="1" t="s">
        <v>53</v>
      </c>
      <c r="G443" s="2">
        <v>45040</v>
      </c>
      <c r="H443" s="1" t="s">
        <v>67</v>
      </c>
      <c r="I443" s="1">
        <v>6</v>
      </c>
      <c r="J443" s="1">
        <v>37565</v>
      </c>
      <c r="K443" s="1">
        <v>225390</v>
      </c>
    </row>
    <row r="444" spans="1:11" x14ac:dyDescent="0.3">
      <c r="A444" s="1">
        <v>443</v>
      </c>
      <c r="B444" s="1" t="s">
        <v>15</v>
      </c>
      <c r="C444" s="1" t="s">
        <v>16</v>
      </c>
      <c r="D444" s="1" t="s">
        <v>22</v>
      </c>
      <c r="E444" s="1" t="s">
        <v>39</v>
      </c>
      <c r="F444" s="1" t="s">
        <v>44</v>
      </c>
      <c r="G444" s="2">
        <v>45238</v>
      </c>
      <c r="H444" s="1" t="s">
        <v>62</v>
      </c>
      <c r="I444" s="1">
        <v>20</v>
      </c>
      <c r="J444" s="1">
        <v>35740</v>
      </c>
      <c r="K444" s="1">
        <v>714800</v>
      </c>
    </row>
    <row r="445" spans="1:11" x14ac:dyDescent="0.3">
      <c r="A445" s="1">
        <v>444</v>
      </c>
      <c r="B445" s="1" t="s">
        <v>15</v>
      </c>
      <c r="C445" s="1" t="s">
        <v>16</v>
      </c>
      <c r="D445" s="1" t="s">
        <v>31</v>
      </c>
      <c r="E445" s="1" t="s">
        <v>35</v>
      </c>
      <c r="F445" s="1" t="s">
        <v>45</v>
      </c>
      <c r="G445" s="2">
        <v>45141</v>
      </c>
      <c r="H445" s="1" t="s">
        <v>72</v>
      </c>
      <c r="I445" s="1">
        <v>9</v>
      </c>
      <c r="J445" s="1">
        <v>24043</v>
      </c>
      <c r="K445" s="1">
        <v>216387</v>
      </c>
    </row>
    <row r="446" spans="1:11" x14ac:dyDescent="0.3">
      <c r="A446" s="1">
        <v>445</v>
      </c>
      <c r="B446" s="1" t="s">
        <v>14</v>
      </c>
      <c r="C446" s="1" t="s">
        <v>18</v>
      </c>
      <c r="D446" s="1" t="s">
        <v>22</v>
      </c>
      <c r="E446" s="1" t="s">
        <v>39</v>
      </c>
      <c r="F446" s="1" t="s">
        <v>52</v>
      </c>
      <c r="G446" s="2">
        <v>45249</v>
      </c>
      <c r="H446" s="1" t="s">
        <v>62</v>
      </c>
      <c r="I446" s="1">
        <v>20</v>
      </c>
      <c r="J446" s="1">
        <v>24624</v>
      </c>
      <c r="K446" s="1">
        <v>492480</v>
      </c>
    </row>
    <row r="447" spans="1:11" x14ac:dyDescent="0.3">
      <c r="A447" s="1">
        <v>446</v>
      </c>
      <c r="B447" s="1" t="s">
        <v>13</v>
      </c>
      <c r="C447" s="1" t="s">
        <v>16</v>
      </c>
      <c r="D447" s="1" t="s">
        <v>33</v>
      </c>
      <c r="E447" s="1" t="s">
        <v>35</v>
      </c>
      <c r="F447" s="1" t="s">
        <v>58</v>
      </c>
      <c r="G447" s="2">
        <v>44947</v>
      </c>
      <c r="H447" s="1" t="s">
        <v>68</v>
      </c>
      <c r="I447" s="1">
        <v>21</v>
      </c>
      <c r="J447" s="1">
        <v>5247</v>
      </c>
      <c r="K447" s="1">
        <v>110187</v>
      </c>
    </row>
    <row r="448" spans="1:11" x14ac:dyDescent="0.3">
      <c r="A448" s="1">
        <v>447</v>
      </c>
      <c r="B448" s="1" t="s">
        <v>14</v>
      </c>
      <c r="C448" s="1" t="s">
        <v>16</v>
      </c>
      <c r="D448" s="1" t="s">
        <v>31</v>
      </c>
      <c r="E448" s="1" t="s">
        <v>36</v>
      </c>
      <c r="F448" s="1" t="s">
        <v>48</v>
      </c>
      <c r="G448" s="2">
        <v>45041</v>
      </c>
      <c r="H448" s="1" t="s">
        <v>67</v>
      </c>
      <c r="I448" s="1">
        <v>39</v>
      </c>
      <c r="J448" s="1">
        <v>46061</v>
      </c>
      <c r="K448" s="1">
        <v>1796379</v>
      </c>
    </row>
    <row r="449" spans="1:11" x14ac:dyDescent="0.3">
      <c r="A449" s="1">
        <v>448</v>
      </c>
      <c r="B449" s="1" t="s">
        <v>11</v>
      </c>
      <c r="C449" s="1" t="s">
        <v>17</v>
      </c>
      <c r="D449" s="1" t="s">
        <v>26</v>
      </c>
      <c r="E449" s="1" t="s">
        <v>40</v>
      </c>
      <c r="F449" s="1" t="s">
        <v>51</v>
      </c>
      <c r="G449" s="2">
        <v>44939</v>
      </c>
      <c r="H449" s="1" t="s">
        <v>68</v>
      </c>
      <c r="I449" s="1">
        <v>34</v>
      </c>
      <c r="J449" s="1">
        <v>8997</v>
      </c>
      <c r="K449" s="1">
        <v>305898</v>
      </c>
    </row>
    <row r="450" spans="1:11" x14ac:dyDescent="0.3">
      <c r="A450" s="1">
        <v>449</v>
      </c>
      <c r="B450" s="1" t="s">
        <v>13</v>
      </c>
      <c r="C450" s="1" t="s">
        <v>18</v>
      </c>
      <c r="D450" s="1" t="s">
        <v>23</v>
      </c>
      <c r="E450" s="1" t="s">
        <v>38</v>
      </c>
      <c r="F450" s="1" t="s">
        <v>50</v>
      </c>
      <c r="G450" s="2">
        <v>45190</v>
      </c>
      <c r="H450" s="1" t="s">
        <v>66</v>
      </c>
      <c r="I450" s="1">
        <v>34</v>
      </c>
      <c r="J450" s="1">
        <v>15324</v>
      </c>
      <c r="K450" s="1">
        <v>521016</v>
      </c>
    </row>
    <row r="451" spans="1:11" x14ac:dyDescent="0.3">
      <c r="A451" s="1">
        <v>450</v>
      </c>
      <c r="B451" s="1" t="s">
        <v>14</v>
      </c>
      <c r="C451" s="1" t="s">
        <v>17</v>
      </c>
      <c r="D451" s="1" t="s">
        <v>19</v>
      </c>
      <c r="E451" s="1" t="s">
        <v>38</v>
      </c>
      <c r="F451" s="1" t="s">
        <v>53</v>
      </c>
      <c r="G451" s="2">
        <v>45140</v>
      </c>
      <c r="H451" s="1" t="s">
        <v>72</v>
      </c>
      <c r="I451" s="1">
        <v>50</v>
      </c>
      <c r="J451" s="1">
        <v>43909</v>
      </c>
      <c r="K451" s="1">
        <v>2195450</v>
      </c>
    </row>
    <row r="452" spans="1:11" x14ac:dyDescent="0.3">
      <c r="A452" s="1">
        <v>451</v>
      </c>
      <c r="B452" s="1" t="s">
        <v>14</v>
      </c>
      <c r="C452" s="1" t="s">
        <v>16</v>
      </c>
      <c r="D452" s="1" t="s">
        <v>30</v>
      </c>
      <c r="E452" s="1" t="s">
        <v>35</v>
      </c>
      <c r="F452" s="1" t="s">
        <v>56</v>
      </c>
      <c r="G452" s="2">
        <v>45237</v>
      </c>
      <c r="H452" s="1" t="s">
        <v>62</v>
      </c>
      <c r="I452" s="1">
        <v>27</v>
      </c>
      <c r="J452" s="1">
        <v>22466</v>
      </c>
      <c r="K452" s="1">
        <v>606582</v>
      </c>
    </row>
    <row r="453" spans="1:11" x14ac:dyDescent="0.3">
      <c r="A453" s="1">
        <v>452</v>
      </c>
      <c r="B453" s="1" t="s">
        <v>12</v>
      </c>
      <c r="C453" s="1" t="s">
        <v>16</v>
      </c>
      <c r="D453" s="1" t="s">
        <v>32</v>
      </c>
      <c r="E453" s="1" t="s">
        <v>37</v>
      </c>
      <c r="F453" s="1" t="s">
        <v>53</v>
      </c>
      <c r="G453" s="2">
        <v>45183</v>
      </c>
      <c r="H453" s="1" t="s">
        <v>66</v>
      </c>
      <c r="I453" s="1">
        <v>39</v>
      </c>
      <c r="J453" s="1">
        <v>38462</v>
      </c>
      <c r="K453" s="1">
        <v>1500018</v>
      </c>
    </row>
    <row r="454" spans="1:11" x14ac:dyDescent="0.3">
      <c r="A454" s="1">
        <v>453</v>
      </c>
      <c r="B454" s="1" t="s">
        <v>13</v>
      </c>
      <c r="C454" s="1" t="s">
        <v>17</v>
      </c>
      <c r="D454" s="1" t="s">
        <v>21</v>
      </c>
      <c r="E454" s="1" t="s">
        <v>37</v>
      </c>
      <c r="F454" s="1" t="s">
        <v>55</v>
      </c>
      <c r="G454" s="2">
        <v>45025</v>
      </c>
      <c r="H454" s="1" t="s">
        <v>67</v>
      </c>
      <c r="I454" s="1">
        <v>36</v>
      </c>
      <c r="J454" s="1">
        <v>12567</v>
      </c>
      <c r="K454" s="1">
        <v>452412</v>
      </c>
    </row>
    <row r="455" spans="1:11" x14ac:dyDescent="0.3">
      <c r="A455" s="1">
        <v>454</v>
      </c>
      <c r="B455" s="1" t="s">
        <v>13</v>
      </c>
      <c r="C455" s="1" t="s">
        <v>18</v>
      </c>
      <c r="D455" s="1" t="s">
        <v>24</v>
      </c>
      <c r="E455" s="1" t="s">
        <v>38</v>
      </c>
      <c r="F455" s="1" t="s">
        <v>53</v>
      </c>
      <c r="G455" s="2">
        <v>45204</v>
      </c>
      <c r="H455" s="1" t="s">
        <v>63</v>
      </c>
      <c r="I455" s="1">
        <v>22</v>
      </c>
      <c r="J455" s="1">
        <v>1324</v>
      </c>
      <c r="K455" s="1">
        <v>29128</v>
      </c>
    </row>
    <row r="456" spans="1:11" x14ac:dyDescent="0.3">
      <c r="A456" s="1">
        <v>455</v>
      </c>
      <c r="B456" s="1" t="s">
        <v>12</v>
      </c>
      <c r="C456" s="1" t="s">
        <v>16</v>
      </c>
      <c r="D456" s="1" t="s">
        <v>28</v>
      </c>
      <c r="E456" s="1" t="s">
        <v>35</v>
      </c>
      <c r="F456" s="1" t="s">
        <v>52</v>
      </c>
      <c r="G456" s="2">
        <v>45231</v>
      </c>
      <c r="H456" s="1" t="s">
        <v>62</v>
      </c>
      <c r="I456" s="1">
        <v>47</v>
      </c>
      <c r="J456" s="1">
        <v>8855</v>
      </c>
      <c r="K456" s="1">
        <v>416185</v>
      </c>
    </row>
    <row r="457" spans="1:11" x14ac:dyDescent="0.3">
      <c r="A457" s="1">
        <v>456</v>
      </c>
      <c r="B457" s="1" t="s">
        <v>15</v>
      </c>
      <c r="C457" s="1" t="s">
        <v>17</v>
      </c>
      <c r="D457" s="1" t="s">
        <v>20</v>
      </c>
      <c r="E457" s="1" t="s">
        <v>35</v>
      </c>
      <c r="F457" s="1" t="s">
        <v>48</v>
      </c>
      <c r="G457" s="2">
        <v>44963</v>
      </c>
      <c r="H457" s="1" t="s">
        <v>70</v>
      </c>
      <c r="I457" s="1">
        <v>49</v>
      </c>
      <c r="J457" s="1">
        <v>46346</v>
      </c>
      <c r="K457" s="1">
        <v>2270954</v>
      </c>
    </row>
    <row r="458" spans="1:11" x14ac:dyDescent="0.3">
      <c r="A458" s="1">
        <v>457</v>
      </c>
      <c r="B458" s="1" t="s">
        <v>14</v>
      </c>
      <c r="C458" s="1" t="s">
        <v>18</v>
      </c>
      <c r="D458" s="1" t="s">
        <v>34</v>
      </c>
      <c r="E458" s="1" t="s">
        <v>40</v>
      </c>
      <c r="F458" s="1" t="s">
        <v>57</v>
      </c>
      <c r="G458" s="2">
        <v>45040</v>
      </c>
      <c r="H458" s="1" t="s">
        <v>67</v>
      </c>
      <c r="I458" s="1">
        <v>10</v>
      </c>
      <c r="J458" s="1">
        <v>8355</v>
      </c>
      <c r="K458" s="1">
        <v>83550</v>
      </c>
    </row>
    <row r="459" spans="1:11" x14ac:dyDescent="0.3">
      <c r="A459" s="1">
        <v>458</v>
      </c>
      <c r="B459" s="1" t="s">
        <v>13</v>
      </c>
      <c r="C459" s="1" t="s">
        <v>16</v>
      </c>
      <c r="D459" s="1" t="s">
        <v>26</v>
      </c>
      <c r="E459" s="1" t="s">
        <v>38</v>
      </c>
      <c r="F459" s="1" t="s">
        <v>56</v>
      </c>
      <c r="G459" s="2">
        <v>45124</v>
      </c>
      <c r="H459" s="1" t="s">
        <v>64</v>
      </c>
      <c r="I459" s="1">
        <v>27</v>
      </c>
      <c r="J459" s="1">
        <v>34957</v>
      </c>
      <c r="K459" s="1">
        <v>943839</v>
      </c>
    </row>
    <row r="460" spans="1:11" x14ac:dyDescent="0.3">
      <c r="A460" s="1">
        <v>459</v>
      </c>
      <c r="B460" s="1" t="s">
        <v>14</v>
      </c>
      <c r="C460" s="1" t="s">
        <v>18</v>
      </c>
      <c r="D460" s="1" t="s">
        <v>33</v>
      </c>
      <c r="E460" s="1" t="s">
        <v>36</v>
      </c>
      <c r="F460" s="1" t="s">
        <v>43</v>
      </c>
      <c r="G460" s="2">
        <v>45189</v>
      </c>
      <c r="H460" s="1" t="s">
        <v>66</v>
      </c>
      <c r="I460" s="1">
        <v>27</v>
      </c>
      <c r="J460" s="1">
        <v>24001</v>
      </c>
      <c r="K460" s="1">
        <v>648027</v>
      </c>
    </row>
    <row r="461" spans="1:11" x14ac:dyDescent="0.3">
      <c r="A461" s="1">
        <v>460</v>
      </c>
      <c r="B461" s="1" t="s">
        <v>11</v>
      </c>
      <c r="C461" s="1" t="s">
        <v>18</v>
      </c>
      <c r="D461" s="1" t="s">
        <v>22</v>
      </c>
      <c r="E461" s="1" t="s">
        <v>35</v>
      </c>
      <c r="F461" s="1" t="s">
        <v>48</v>
      </c>
      <c r="G461" s="2">
        <v>44943</v>
      </c>
      <c r="H461" s="1" t="s">
        <v>68</v>
      </c>
      <c r="I461" s="1">
        <v>32</v>
      </c>
      <c r="J461" s="1">
        <v>44214</v>
      </c>
      <c r="K461" s="1">
        <v>1414848</v>
      </c>
    </row>
    <row r="462" spans="1:11" x14ac:dyDescent="0.3">
      <c r="A462" s="1">
        <v>461</v>
      </c>
      <c r="B462" s="1" t="s">
        <v>13</v>
      </c>
      <c r="C462" s="1" t="s">
        <v>17</v>
      </c>
      <c r="D462" s="1" t="s">
        <v>24</v>
      </c>
      <c r="E462" s="1" t="s">
        <v>37</v>
      </c>
      <c r="F462" s="1" t="s">
        <v>57</v>
      </c>
      <c r="G462" s="2">
        <v>45171</v>
      </c>
      <c r="H462" s="1" t="s">
        <v>66</v>
      </c>
      <c r="I462" s="1">
        <v>8</v>
      </c>
      <c r="J462" s="1">
        <v>4882</v>
      </c>
      <c r="K462" s="1">
        <v>39056</v>
      </c>
    </row>
    <row r="463" spans="1:11" x14ac:dyDescent="0.3">
      <c r="A463" s="1">
        <v>462</v>
      </c>
      <c r="B463" s="1" t="s">
        <v>12</v>
      </c>
      <c r="C463" s="1" t="s">
        <v>16</v>
      </c>
      <c r="D463" s="1" t="s">
        <v>25</v>
      </c>
      <c r="E463" s="1" t="s">
        <v>38</v>
      </c>
      <c r="F463" s="1" t="s">
        <v>43</v>
      </c>
      <c r="G463" s="2">
        <v>45110</v>
      </c>
      <c r="H463" s="1" t="s">
        <v>64</v>
      </c>
      <c r="I463" s="1">
        <v>2</v>
      </c>
      <c r="J463" s="1">
        <v>46352</v>
      </c>
      <c r="K463" s="1">
        <v>92704</v>
      </c>
    </row>
    <row r="464" spans="1:11" x14ac:dyDescent="0.3">
      <c r="A464" s="1">
        <v>463</v>
      </c>
      <c r="B464" s="1" t="s">
        <v>15</v>
      </c>
      <c r="C464" s="1" t="s">
        <v>17</v>
      </c>
      <c r="D464" s="1" t="s">
        <v>22</v>
      </c>
      <c r="E464" s="1" t="s">
        <v>35</v>
      </c>
      <c r="F464" s="1" t="s">
        <v>48</v>
      </c>
      <c r="G464" s="2">
        <v>45025</v>
      </c>
      <c r="H464" s="1" t="s">
        <v>67</v>
      </c>
      <c r="I464" s="1">
        <v>47</v>
      </c>
      <c r="J464" s="1">
        <v>46757</v>
      </c>
      <c r="K464" s="1">
        <v>2197579</v>
      </c>
    </row>
    <row r="465" spans="1:11" x14ac:dyDescent="0.3">
      <c r="A465" s="1">
        <v>464</v>
      </c>
      <c r="B465" s="1" t="s">
        <v>11</v>
      </c>
      <c r="C465" s="1" t="s">
        <v>17</v>
      </c>
      <c r="D465" s="1" t="s">
        <v>23</v>
      </c>
      <c r="E465" s="1" t="s">
        <v>39</v>
      </c>
      <c r="F465" s="1" t="s">
        <v>41</v>
      </c>
      <c r="G465" s="2">
        <v>45125</v>
      </c>
      <c r="H465" s="1" t="s">
        <v>64</v>
      </c>
      <c r="I465" s="1">
        <v>47</v>
      </c>
      <c r="J465" s="1">
        <v>26329</v>
      </c>
      <c r="K465" s="1">
        <v>1237463</v>
      </c>
    </row>
    <row r="466" spans="1:11" x14ac:dyDescent="0.3">
      <c r="A466" s="1">
        <v>465</v>
      </c>
      <c r="B466" s="1" t="s">
        <v>13</v>
      </c>
      <c r="C466" s="1" t="s">
        <v>17</v>
      </c>
      <c r="D466" s="1" t="s">
        <v>20</v>
      </c>
      <c r="E466" s="1" t="s">
        <v>35</v>
      </c>
      <c r="F466" s="1" t="s">
        <v>44</v>
      </c>
      <c r="G466" s="2">
        <v>44997</v>
      </c>
      <c r="H466" s="1" t="s">
        <v>65</v>
      </c>
      <c r="I466" s="1">
        <v>20</v>
      </c>
      <c r="J466" s="1">
        <v>2401</v>
      </c>
      <c r="K466" s="1">
        <v>48020</v>
      </c>
    </row>
    <row r="467" spans="1:11" x14ac:dyDescent="0.3">
      <c r="A467" s="1">
        <v>466</v>
      </c>
      <c r="B467" s="1" t="s">
        <v>14</v>
      </c>
      <c r="C467" s="1" t="s">
        <v>16</v>
      </c>
      <c r="D467" s="1" t="s">
        <v>30</v>
      </c>
      <c r="E467" s="1" t="s">
        <v>36</v>
      </c>
      <c r="F467" s="1" t="s">
        <v>51</v>
      </c>
      <c r="G467" s="2">
        <v>44941</v>
      </c>
      <c r="H467" s="1" t="s">
        <v>68</v>
      </c>
      <c r="I467" s="1">
        <v>42</v>
      </c>
      <c r="J467" s="1">
        <v>31504</v>
      </c>
      <c r="K467" s="1">
        <v>1323168</v>
      </c>
    </row>
    <row r="468" spans="1:11" x14ac:dyDescent="0.3">
      <c r="A468" s="1">
        <v>467</v>
      </c>
      <c r="B468" s="1" t="s">
        <v>15</v>
      </c>
      <c r="C468" s="1" t="s">
        <v>18</v>
      </c>
      <c r="D468" s="1" t="s">
        <v>28</v>
      </c>
      <c r="E468" s="1" t="s">
        <v>40</v>
      </c>
      <c r="F468" s="1" t="s">
        <v>52</v>
      </c>
      <c r="G468" s="2">
        <v>45128</v>
      </c>
      <c r="H468" s="1" t="s">
        <v>64</v>
      </c>
      <c r="I468" s="1">
        <v>31</v>
      </c>
      <c r="J468" s="1">
        <v>40818</v>
      </c>
      <c r="K468" s="1">
        <v>1265358</v>
      </c>
    </row>
    <row r="469" spans="1:11" x14ac:dyDescent="0.3">
      <c r="A469" s="1">
        <v>468</v>
      </c>
      <c r="B469" s="1" t="s">
        <v>14</v>
      </c>
      <c r="C469" s="1" t="s">
        <v>18</v>
      </c>
      <c r="D469" s="1" t="s">
        <v>31</v>
      </c>
      <c r="E469" s="1" t="s">
        <v>40</v>
      </c>
      <c r="F469" s="1" t="s">
        <v>52</v>
      </c>
      <c r="G469" s="2">
        <v>45278</v>
      </c>
      <c r="H469" s="1" t="s">
        <v>69</v>
      </c>
      <c r="I469" s="1">
        <v>16</v>
      </c>
      <c r="J469" s="1">
        <v>13403</v>
      </c>
      <c r="K469" s="1">
        <v>214448</v>
      </c>
    </row>
    <row r="470" spans="1:11" x14ac:dyDescent="0.3">
      <c r="A470" s="1">
        <v>469</v>
      </c>
      <c r="B470" s="1" t="s">
        <v>14</v>
      </c>
      <c r="C470" s="1" t="s">
        <v>18</v>
      </c>
      <c r="D470" s="1" t="s">
        <v>30</v>
      </c>
      <c r="E470" s="1" t="s">
        <v>38</v>
      </c>
      <c r="F470" s="1" t="s">
        <v>51</v>
      </c>
      <c r="G470" s="2">
        <v>44988</v>
      </c>
      <c r="H470" s="1" t="s">
        <v>65</v>
      </c>
      <c r="I470" s="1">
        <v>38</v>
      </c>
      <c r="J470" s="1">
        <v>33350</v>
      </c>
      <c r="K470" s="1">
        <v>1267300</v>
      </c>
    </row>
    <row r="471" spans="1:11" x14ac:dyDescent="0.3">
      <c r="A471" s="1">
        <v>470</v>
      </c>
      <c r="B471" s="1" t="s">
        <v>12</v>
      </c>
      <c r="C471" s="1" t="s">
        <v>17</v>
      </c>
      <c r="D471" s="1" t="s">
        <v>21</v>
      </c>
      <c r="E471" s="1" t="s">
        <v>39</v>
      </c>
      <c r="F471" s="1" t="s">
        <v>41</v>
      </c>
      <c r="G471" s="2">
        <v>45029</v>
      </c>
      <c r="H471" s="1" t="s">
        <v>67</v>
      </c>
      <c r="I471" s="1">
        <v>5</v>
      </c>
      <c r="J471" s="1">
        <v>42611</v>
      </c>
      <c r="K471" s="1">
        <v>213055</v>
      </c>
    </row>
    <row r="472" spans="1:11" x14ac:dyDescent="0.3">
      <c r="A472" s="1">
        <v>471</v>
      </c>
      <c r="B472" s="1" t="s">
        <v>15</v>
      </c>
      <c r="C472" s="1" t="s">
        <v>18</v>
      </c>
      <c r="D472" s="1" t="s">
        <v>25</v>
      </c>
      <c r="E472" s="1" t="s">
        <v>38</v>
      </c>
      <c r="F472" s="1" t="s">
        <v>57</v>
      </c>
      <c r="G472" s="2">
        <v>44982</v>
      </c>
      <c r="H472" s="1" t="s">
        <v>70</v>
      </c>
      <c r="I472" s="1">
        <v>2</v>
      </c>
      <c r="J472" s="1">
        <v>2390</v>
      </c>
      <c r="K472" s="1">
        <v>4780</v>
      </c>
    </row>
    <row r="473" spans="1:11" x14ac:dyDescent="0.3">
      <c r="A473" s="1">
        <v>472</v>
      </c>
      <c r="B473" s="1" t="s">
        <v>11</v>
      </c>
      <c r="C473" s="1" t="s">
        <v>17</v>
      </c>
      <c r="D473" s="1" t="s">
        <v>20</v>
      </c>
      <c r="E473" s="1" t="s">
        <v>39</v>
      </c>
      <c r="F473" s="1" t="s">
        <v>42</v>
      </c>
      <c r="G473" s="2">
        <v>45270</v>
      </c>
      <c r="H473" s="1" t="s">
        <v>69</v>
      </c>
      <c r="I473" s="1">
        <v>4</v>
      </c>
      <c r="J473" s="1">
        <v>43491</v>
      </c>
      <c r="K473" s="1">
        <v>173964</v>
      </c>
    </row>
    <row r="474" spans="1:11" x14ac:dyDescent="0.3">
      <c r="A474" s="1">
        <v>473</v>
      </c>
      <c r="B474" s="1" t="s">
        <v>13</v>
      </c>
      <c r="C474" s="1" t="s">
        <v>18</v>
      </c>
      <c r="D474" s="1" t="s">
        <v>26</v>
      </c>
      <c r="E474" s="1" t="s">
        <v>37</v>
      </c>
      <c r="F474" s="1" t="s">
        <v>59</v>
      </c>
      <c r="G474" s="2">
        <v>45224</v>
      </c>
      <c r="H474" s="1" t="s">
        <v>63</v>
      </c>
      <c r="I474" s="1">
        <v>20</v>
      </c>
      <c r="J474" s="1">
        <v>20994</v>
      </c>
      <c r="K474" s="1">
        <v>419880</v>
      </c>
    </row>
    <row r="475" spans="1:11" x14ac:dyDescent="0.3">
      <c r="A475" s="1">
        <v>474</v>
      </c>
      <c r="B475" s="1" t="s">
        <v>13</v>
      </c>
      <c r="C475" s="1" t="s">
        <v>16</v>
      </c>
      <c r="D475" s="1" t="s">
        <v>28</v>
      </c>
      <c r="E475" s="1" t="s">
        <v>39</v>
      </c>
      <c r="F475" s="1" t="s">
        <v>53</v>
      </c>
      <c r="G475" s="2">
        <v>45245</v>
      </c>
      <c r="H475" s="1" t="s">
        <v>62</v>
      </c>
      <c r="I475" s="1">
        <v>25</v>
      </c>
      <c r="J475" s="1">
        <v>22919</v>
      </c>
      <c r="K475" s="1">
        <v>572975</v>
      </c>
    </row>
    <row r="476" spans="1:11" x14ac:dyDescent="0.3">
      <c r="A476" s="1">
        <v>475</v>
      </c>
      <c r="B476" s="1" t="s">
        <v>15</v>
      </c>
      <c r="C476" s="1" t="s">
        <v>17</v>
      </c>
      <c r="D476" s="1" t="s">
        <v>21</v>
      </c>
      <c r="E476" s="1" t="s">
        <v>40</v>
      </c>
      <c r="F476" s="1" t="s">
        <v>41</v>
      </c>
      <c r="G476" s="2">
        <v>45211</v>
      </c>
      <c r="H476" s="1" t="s">
        <v>63</v>
      </c>
      <c r="I476" s="1">
        <v>18</v>
      </c>
      <c r="J476" s="1">
        <v>29445</v>
      </c>
      <c r="K476" s="1">
        <v>530010</v>
      </c>
    </row>
    <row r="477" spans="1:11" x14ac:dyDescent="0.3">
      <c r="A477" s="1">
        <v>476</v>
      </c>
      <c r="B477" s="1" t="s">
        <v>14</v>
      </c>
      <c r="C477" s="1" t="s">
        <v>17</v>
      </c>
      <c r="D477" s="1" t="s">
        <v>20</v>
      </c>
      <c r="E477" s="1" t="s">
        <v>36</v>
      </c>
      <c r="F477" s="1" t="s">
        <v>51</v>
      </c>
      <c r="G477" s="2">
        <v>45248</v>
      </c>
      <c r="H477" s="1" t="s">
        <v>62</v>
      </c>
      <c r="I477" s="1">
        <v>3</v>
      </c>
      <c r="J477" s="1">
        <v>3338</v>
      </c>
      <c r="K477" s="1">
        <v>10014</v>
      </c>
    </row>
    <row r="478" spans="1:11" x14ac:dyDescent="0.3">
      <c r="A478" s="1">
        <v>477</v>
      </c>
      <c r="B478" s="1" t="s">
        <v>13</v>
      </c>
      <c r="C478" s="1" t="s">
        <v>18</v>
      </c>
      <c r="D478" s="1" t="s">
        <v>24</v>
      </c>
      <c r="E478" s="1" t="s">
        <v>36</v>
      </c>
      <c r="F478" s="1" t="s">
        <v>60</v>
      </c>
      <c r="G478" s="2">
        <v>44940</v>
      </c>
      <c r="H478" s="1" t="s">
        <v>68</v>
      </c>
      <c r="I478" s="1">
        <v>18</v>
      </c>
      <c r="J478" s="1">
        <v>1958</v>
      </c>
      <c r="K478" s="1">
        <v>35244</v>
      </c>
    </row>
    <row r="479" spans="1:11" x14ac:dyDescent="0.3">
      <c r="A479" s="1">
        <v>478</v>
      </c>
      <c r="B479" s="1" t="s">
        <v>13</v>
      </c>
      <c r="C479" s="1" t="s">
        <v>16</v>
      </c>
      <c r="D479" s="1" t="s">
        <v>20</v>
      </c>
      <c r="E479" s="1" t="s">
        <v>38</v>
      </c>
      <c r="F479" s="1" t="s">
        <v>52</v>
      </c>
      <c r="G479" s="2">
        <v>44929</v>
      </c>
      <c r="H479" s="1" t="s">
        <v>68</v>
      </c>
      <c r="I479" s="1">
        <v>23</v>
      </c>
      <c r="J479" s="1">
        <v>42157</v>
      </c>
      <c r="K479" s="1">
        <v>969611</v>
      </c>
    </row>
    <row r="480" spans="1:11" x14ac:dyDescent="0.3">
      <c r="A480" s="1">
        <v>479</v>
      </c>
      <c r="B480" s="1" t="s">
        <v>14</v>
      </c>
      <c r="C480" s="1" t="s">
        <v>18</v>
      </c>
      <c r="D480" s="1" t="s">
        <v>28</v>
      </c>
      <c r="E480" s="1" t="s">
        <v>39</v>
      </c>
      <c r="F480" s="1" t="s">
        <v>46</v>
      </c>
      <c r="G480" s="2">
        <v>45123</v>
      </c>
      <c r="H480" s="1" t="s">
        <v>64</v>
      </c>
      <c r="I480" s="1">
        <v>2</v>
      </c>
      <c r="J480" s="1">
        <v>32997</v>
      </c>
      <c r="K480" s="1">
        <v>65994</v>
      </c>
    </row>
    <row r="481" spans="1:11" x14ac:dyDescent="0.3">
      <c r="A481" s="1">
        <v>480</v>
      </c>
      <c r="B481" s="1" t="s">
        <v>12</v>
      </c>
      <c r="C481" s="1" t="s">
        <v>18</v>
      </c>
      <c r="D481" s="1" t="s">
        <v>19</v>
      </c>
      <c r="E481" s="1" t="s">
        <v>38</v>
      </c>
      <c r="F481" s="1" t="s">
        <v>56</v>
      </c>
      <c r="G481" s="2">
        <v>45191</v>
      </c>
      <c r="H481" s="1" t="s">
        <v>66</v>
      </c>
      <c r="I481" s="1">
        <v>38</v>
      </c>
      <c r="J481" s="1">
        <v>6817</v>
      </c>
      <c r="K481" s="1">
        <v>259046</v>
      </c>
    </row>
    <row r="482" spans="1:11" x14ac:dyDescent="0.3">
      <c r="A482" s="1">
        <v>481</v>
      </c>
      <c r="B482" s="1" t="s">
        <v>11</v>
      </c>
      <c r="C482" s="1" t="s">
        <v>16</v>
      </c>
      <c r="D482" s="1" t="s">
        <v>19</v>
      </c>
      <c r="E482" s="1" t="s">
        <v>35</v>
      </c>
      <c r="F482" s="1" t="s">
        <v>49</v>
      </c>
      <c r="G482" s="2">
        <v>45135</v>
      </c>
      <c r="H482" s="1" t="s">
        <v>64</v>
      </c>
      <c r="I482" s="1">
        <v>6</v>
      </c>
      <c r="J482" s="1">
        <v>7061</v>
      </c>
      <c r="K482" s="1">
        <v>42366</v>
      </c>
    </row>
    <row r="483" spans="1:11" x14ac:dyDescent="0.3">
      <c r="A483" s="1">
        <v>482</v>
      </c>
      <c r="B483" s="1" t="s">
        <v>14</v>
      </c>
      <c r="C483" s="1" t="s">
        <v>17</v>
      </c>
      <c r="D483" s="1" t="s">
        <v>27</v>
      </c>
      <c r="E483" s="1" t="s">
        <v>39</v>
      </c>
      <c r="F483" s="1" t="s">
        <v>45</v>
      </c>
      <c r="G483" s="2">
        <v>45175</v>
      </c>
      <c r="H483" s="1" t="s">
        <v>66</v>
      </c>
      <c r="I483" s="1">
        <v>23</v>
      </c>
      <c r="J483" s="1">
        <v>29184</v>
      </c>
      <c r="K483" s="1">
        <v>671232</v>
      </c>
    </row>
    <row r="484" spans="1:11" x14ac:dyDescent="0.3">
      <c r="A484" s="1">
        <v>483</v>
      </c>
      <c r="B484" s="1" t="s">
        <v>12</v>
      </c>
      <c r="C484" s="1" t="s">
        <v>18</v>
      </c>
      <c r="D484" s="1" t="s">
        <v>32</v>
      </c>
      <c r="E484" s="1" t="s">
        <v>37</v>
      </c>
      <c r="F484" s="1" t="s">
        <v>55</v>
      </c>
      <c r="G484" s="2">
        <v>44938</v>
      </c>
      <c r="H484" s="1" t="s">
        <v>68</v>
      </c>
      <c r="I484" s="1">
        <v>46</v>
      </c>
      <c r="J484" s="1">
        <v>48056</v>
      </c>
      <c r="K484" s="1">
        <v>2210576</v>
      </c>
    </row>
    <row r="485" spans="1:11" x14ac:dyDescent="0.3">
      <c r="A485" s="1">
        <v>484</v>
      </c>
      <c r="B485" s="1" t="s">
        <v>11</v>
      </c>
      <c r="C485" s="1" t="s">
        <v>17</v>
      </c>
      <c r="D485" s="1" t="s">
        <v>20</v>
      </c>
      <c r="E485" s="1" t="s">
        <v>37</v>
      </c>
      <c r="F485" s="1" t="s">
        <v>56</v>
      </c>
      <c r="G485" s="2">
        <v>45196</v>
      </c>
      <c r="H485" s="1" t="s">
        <v>66</v>
      </c>
      <c r="I485" s="1">
        <v>30</v>
      </c>
      <c r="J485" s="1">
        <v>25721</v>
      </c>
      <c r="K485" s="1">
        <v>771630</v>
      </c>
    </row>
    <row r="486" spans="1:11" x14ac:dyDescent="0.3">
      <c r="A486" s="1">
        <v>485</v>
      </c>
      <c r="B486" s="1" t="s">
        <v>11</v>
      </c>
      <c r="C486" s="1" t="s">
        <v>16</v>
      </c>
      <c r="D486" s="1" t="s">
        <v>19</v>
      </c>
      <c r="E486" s="1" t="s">
        <v>39</v>
      </c>
      <c r="F486" s="1" t="s">
        <v>59</v>
      </c>
      <c r="G486" s="2">
        <v>45096</v>
      </c>
      <c r="H486" s="1" t="s">
        <v>71</v>
      </c>
      <c r="I486" s="1">
        <v>19</v>
      </c>
      <c r="J486" s="1">
        <v>12769</v>
      </c>
      <c r="K486" s="1">
        <v>242611</v>
      </c>
    </row>
    <row r="487" spans="1:11" x14ac:dyDescent="0.3">
      <c r="A487" s="1">
        <v>486</v>
      </c>
      <c r="B487" s="1" t="s">
        <v>11</v>
      </c>
      <c r="C487" s="1" t="s">
        <v>18</v>
      </c>
      <c r="D487" s="1" t="s">
        <v>19</v>
      </c>
      <c r="E487" s="1" t="s">
        <v>35</v>
      </c>
      <c r="F487" s="1" t="s">
        <v>49</v>
      </c>
      <c r="G487" s="2">
        <v>45082</v>
      </c>
      <c r="H487" s="1" t="s">
        <v>71</v>
      </c>
      <c r="I487" s="1">
        <v>16</v>
      </c>
      <c r="J487" s="1">
        <v>5334</v>
      </c>
      <c r="K487" s="1">
        <v>85344</v>
      </c>
    </row>
    <row r="488" spans="1:11" x14ac:dyDescent="0.3">
      <c r="A488" s="1">
        <v>487</v>
      </c>
      <c r="B488" s="1" t="s">
        <v>14</v>
      </c>
      <c r="C488" s="1" t="s">
        <v>16</v>
      </c>
      <c r="D488" s="1" t="s">
        <v>20</v>
      </c>
      <c r="E488" s="1" t="s">
        <v>39</v>
      </c>
      <c r="F488" s="1" t="s">
        <v>47</v>
      </c>
      <c r="G488" s="2">
        <v>45013</v>
      </c>
      <c r="H488" s="1" t="s">
        <v>65</v>
      </c>
      <c r="I488" s="1">
        <v>34</v>
      </c>
      <c r="J488" s="1">
        <v>10518</v>
      </c>
      <c r="K488" s="1">
        <v>357612</v>
      </c>
    </row>
    <row r="489" spans="1:11" x14ac:dyDescent="0.3">
      <c r="A489" s="1">
        <v>488</v>
      </c>
      <c r="B489" s="1" t="s">
        <v>14</v>
      </c>
      <c r="C489" s="1" t="s">
        <v>18</v>
      </c>
      <c r="D489" s="1" t="s">
        <v>26</v>
      </c>
      <c r="E489" s="1" t="s">
        <v>35</v>
      </c>
      <c r="F489" s="1" t="s">
        <v>51</v>
      </c>
      <c r="G489" s="2">
        <v>45140</v>
      </c>
      <c r="H489" s="1" t="s">
        <v>72</v>
      </c>
      <c r="I489" s="1">
        <v>23</v>
      </c>
      <c r="J489" s="1">
        <v>47119</v>
      </c>
      <c r="K489" s="1">
        <v>1083737</v>
      </c>
    </row>
    <row r="490" spans="1:11" x14ac:dyDescent="0.3">
      <c r="A490" s="1">
        <v>489</v>
      </c>
      <c r="B490" s="1" t="s">
        <v>13</v>
      </c>
      <c r="C490" s="1" t="s">
        <v>16</v>
      </c>
      <c r="D490" s="1" t="s">
        <v>34</v>
      </c>
      <c r="E490" s="1" t="s">
        <v>38</v>
      </c>
      <c r="F490" s="1" t="s">
        <v>45</v>
      </c>
      <c r="G490" s="2">
        <v>45042</v>
      </c>
      <c r="H490" s="1" t="s">
        <v>67</v>
      </c>
      <c r="I490" s="1">
        <v>44</v>
      </c>
      <c r="J490" s="1">
        <v>14220</v>
      </c>
      <c r="K490" s="1">
        <v>625680</v>
      </c>
    </row>
    <row r="491" spans="1:11" x14ac:dyDescent="0.3">
      <c r="A491" s="1">
        <v>490</v>
      </c>
      <c r="B491" s="1" t="s">
        <v>12</v>
      </c>
      <c r="C491" s="1" t="s">
        <v>18</v>
      </c>
      <c r="D491" s="1" t="s">
        <v>24</v>
      </c>
      <c r="E491" s="1" t="s">
        <v>35</v>
      </c>
      <c r="F491" s="1" t="s">
        <v>48</v>
      </c>
      <c r="G491" s="2">
        <v>44966</v>
      </c>
      <c r="H491" s="1" t="s">
        <v>70</v>
      </c>
      <c r="I491" s="1">
        <v>2</v>
      </c>
      <c r="J491" s="1">
        <v>12088</v>
      </c>
      <c r="K491" s="1">
        <v>24176</v>
      </c>
    </row>
    <row r="492" spans="1:11" x14ac:dyDescent="0.3">
      <c r="A492" s="1">
        <v>491</v>
      </c>
      <c r="B492" s="1" t="s">
        <v>11</v>
      </c>
      <c r="C492" s="1" t="s">
        <v>16</v>
      </c>
      <c r="D492" s="1" t="s">
        <v>27</v>
      </c>
      <c r="E492" s="1" t="s">
        <v>37</v>
      </c>
      <c r="F492" s="1" t="s">
        <v>42</v>
      </c>
      <c r="G492" s="2">
        <v>45257</v>
      </c>
      <c r="H492" s="1" t="s">
        <v>62</v>
      </c>
      <c r="I492" s="1">
        <v>10</v>
      </c>
      <c r="J492" s="1">
        <v>31409</v>
      </c>
      <c r="K492" s="1">
        <v>314090</v>
      </c>
    </row>
    <row r="493" spans="1:11" x14ac:dyDescent="0.3">
      <c r="A493" s="1">
        <v>492</v>
      </c>
      <c r="B493" s="1" t="s">
        <v>11</v>
      </c>
      <c r="C493" s="1" t="s">
        <v>16</v>
      </c>
      <c r="D493" s="1" t="s">
        <v>34</v>
      </c>
      <c r="E493" s="1" t="s">
        <v>37</v>
      </c>
      <c r="F493" s="1" t="s">
        <v>59</v>
      </c>
      <c r="G493" s="2">
        <v>45270</v>
      </c>
      <c r="H493" s="1" t="s">
        <v>69</v>
      </c>
      <c r="I493" s="1">
        <v>33</v>
      </c>
      <c r="J493" s="1">
        <v>45103</v>
      </c>
      <c r="K493" s="1">
        <v>1488399</v>
      </c>
    </row>
    <row r="494" spans="1:11" x14ac:dyDescent="0.3">
      <c r="A494" s="1">
        <v>493</v>
      </c>
      <c r="B494" s="1" t="s">
        <v>14</v>
      </c>
      <c r="C494" s="1" t="s">
        <v>16</v>
      </c>
      <c r="D494" s="1" t="s">
        <v>22</v>
      </c>
      <c r="E494" s="1" t="s">
        <v>38</v>
      </c>
      <c r="F494" s="1" t="s">
        <v>47</v>
      </c>
      <c r="G494" s="2">
        <v>45146</v>
      </c>
      <c r="H494" s="1" t="s">
        <v>72</v>
      </c>
      <c r="I494" s="1">
        <v>34</v>
      </c>
      <c r="J494" s="1">
        <v>34718</v>
      </c>
      <c r="K494" s="1">
        <v>1180412</v>
      </c>
    </row>
    <row r="495" spans="1:11" x14ac:dyDescent="0.3">
      <c r="A495" s="1">
        <v>494</v>
      </c>
      <c r="B495" s="1" t="s">
        <v>13</v>
      </c>
      <c r="C495" s="1" t="s">
        <v>17</v>
      </c>
      <c r="D495" s="1" t="s">
        <v>27</v>
      </c>
      <c r="E495" s="1" t="s">
        <v>35</v>
      </c>
      <c r="F495" s="1" t="s">
        <v>52</v>
      </c>
      <c r="G495" s="2">
        <v>45148</v>
      </c>
      <c r="H495" s="1" t="s">
        <v>72</v>
      </c>
      <c r="I495" s="1">
        <v>38</v>
      </c>
      <c r="J495" s="1">
        <v>22545</v>
      </c>
      <c r="K495" s="1">
        <v>856710</v>
      </c>
    </row>
    <row r="496" spans="1:11" x14ac:dyDescent="0.3">
      <c r="A496" s="1">
        <v>495</v>
      </c>
      <c r="B496" s="1" t="s">
        <v>11</v>
      </c>
      <c r="C496" s="1" t="s">
        <v>17</v>
      </c>
      <c r="D496" s="1" t="s">
        <v>23</v>
      </c>
      <c r="E496" s="1" t="s">
        <v>37</v>
      </c>
      <c r="F496" s="1" t="s">
        <v>46</v>
      </c>
      <c r="G496" s="2">
        <v>45097</v>
      </c>
      <c r="H496" s="1" t="s">
        <v>71</v>
      </c>
      <c r="I496" s="1">
        <v>46</v>
      </c>
      <c r="J496" s="1">
        <v>4097</v>
      </c>
      <c r="K496" s="1">
        <v>188462</v>
      </c>
    </row>
    <row r="497" spans="1:11" x14ac:dyDescent="0.3">
      <c r="A497" s="1">
        <v>496</v>
      </c>
      <c r="B497" s="1" t="s">
        <v>11</v>
      </c>
      <c r="C497" s="1" t="s">
        <v>17</v>
      </c>
      <c r="D497" s="1" t="s">
        <v>27</v>
      </c>
      <c r="E497" s="1" t="s">
        <v>38</v>
      </c>
      <c r="F497" s="1" t="s">
        <v>56</v>
      </c>
      <c r="G497" s="2">
        <v>45066</v>
      </c>
      <c r="H497" s="1" t="s">
        <v>61</v>
      </c>
      <c r="I497" s="1">
        <v>16</v>
      </c>
      <c r="J497" s="1">
        <v>27678</v>
      </c>
      <c r="K497" s="1">
        <v>442848</v>
      </c>
    </row>
    <row r="498" spans="1:11" x14ac:dyDescent="0.3">
      <c r="A498" s="1">
        <v>497</v>
      </c>
      <c r="B498" s="1" t="s">
        <v>14</v>
      </c>
      <c r="C498" s="1" t="s">
        <v>17</v>
      </c>
      <c r="D498" s="1" t="s">
        <v>19</v>
      </c>
      <c r="E498" s="1" t="s">
        <v>36</v>
      </c>
      <c r="F498" s="1" t="s">
        <v>53</v>
      </c>
      <c r="G498" s="2">
        <v>45271</v>
      </c>
      <c r="H498" s="1" t="s">
        <v>69</v>
      </c>
      <c r="I498" s="1">
        <v>26</v>
      </c>
      <c r="J498" s="1">
        <v>26633</v>
      </c>
      <c r="K498" s="1">
        <v>692458</v>
      </c>
    </row>
    <row r="499" spans="1:11" x14ac:dyDescent="0.3">
      <c r="A499" s="1">
        <v>498</v>
      </c>
      <c r="B499" s="1" t="s">
        <v>11</v>
      </c>
      <c r="C499" s="1" t="s">
        <v>17</v>
      </c>
      <c r="D499" s="1" t="s">
        <v>25</v>
      </c>
      <c r="E499" s="1" t="s">
        <v>40</v>
      </c>
      <c r="F499" s="1" t="s">
        <v>47</v>
      </c>
      <c r="G499" s="2">
        <v>45202</v>
      </c>
      <c r="H499" s="1" t="s">
        <v>63</v>
      </c>
      <c r="I499" s="1">
        <v>49</v>
      </c>
      <c r="J499" s="1">
        <v>37949</v>
      </c>
      <c r="K499" s="1">
        <v>1859501</v>
      </c>
    </row>
    <row r="500" spans="1:11" x14ac:dyDescent="0.3">
      <c r="A500" s="1">
        <v>499</v>
      </c>
      <c r="B500" s="1" t="s">
        <v>12</v>
      </c>
      <c r="C500" s="1" t="s">
        <v>18</v>
      </c>
      <c r="D500" s="1" t="s">
        <v>26</v>
      </c>
      <c r="E500" s="1" t="s">
        <v>39</v>
      </c>
      <c r="F500" s="1" t="s">
        <v>48</v>
      </c>
      <c r="G500" s="2">
        <v>45023</v>
      </c>
      <c r="H500" s="1" t="s">
        <v>67</v>
      </c>
      <c r="I500" s="1">
        <v>19</v>
      </c>
      <c r="J500" s="1">
        <v>32980</v>
      </c>
      <c r="K500" s="1">
        <v>626620</v>
      </c>
    </row>
    <row r="501" spans="1:11" x14ac:dyDescent="0.3">
      <c r="A501" s="1">
        <v>500</v>
      </c>
      <c r="B501" s="1" t="s">
        <v>11</v>
      </c>
      <c r="C501" s="1" t="s">
        <v>18</v>
      </c>
      <c r="D501" s="1" t="s">
        <v>20</v>
      </c>
      <c r="E501" s="1" t="s">
        <v>35</v>
      </c>
      <c r="F501" s="1" t="s">
        <v>57</v>
      </c>
      <c r="G501" s="2">
        <v>45057</v>
      </c>
      <c r="H501" s="1" t="s">
        <v>61</v>
      </c>
      <c r="I501" s="1">
        <v>36</v>
      </c>
      <c r="J501" s="1">
        <v>49889</v>
      </c>
      <c r="K501" s="1">
        <v>1796004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AFDC-B6FC-4EED-9FD0-20791541F595}">
  <sheetPr codeName="Sheet2">
    <tabColor rgb="FFFFFF00"/>
  </sheetPr>
  <dimension ref="A1:M38"/>
  <sheetViews>
    <sheetView zoomScale="75" zoomScaleNormal="70" workbookViewId="0">
      <selection activeCell="A10" sqref="A10"/>
    </sheetView>
  </sheetViews>
  <sheetFormatPr defaultRowHeight="14.4" x14ac:dyDescent="0.3"/>
  <cols>
    <col min="1" max="1" width="16.5546875" bestFit="1" customWidth="1"/>
    <col min="2" max="2" width="17.5546875" bestFit="1" customWidth="1"/>
    <col min="3" max="3" width="16.109375" bestFit="1" customWidth="1"/>
    <col min="4" max="4" width="16.5546875" bestFit="1" customWidth="1"/>
    <col min="6" max="6" width="13.77734375" bestFit="1" customWidth="1"/>
    <col min="7" max="7" width="16.5546875" bestFit="1" customWidth="1"/>
    <col min="9" max="9" width="14.33203125" bestFit="1" customWidth="1"/>
    <col min="10" max="10" width="16.5546875" bestFit="1" customWidth="1"/>
    <col min="11" max="11" width="16.33203125" bestFit="1" customWidth="1"/>
    <col min="12" max="12" width="13.77734375" bestFit="1" customWidth="1"/>
    <col min="13" max="13" width="16.5546875" bestFit="1" customWidth="1"/>
  </cols>
  <sheetData>
    <row r="1" spans="1:13" x14ac:dyDescent="0.3">
      <c r="A1">
        <f>GETPIVOTDATA("TotalSales",$A$2)</f>
        <v>336824663</v>
      </c>
      <c r="C1">
        <f>GETPIVOTDATA("UnitsSold",$C$2)</f>
        <v>12992</v>
      </c>
    </row>
    <row r="2" spans="1:13" x14ac:dyDescent="0.3">
      <c r="A2" t="s">
        <v>75</v>
      </c>
      <c r="C2" t="s">
        <v>76</v>
      </c>
      <c r="F2" s="4" t="s">
        <v>73</v>
      </c>
      <c r="G2" t="s">
        <v>75</v>
      </c>
      <c r="I2" s="4" t="s">
        <v>73</v>
      </c>
      <c r="J2" t="s">
        <v>75</v>
      </c>
      <c r="L2" s="4" t="s">
        <v>73</v>
      </c>
      <c r="M2" t="s">
        <v>75</v>
      </c>
    </row>
    <row r="3" spans="1:13" x14ac:dyDescent="0.3">
      <c r="A3" s="11">
        <v>336824663</v>
      </c>
      <c r="C3" s="11">
        <v>12992</v>
      </c>
      <c r="F3" s="5" t="s">
        <v>36</v>
      </c>
      <c r="G3" s="11">
        <v>62609045</v>
      </c>
      <c r="I3" s="5" t="s">
        <v>27</v>
      </c>
      <c r="J3" s="11">
        <v>14170519</v>
      </c>
      <c r="L3" s="5" t="s">
        <v>68</v>
      </c>
      <c r="M3" s="11">
        <v>24619816</v>
      </c>
    </row>
    <row r="4" spans="1:13" x14ac:dyDescent="0.3">
      <c r="F4" s="5" t="s">
        <v>40</v>
      </c>
      <c r="G4" s="11">
        <v>45514448</v>
      </c>
      <c r="I4" s="5" t="s">
        <v>23</v>
      </c>
      <c r="J4" s="11">
        <v>15038735</v>
      </c>
      <c r="L4" s="5" t="s">
        <v>70</v>
      </c>
      <c r="M4" s="11">
        <v>25693448</v>
      </c>
    </row>
    <row r="5" spans="1:13" x14ac:dyDescent="0.3">
      <c r="F5" s="5" t="s">
        <v>39</v>
      </c>
      <c r="G5" s="11">
        <v>65819764</v>
      </c>
      <c r="I5" s="5" t="s">
        <v>20</v>
      </c>
      <c r="J5" s="11">
        <v>22913271</v>
      </c>
      <c r="L5" s="5" t="s">
        <v>65</v>
      </c>
      <c r="M5" s="11">
        <v>31796900</v>
      </c>
    </row>
    <row r="6" spans="1:13" x14ac:dyDescent="0.3">
      <c r="F6" s="5" t="s">
        <v>37</v>
      </c>
      <c r="G6" s="11">
        <v>51632588</v>
      </c>
      <c r="I6" s="5" t="s">
        <v>34</v>
      </c>
      <c r="J6" s="11">
        <v>16928225</v>
      </c>
      <c r="L6" s="5" t="s">
        <v>67</v>
      </c>
      <c r="M6" s="11">
        <v>36434121</v>
      </c>
    </row>
    <row r="7" spans="1:13" x14ac:dyDescent="0.3">
      <c r="F7" s="5" t="s">
        <v>38</v>
      </c>
      <c r="G7" s="11">
        <v>56652217</v>
      </c>
      <c r="I7" s="5" t="s">
        <v>32</v>
      </c>
      <c r="J7" s="11">
        <v>19404113</v>
      </c>
      <c r="L7" s="5" t="s">
        <v>61</v>
      </c>
      <c r="M7" s="11">
        <v>20707901</v>
      </c>
    </row>
    <row r="8" spans="1:13" x14ac:dyDescent="0.3">
      <c r="F8" s="5" t="s">
        <v>35</v>
      </c>
      <c r="G8" s="11">
        <v>54596601</v>
      </c>
      <c r="I8" s="5" t="s">
        <v>31</v>
      </c>
      <c r="J8" s="11">
        <v>32755298</v>
      </c>
      <c r="L8" s="5" t="s">
        <v>71</v>
      </c>
      <c r="M8" s="11">
        <v>18553509</v>
      </c>
    </row>
    <row r="9" spans="1:13" x14ac:dyDescent="0.3">
      <c r="F9" s="5" t="s">
        <v>74</v>
      </c>
      <c r="G9" s="11">
        <v>336824663</v>
      </c>
      <c r="I9" s="5" t="s">
        <v>26</v>
      </c>
      <c r="J9" s="11">
        <v>19624545</v>
      </c>
      <c r="L9" s="5" t="s">
        <v>64</v>
      </c>
      <c r="M9" s="11">
        <v>33838599</v>
      </c>
    </row>
    <row r="10" spans="1:13" x14ac:dyDescent="0.3">
      <c r="A10" t="s">
        <v>77</v>
      </c>
      <c r="I10" s="5" t="s">
        <v>24</v>
      </c>
      <c r="J10" s="11">
        <v>22500962</v>
      </c>
      <c r="L10" s="5" t="s">
        <v>72</v>
      </c>
      <c r="M10" s="11">
        <v>30475787</v>
      </c>
    </row>
    <row r="11" spans="1:13" x14ac:dyDescent="0.3">
      <c r="A11" s="11">
        <v>500</v>
      </c>
      <c r="F11" s="6" t="s">
        <v>73</v>
      </c>
      <c r="G11" s="6" t="s">
        <v>75</v>
      </c>
      <c r="I11" s="5" t="s">
        <v>28</v>
      </c>
      <c r="J11" s="11">
        <v>23160808</v>
      </c>
      <c r="L11" s="5" t="s">
        <v>66</v>
      </c>
      <c r="M11" s="11">
        <v>26971533</v>
      </c>
    </row>
    <row r="12" spans="1:13" x14ac:dyDescent="0.3">
      <c r="F12" s="5" t="s">
        <v>36</v>
      </c>
      <c r="G12">
        <f>GETPIVOTDATA("TotalSales",$F$2,"Salesperson",F12)</f>
        <v>62609045</v>
      </c>
      <c r="I12" s="5" t="s">
        <v>19</v>
      </c>
      <c r="J12" s="11">
        <v>30583985</v>
      </c>
      <c r="L12" s="5" t="s">
        <v>63</v>
      </c>
      <c r="M12" s="11">
        <v>27939101</v>
      </c>
    </row>
    <row r="13" spans="1:13" x14ac:dyDescent="0.3">
      <c r="C13" s="4" t="s">
        <v>73</v>
      </c>
      <c r="D13" t="s">
        <v>75</v>
      </c>
      <c r="F13" s="5" t="s">
        <v>40</v>
      </c>
      <c r="G13">
        <f t="shared" ref="G13:G17" si="0">GETPIVOTDATA("TotalSales",$F$2,"Salesperson",F13)</f>
        <v>45514448</v>
      </c>
      <c r="I13" s="5" t="s">
        <v>30</v>
      </c>
      <c r="J13" s="11">
        <v>16772520</v>
      </c>
      <c r="L13" s="5" t="s">
        <v>62</v>
      </c>
      <c r="M13" s="11">
        <v>27860289</v>
      </c>
    </row>
    <row r="14" spans="1:13" x14ac:dyDescent="0.3">
      <c r="C14" s="5" t="s">
        <v>15</v>
      </c>
      <c r="D14" s="11">
        <v>62522471</v>
      </c>
      <c r="F14" s="5" t="s">
        <v>39</v>
      </c>
      <c r="G14">
        <f t="shared" si="0"/>
        <v>65819764</v>
      </c>
      <c r="I14" s="5" t="s">
        <v>22</v>
      </c>
      <c r="J14" s="11">
        <v>28335306</v>
      </c>
      <c r="L14" s="5" t="s">
        <v>69</v>
      </c>
      <c r="M14" s="11">
        <v>31933659</v>
      </c>
    </row>
    <row r="15" spans="1:13" x14ac:dyDescent="0.3">
      <c r="C15" s="5" t="s">
        <v>14</v>
      </c>
      <c r="D15" s="11">
        <v>79503290</v>
      </c>
      <c r="F15" s="5" t="s">
        <v>37</v>
      </c>
      <c r="G15">
        <f t="shared" si="0"/>
        <v>51632588</v>
      </c>
      <c r="I15" s="5" t="s">
        <v>29</v>
      </c>
      <c r="J15" s="11">
        <v>14858663</v>
      </c>
      <c r="L15" s="5" t="s">
        <v>74</v>
      </c>
      <c r="M15" s="11">
        <v>336824663</v>
      </c>
    </row>
    <row r="16" spans="1:13" x14ac:dyDescent="0.3">
      <c r="C16" s="5" t="s">
        <v>11</v>
      </c>
      <c r="D16" s="11">
        <v>70584635</v>
      </c>
      <c r="F16" s="5" t="s">
        <v>38</v>
      </c>
      <c r="G16">
        <f t="shared" si="0"/>
        <v>56652217</v>
      </c>
      <c r="I16" s="5" t="s">
        <v>21</v>
      </c>
      <c r="J16" s="11">
        <v>18966797</v>
      </c>
    </row>
    <row r="17" spans="1:13" x14ac:dyDescent="0.3">
      <c r="C17" s="5" t="s">
        <v>13</v>
      </c>
      <c r="D17" s="11">
        <v>62833945</v>
      </c>
      <c r="F17" s="5" t="s">
        <v>35</v>
      </c>
      <c r="G17">
        <f t="shared" si="0"/>
        <v>54596601</v>
      </c>
      <c r="I17" s="5" t="s">
        <v>25</v>
      </c>
      <c r="J17" s="11">
        <v>18005632</v>
      </c>
    </row>
    <row r="18" spans="1:13" x14ac:dyDescent="0.3">
      <c r="C18" s="5" t="s">
        <v>12</v>
      </c>
      <c r="D18" s="11">
        <v>61380322</v>
      </c>
      <c r="F18" s="7" t="s">
        <v>74</v>
      </c>
      <c r="G18" s="8">
        <v>338374126</v>
      </c>
      <c r="I18" s="5" t="s">
        <v>33</v>
      </c>
      <c r="J18" s="11">
        <v>22805284</v>
      </c>
    </row>
    <row r="19" spans="1:13" x14ac:dyDescent="0.3">
      <c r="C19" s="5" t="s">
        <v>74</v>
      </c>
      <c r="D19" s="11">
        <v>336824663</v>
      </c>
      <c r="I19" s="5" t="s">
        <v>74</v>
      </c>
      <c r="J19" s="11">
        <v>336824663</v>
      </c>
      <c r="L19" s="6" t="s">
        <v>73</v>
      </c>
      <c r="M19" s="6" t="s">
        <v>75</v>
      </c>
    </row>
    <row r="20" spans="1:13" x14ac:dyDescent="0.3">
      <c r="L20" s="5" t="s">
        <v>27</v>
      </c>
      <c r="M20">
        <f>GETPIVOTDATA("TotalSales",$I$2,"Region",L20)</f>
        <v>14170519</v>
      </c>
    </row>
    <row r="21" spans="1:13" x14ac:dyDescent="0.3">
      <c r="A21" t="s">
        <v>78</v>
      </c>
      <c r="L21" s="5" t="s">
        <v>23</v>
      </c>
      <c r="M21">
        <f t="shared" ref="M21:M35" si="1">GETPIVOTDATA("TotalSales",$I$2,"Region",L21)</f>
        <v>15038735</v>
      </c>
    </row>
    <row r="22" spans="1:13" x14ac:dyDescent="0.3">
      <c r="A22">
        <v>20</v>
      </c>
      <c r="L22" s="5" t="s">
        <v>20</v>
      </c>
      <c r="M22">
        <f t="shared" si="1"/>
        <v>22913271</v>
      </c>
    </row>
    <row r="23" spans="1:13" x14ac:dyDescent="0.3">
      <c r="L23" s="5" t="s">
        <v>34</v>
      </c>
      <c r="M23">
        <f t="shared" si="1"/>
        <v>16928225</v>
      </c>
    </row>
    <row r="24" spans="1:13" x14ac:dyDescent="0.3">
      <c r="L24" s="5" t="s">
        <v>32</v>
      </c>
      <c r="M24">
        <f t="shared" si="1"/>
        <v>19404113</v>
      </c>
    </row>
    <row r="25" spans="1:13" x14ac:dyDescent="0.3">
      <c r="L25" s="5" t="s">
        <v>31</v>
      </c>
      <c r="M25">
        <f t="shared" si="1"/>
        <v>32755298</v>
      </c>
    </row>
    <row r="26" spans="1:13" x14ac:dyDescent="0.3">
      <c r="L26" s="5" t="s">
        <v>26</v>
      </c>
      <c r="M26">
        <f t="shared" si="1"/>
        <v>19624545</v>
      </c>
    </row>
    <row r="27" spans="1:13" x14ac:dyDescent="0.3">
      <c r="L27" s="5" t="s">
        <v>24</v>
      </c>
      <c r="M27">
        <f t="shared" si="1"/>
        <v>22500962</v>
      </c>
    </row>
    <row r="28" spans="1:13" x14ac:dyDescent="0.3">
      <c r="L28" s="5" t="s">
        <v>28</v>
      </c>
      <c r="M28">
        <f t="shared" si="1"/>
        <v>23160808</v>
      </c>
    </row>
    <row r="29" spans="1:13" x14ac:dyDescent="0.3">
      <c r="L29" s="5" t="s">
        <v>19</v>
      </c>
      <c r="M29">
        <f t="shared" si="1"/>
        <v>30583985</v>
      </c>
    </row>
    <row r="30" spans="1:13" x14ac:dyDescent="0.3">
      <c r="L30" s="5" t="s">
        <v>30</v>
      </c>
      <c r="M30">
        <f t="shared" si="1"/>
        <v>16772520</v>
      </c>
    </row>
    <row r="31" spans="1:13" x14ac:dyDescent="0.3">
      <c r="L31" s="5" t="s">
        <v>22</v>
      </c>
      <c r="M31">
        <f t="shared" si="1"/>
        <v>28335306</v>
      </c>
    </row>
    <row r="32" spans="1:13" x14ac:dyDescent="0.3">
      <c r="L32" s="5" t="s">
        <v>29</v>
      </c>
      <c r="M32">
        <f t="shared" si="1"/>
        <v>14858663</v>
      </c>
    </row>
    <row r="33" spans="9:13" x14ac:dyDescent="0.3">
      <c r="L33" s="5" t="s">
        <v>21</v>
      </c>
      <c r="M33">
        <f t="shared" si="1"/>
        <v>18966797</v>
      </c>
    </row>
    <row r="34" spans="9:13" x14ac:dyDescent="0.3">
      <c r="L34" s="5" t="s">
        <v>25</v>
      </c>
      <c r="M34">
        <f t="shared" si="1"/>
        <v>18005632</v>
      </c>
    </row>
    <row r="35" spans="9:13" x14ac:dyDescent="0.3">
      <c r="L35" s="5" t="s">
        <v>33</v>
      </c>
      <c r="M35">
        <f t="shared" si="1"/>
        <v>22805284</v>
      </c>
    </row>
    <row r="38" spans="9:13" x14ac:dyDescent="0.3">
      <c r="I38"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095B4-B977-474F-9787-90298198C014}">
  <sheetPr codeName="Sheet3">
    <tabColor rgb="FF00B0F0"/>
  </sheetPr>
  <dimension ref="A1:P21"/>
  <sheetViews>
    <sheetView tabSelected="1" zoomScale="119" zoomScaleNormal="145" workbookViewId="0">
      <selection activeCell="R4" sqref="R4"/>
    </sheetView>
  </sheetViews>
  <sheetFormatPr defaultRowHeight="14.4" x14ac:dyDescent="0.3"/>
  <cols>
    <col min="1" max="1" width="9.21875" customWidth="1"/>
    <col min="2" max="2" width="11" customWidth="1"/>
    <col min="5" max="5" width="10.21875" customWidth="1"/>
    <col min="6" max="6" width="2" customWidth="1"/>
    <col min="7" max="7" width="10.5546875" bestFit="1" customWidth="1"/>
    <col min="13" max="13" width="8.77734375" customWidth="1"/>
    <col min="14" max="14" width="1.21875" customWidth="1"/>
  </cols>
  <sheetData>
    <row r="1" spans="1:16" x14ac:dyDescent="0.3">
      <c r="A1" s="10"/>
      <c r="B1" s="10"/>
      <c r="C1" s="10"/>
      <c r="D1" s="10"/>
      <c r="E1" s="10"/>
      <c r="F1" s="10"/>
      <c r="G1" s="10"/>
      <c r="H1" s="10"/>
      <c r="I1" s="10"/>
      <c r="J1" s="10"/>
      <c r="K1" s="10"/>
      <c r="L1" s="10"/>
      <c r="M1" s="10"/>
      <c r="N1" s="10"/>
    </row>
    <row r="2" spans="1:16" ht="12" customHeight="1" x14ac:dyDescent="0.3">
      <c r="A2" s="10"/>
      <c r="B2" s="10"/>
      <c r="C2" s="10"/>
      <c r="D2" s="10"/>
      <c r="E2" s="10"/>
      <c r="F2" s="10"/>
      <c r="G2" s="10"/>
      <c r="H2" s="10"/>
      <c r="I2" s="10"/>
      <c r="J2" s="10"/>
      <c r="K2" s="10"/>
      <c r="L2" s="10"/>
      <c r="M2" s="10"/>
      <c r="N2" s="10"/>
    </row>
    <row r="3" spans="1:16" ht="21" customHeight="1" x14ac:dyDescent="0.3">
      <c r="A3" s="10"/>
      <c r="B3" s="10"/>
      <c r="C3" s="10"/>
      <c r="D3" s="10"/>
      <c r="E3" s="10"/>
      <c r="F3" s="10"/>
      <c r="G3" s="10"/>
      <c r="H3" s="10"/>
      <c r="I3" s="10"/>
      <c r="J3" s="10"/>
      <c r="K3" s="10"/>
      <c r="L3" s="10"/>
      <c r="M3" s="10"/>
      <c r="N3" s="10"/>
    </row>
    <row r="4" spans="1:16" ht="20.399999999999999" customHeight="1" x14ac:dyDescent="0.3">
      <c r="A4" s="10"/>
      <c r="B4" s="10"/>
      <c r="C4" s="10"/>
      <c r="D4" s="10"/>
      <c r="E4" s="10"/>
      <c r="F4" s="10"/>
      <c r="G4" s="10"/>
      <c r="H4" s="10"/>
      <c r="I4" s="10"/>
      <c r="J4" s="10"/>
      <c r="K4" s="10"/>
      <c r="L4" s="10"/>
      <c r="M4" s="10"/>
      <c r="N4" s="10"/>
    </row>
    <row r="5" spans="1:16" x14ac:dyDescent="0.3">
      <c r="A5" s="10"/>
      <c r="B5" s="10"/>
      <c r="C5" s="10"/>
      <c r="D5" s="10"/>
      <c r="E5" s="10"/>
      <c r="F5" s="10"/>
      <c r="G5" s="10"/>
      <c r="H5" s="10"/>
      <c r="I5" s="10"/>
      <c r="J5" s="10"/>
      <c r="K5" s="10"/>
      <c r="L5" s="10"/>
      <c r="M5" s="10"/>
      <c r="N5" s="10"/>
    </row>
    <row r="6" spans="1:16" x14ac:dyDescent="0.3">
      <c r="A6" s="10"/>
      <c r="B6" s="10"/>
      <c r="C6" s="10"/>
      <c r="D6" s="10"/>
      <c r="E6" s="10"/>
      <c r="F6" s="10"/>
      <c r="G6" s="10"/>
      <c r="H6" s="10"/>
      <c r="I6" s="10"/>
      <c r="J6" s="10"/>
      <c r="K6" s="10"/>
      <c r="L6" s="10"/>
      <c r="M6" s="10"/>
      <c r="N6" s="10"/>
    </row>
    <row r="7" spans="1:16" x14ac:dyDescent="0.3">
      <c r="A7" s="10"/>
      <c r="B7" s="10"/>
      <c r="C7" s="10"/>
      <c r="D7" s="10"/>
      <c r="E7" s="10"/>
      <c r="F7" s="10"/>
      <c r="G7" s="10"/>
      <c r="H7" s="10"/>
      <c r="I7" s="10"/>
      <c r="J7" s="10"/>
      <c r="K7" s="10"/>
      <c r="L7" s="10"/>
      <c r="M7" s="10"/>
      <c r="N7" s="10"/>
    </row>
    <row r="8" spans="1:16" x14ac:dyDescent="0.3">
      <c r="A8" s="10"/>
      <c r="B8" s="10"/>
      <c r="C8" s="10"/>
      <c r="D8" s="10"/>
      <c r="E8" s="10"/>
      <c r="F8" s="10"/>
      <c r="G8" s="10"/>
      <c r="H8" s="10"/>
      <c r="I8" s="10"/>
      <c r="J8" s="10"/>
      <c r="K8" s="10"/>
      <c r="L8" s="10"/>
      <c r="M8" s="10"/>
      <c r="N8" s="10"/>
    </row>
    <row r="9" spans="1:16" x14ac:dyDescent="0.3">
      <c r="A9" s="10"/>
      <c r="B9" s="10"/>
      <c r="C9" s="10"/>
      <c r="D9" s="10"/>
      <c r="E9" s="10"/>
      <c r="F9" s="10"/>
      <c r="G9" s="10"/>
      <c r="H9" s="10"/>
      <c r="I9" s="10"/>
      <c r="J9" s="10"/>
      <c r="K9" s="10"/>
      <c r="L9" s="10"/>
      <c r="M9" s="10"/>
      <c r="N9" s="10"/>
    </row>
    <row r="10" spans="1:16" x14ac:dyDescent="0.3">
      <c r="A10" s="10"/>
      <c r="B10" s="10"/>
      <c r="C10" s="10"/>
      <c r="D10" s="10"/>
      <c r="E10" s="10"/>
      <c r="F10" s="10"/>
      <c r="G10" s="10"/>
      <c r="H10" s="10"/>
      <c r="I10" s="10"/>
      <c r="J10" s="10"/>
      <c r="K10" s="10"/>
      <c r="L10" s="10"/>
      <c r="M10" s="10"/>
      <c r="N10" s="10"/>
    </row>
    <row r="11" spans="1:16" x14ac:dyDescent="0.3">
      <c r="A11" s="10"/>
      <c r="B11" s="10"/>
      <c r="C11" s="10"/>
      <c r="D11" s="10"/>
      <c r="E11" s="10"/>
      <c r="F11" s="10"/>
      <c r="G11" s="10"/>
      <c r="H11" s="10"/>
      <c r="I11" s="10"/>
      <c r="J11" s="10"/>
      <c r="K11" s="10"/>
      <c r="L11" s="10"/>
      <c r="M11" s="10"/>
      <c r="N11" s="10"/>
    </row>
    <row r="12" spans="1:16" x14ac:dyDescent="0.3">
      <c r="A12" s="10"/>
      <c r="B12" s="10"/>
      <c r="C12" s="10"/>
      <c r="D12" s="10"/>
      <c r="E12" s="10"/>
      <c r="F12" s="10"/>
      <c r="G12" s="10"/>
      <c r="H12" s="10"/>
      <c r="I12" s="10"/>
      <c r="J12" s="10"/>
      <c r="K12" s="10"/>
      <c r="L12" s="10"/>
      <c r="M12" s="10"/>
      <c r="N12" s="10"/>
    </row>
    <row r="13" spans="1:16" x14ac:dyDescent="0.3">
      <c r="A13" s="10"/>
      <c r="B13" s="10"/>
      <c r="C13" s="10"/>
      <c r="D13" s="10"/>
      <c r="E13" s="10"/>
      <c r="F13" s="10"/>
      <c r="G13" s="10"/>
      <c r="H13" s="10"/>
      <c r="I13" s="10"/>
      <c r="J13" s="10"/>
      <c r="K13" s="10"/>
      <c r="L13" s="10"/>
      <c r="M13" s="10"/>
      <c r="N13" s="10"/>
    </row>
    <row r="14" spans="1:16" x14ac:dyDescent="0.3">
      <c r="A14" s="10"/>
      <c r="B14" s="10"/>
      <c r="C14" s="10"/>
      <c r="D14" s="10"/>
      <c r="E14" s="10"/>
      <c r="F14" s="10"/>
      <c r="G14" s="10"/>
      <c r="H14" s="10"/>
      <c r="I14" s="10"/>
      <c r="J14" s="10"/>
      <c r="K14" s="10"/>
      <c r="L14" s="10"/>
      <c r="M14" s="10"/>
      <c r="N14" s="10"/>
      <c r="P14" s="9"/>
    </row>
    <row r="15" spans="1:16" x14ac:dyDescent="0.3">
      <c r="A15" s="10"/>
      <c r="B15" s="10"/>
      <c r="C15" s="10"/>
      <c r="D15" s="10"/>
      <c r="E15" s="10"/>
      <c r="F15" s="10"/>
      <c r="G15" s="10"/>
      <c r="H15" s="10"/>
      <c r="I15" s="10"/>
      <c r="J15" s="10"/>
      <c r="K15" s="10"/>
      <c r="L15" s="10"/>
      <c r="M15" s="10"/>
      <c r="N15" s="10"/>
    </row>
    <row r="16" spans="1:16" x14ac:dyDescent="0.3">
      <c r="A16" s="10"/>
      <c r="B16" s="10"/>
      <c r="C16" s="10"/>
      <c r="D16" s="10"/>
      <c r="E16" s="10"/>
      <c r="F16" s="10"/>
      <c r="G16" s="10"/>
      <c r="H16" s="10"/>
      <c r="I16" s="10"/>
      <c r="J16" s="10"/>
      <c r="K16" s="10"/>
      <c r="L16" s="10"/>
      <c r="M16" s="10"/>
      <c r="N16" s="10"/>
    </row>
    <row r="17" spans="1:14" x14ac:dyDescent="0.3">
      <c r="A17" s="10"/>
      <c r="B17" s="10"/>
      <c r="C17" s="10"/>
      <c r="D17" s="10"/>
      <c r="E17" s="10"/>
      <c r="F17" s="10"/>
      <c r="G17" s="10"/>
      <c r="H17" s="10"/>
      <c r="I17" s="10"/>
      <c r="J17" s="10"/>
      <c r="K17" s="10"/>
      <c r="L17" s="10"/>
      <c r="M17" s="10"/>
      <c r="N17" s="10"/>
    </row>
    <row r="18" spans="1:14" x14ac:dyDescent="0.3">
      <c r="A18" s="10"/>
      <c r="B18" s="10"/>
      <c r="C18" s="10"/>
      <c r="D18" s="10"/>
      <c r="E18" s="10"/>
      <c r="F18" s="10"/>
      <c r="G18" s="10"/>
      <c r="H18" s="10"/>
      <c r="I18" s="10"/>
      <c r="J18" s="10"/>
      <c r="K18" s="10"/>
      <c r="L18" s="10"/>
      <c r="M18" s="10"/>
      <c r="N18" s="10"/>
    </row>
    <row r="19" spans="1:14" x14ac:dyDescent="0.3">
      <c r="A19" s="10"/>
      <c r="B19" s="10"/>
      <c r="C19" s="10"/>
      <c r="D19" s="10"/>
      <c r="E19" s="10"/>
      <c r="F19" s="10"/>
      <c r="G19" s="10"/>
      <c r="H19" s="10"/>
      <c r="I19" s="10"/>
      <c r="J19" s="10"/>
      <c r="K19" s="10"/>
      <c r="L19" s="10"/>
      <c r="M19" s="10"/>
      <c r="N19" s="10"/>
    </row>
    <row r="20" spans="1:14" ht="9.6" customHeight="1" x14ac:dyDescent="0.3">
      <c r="A20" s="10"/>
      <c r="B20" s="10"/>
      <c r="C20" s="10"/>
      <c r="D20" s="10"/>
      <c r="E20" s="10"/>
      <c r="F20" s="10"/>
      <c r="G20" s="10"/>
      <c r="H20" s="10"/>
      <c r="I20" s="10"/>
      <c r="J20" s="10"/>
      <c r="K20" s="10"/>
      <c r="L20" s="10"/>
      <c r="M20" s="10"/>
      <c r="N20" s="10"/>
    </row>
    <row r="21" spans="1:14" ht="14.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madhwendra morya</dc:creator>
  <cp:lastModifiedBy>madhwendra morya</cp:lastModifiedBy>
  <dcterms:created xsi:type="dcterms:W3CDTF">2025-08-18T04:51:14Z</dcterms:created>
  <dcterms:modified xsi:type="dcterms:W3CDTF">2025-08-19T12:15:33Z</dcterms:modified>
</cp:coreProperties>
</file>