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50"/>
  </bookViews>
  <sheets>
    <sheet name="GCNKĐ" sheetId="1" r:id="rId1"/>
  </sheets>
  <externalReferences>
    <externalReference r:id="rId2"/>
  </externalReferences>
  <definedNames>
    <definedName name="_xlnm.Print_Area" localSheetId="0">GCNKĐ!$A$1:$AW$52</definedName>
    <definedName name="CA">#REF!</definedName>
    <definedName name="chedokd">'[1]Xu ly so lieu'!$L$3:$M$5</definedName>
    <definedName name="chedokd_ten">'[1]Xu ly so lieu'!$M$3:$M$5</definedName>
    <definedName name="chuan">'[1]Xu ly so lieu'!$U$1:$AA$55</definedName>
    <definedName name="CHUAN_TEN">'[1]Xu ly so lieu'!$AD$1:$AD$54</definedName>
    <definedName name="dk">'[1]BBKĐ cot đo'!$P$10:$Q$11</definedName>
    <definedName name="kdv">'[1]Xu ly so lieu'!$P$1:$S$16</definedName>
    <definedName name="kdv_ten">'[1]Xu ly so lieu'!$Q$1:$Q$15</definedName>
    <definedName name="ngayTh">'[1]NHAP SO LIEU'!$C$5</definedName>
    <definedName name="nsx">'[1]Xu ly so lieu'!$U$58:$X$81</definedName>
    <definedName name="_Fill">#REF!</definedName>
  </definedNames>
  <calcPr calcId="144525"/>
</workbook>
</file>

<file path=xl/sharedStrings.xml><?xml version="1.0" encoding="utf-8"?>
<sst xmlns="http://schemas.openxmlformats.org/spreadsheetml/2006/main" count="61" uniqueCount="45">
  <si>
    <t>TRUNG TÂM KHOA HỌC VÀ CÔNG NGHỆ</t>
  </si>
  <si>
    <t>CỘNG HÒA XÃ HỘI CHỦ NGHĨA VIỆT NAM</t>
  </si>
  <si>
    <t>TỈNH BÌNH PHƯỚC</t>
  </si>
  <si>
    <t>Độc lập - Tự do - Hạnh phúc</t>
  </si>
  <si>
    <t>ĐC: QL14, phường Tân Bình, thành phố Đồng Xoài</t>
  </si>
  <si>
    <t>tỉnh Bình Phước</t>
  </si>
  <si>
    <t>ĐT/Fax: 02713.999.239</t>
  </si>
  <si>
    <t>GIẤY CHỨNG NHẬN KIỂM ĐỊNH</t>
  </si>
  <si>
    <t>CERTIFICATE OF VERIFICATION</t>
  </si>
  <si>
    <r>
      <rPr>
        <sz val="13"/>
        <rFont val="Times New Roman"/>
        <charset val="134"/>
      </rPr>
      <t xml:space="preserve">     Số (N</t>
    </r>
    <r>
      <rPr>
        <vertAlign val="superscript"/>
        <sz val="13"/>
        <rFont val="Times New Roman"/>
        <charset val="134"/>
      </rPr>
      <t>0</t>
    </r>
    <r>
      <rPr>
        <sz val="13"/>
        <rFont val="Times New Roman"/>
        <charset val="134"/>
      </rPr>
      <t>):</t>
    </r>
  </si>
  <si>
    <t xml:space="preserve">     </t>
  </si>
  <si>
    <t xml:space="preserve">                      </t>
  </si>
  <si>
    <t>Tên phương tiện đo / Measuring instrument</t>
  </si>
  <si>
    <t>:</t>
  </si>
  <si>
    <r>
      <rPr>
        <sz val="13"/>
        <rFont val="Times New Roman"/>
        <charset val="134"/>
      </rPr>
      <t xml:space="preserve">Số / </t>
    </r>
    <r>
      <rPr>
        <sz val="12"/>
        <rFont val="Times New Roman"/>
        <charset val="134"/>
      </rPr>
      <t>Serial N</t>
    </r>
    <r>
      <rPr>
        <vertAlign val="superscript"/>
        <sz val="12"/>
        <rFont val="Times New Roman"/>
        <charset val="134"/>
      </rPr>
      <t>o</t>
    </r>
  </si>
  <si>
    <r>
      <rPr>
        <sz val="13"/>
        <rFont val="Times New Roman"/>
        <charset val="134"/>
      </rPr>
      <t xml:space="preserve">Kiểu / </t>
    </r>
    <r>
      <rPr>
        <sz val="12"/>
        <rFont val="Times New Roman"/>
        <charset val="134"/>
      </rPr>
      <t>Type</t>
    </r>
  </si>
  <si>
    <t>-</t>
  </si>
  <si>
    <r>
      <rPr>
        <sz val="13"/>
        <rFont val="Times New Roman"/>
        <charset val="134"/>
      </rPr>
      <t>Nơi sản xuất /</t>
    </r>
    <r>
      <rPr>
        <sz val="12"/>
        <rFont val="Times New Roman"/>
        <charset val="134"/>
      </rPr>
      <t xml:space="preserve"> </t>
    </r>
    <r>
      <rPr>
        <sz val="12"/>
        <rFont val="Times New Roman"/>
        <charset val="134"/>
      </rPr>
      <t>Manufacturer</t>
    </r>
  </si>
  <si>
    <r>
      <rPr>
        <sz val="13"/>
        <rFont val="Times New Roman"/>
        <charset val="134"/>
      </rPr>
      <t>Năm /</t>
    </r>
    <r>
      <rPr>
        <sz val="12"/>
        <rFont val="Times New Roman"/>
        <charset val="134"/>
      </rPr>
      <t xml:space="preserve"> </t>
    </r>
    <r>
      <rPr>
        <sz val="12"/>
        <rFont val="Times New Roman"/>
        <charset val="134"/>
      </rPr>
      <t>Year</t>
    </r>
  </si>
  <si>
    <r>
      <rPr>
        <sz val="13"/>
        <rFont val="Times New Roman"/>
        <charset val="134"/>
      </rPr>
      <t xml:space="preserve">Đặc trưng kỹ thuật đo lường / </t>
    </r>
    <r>
      <rPr>
        <sz val="12"/>
        <rFont val="Times New Roman"/>
        <charset val="134"/>
      </rPr>
      <t>Specifications</t>
    </r>
  </si>
  <si>
    <r>
      <rPr>
        <sz val="13"/>
        <rFont val="Times New Roman"/>
        <charset val="134"/>
      </rPr>
      <t xml:space="preserve">- Lưu lượng lớn nhất / </t>
    </r>
    <r>
      <rPr>
        <sz val="12"/>
        <rFont val="Times New Roman"/>
        <charset val="134"/>
      </rPr>
      <t>Max flow rate</t>
    </r>
  </si>
  <si>
    <t>lít / phút</t>
  </si>
  <si>
    <r>
      <rPr>
        <sz val="13"/>
        <rFont val="Times New Roman"/>
        <charset val="134"/>
      </rPr>
      <t>- Lưu lượng lớn nhất đạt được /</t>
    </r>
    <r>
      <rPr>
        <sz val="12"/>
        <rFont val="Times New Roman"/>
        <charset val="134"/>
      </rPr>
      <t xml:space="preserve"> </t>
    </r>
    <r>
      <rPr>
        <sz val="12"/>
        <rFont val="Times New Roman"/>
        <charset val="134"/>
      </rPr>
      <t>Attainable max flow rate</t>
    </r>
  </si>
  <si>
    <r>
      <rPr>
        <sz val="13"/>
        <rFont val="Times New Roman"/>
        <charset val="134"/>
      </rPr>
      <t xml:space="preserve">- Lưu lượng nhỏ nhất / </t>
    </r>
    <r>
      <rPr>
        <sz val="12"/>
        <rFont val="Times New Roman"/>
        <charset val="134"/>
      </rPr>
      <t>Min flow rate</t>
    </r>
  </si>
  <si>
    <r>
      <rPr>
        <sz val="13"/>
        <rFont val="Times New Roman"/>
        <charset val="134"/>
      </rPr>
      <t xml:space="preserve">- Lượng cấp phát tối thiểu / </t>
    </r>
    <r>
      <rPr>
        <sz val="12"/>
        <rFont val="Times New Roman"/>
        <charset val="134"/>
      </rPr>
      <t>Minimum delivery</t>
    </r>
  </si>
  <si>
    <t xml:space="preserve">lít </t>
  </si>
  <si>
    <r>
      <rPr>
        <sz val="13"/>
        <rFont val="Times New Roman"/>
        <charset val="134"/>
      </rPr>
      <t>- Cấp chính xác /</t>
    </r>
    <r>
      <rPr>
        <sz val="12"/>
        <rFont val="Times New Roman"/>
        <charset val="134"/>
      </rPr>
      <t xml:space="preserve"> </t>
    </r>
    <r>
      <rPr>
        <sz val="12"/>
        <rFont val="Times New Roman"/>
        <charset val="134"/>
      </rPr>
      <t>Accuracy class</t>
    </r>
  </si>
  <si>
    <r>
      <rPr>
        <sz val="13"/>
        <rFont val="Times New Roman"/>
        <charset val="134"/>
      </rPr>
      <t xml:space="preserve">Đơn vị sử dụng/ </t>
    </r>
    <r>
      <rPr>
        <sz val="12"/>
        <rFont val="Times New Roman"/>
        <charset val="134"/>
      </rPr>
      <t>User</t>
    </r>
  </si>
  <si>
    <r>
      <rPr>
        <sz val="13"/>
        <rFont val="Times New Roman"/>
        <charset val="134"/>
      </rPr>
      <t>Nơi sử dụng /</t>
    </r>
    <r>
      <rPr>
        <sz val="12"/>
        <rFont val="Times New Roman"/>
        <charset val="134"/>
      </rPr>
      <t xml:space="preserve"> </t>
    </r>
    <r>
      <rPr>
        <sz val="12"/>
        <rFont val="Times New Roman"/>
        <charset val="134"/>
      </rPr>
      <t>Place</t>
    </r>
  </si>
  <si>
    <r>
      <rPr>
        <sz val="13"/>
        <rFont val="Times New Roman"/>
        <charset val="134"/>
      </rPr>
      <t xml:space="preserve">Phương pháp kiểm định / </t>
    </r>
    <r>
      <rPr>
        <sz val="12"/>
        <rFont val="Times New Roman"/>
        <charset val="134"/>
      </rPr>
      <t>Method of verification</t>
    </r>
  </si>
  <si>
    <t>ĐLVN 10 : 2017</t>
  </si>
  <si>
    <t>CỘT ĐO XĂNG DẦU - QUY TRÌNH KIỂM ĐỊNH</t>
  </si>
  <si>
    <r>
      <rPr>
        <sz val="13"/>
        <rFont val="Times New Roman"/>
        <charset val="134"/>
      </rPr>
      <t xml:space="preserve">Kết luận / </t>
    </r>
    <r>
      <rPr>
        <sz val="12"/>
        <rFont val="Times New Roman"/>
        <charset val="134"/>
      </rPr>
      <t>Conclusion</t>
    </r>
  </si>
  <si>
    <r>
      <rPr>
        <sz val="13"/>
        <rFont val="Times New Roman"/>
        <charset val="134"/>
      </rPr>
      <t xml:space="preserve">Đạt yêu cầu kỹ thuật đo lường / </t>
    </r>
    <r>
      <rPr>
        <sz val="12"/>
        <rFont val="Times New Roman"/>
        <charset val="134"/>
      </rPr>
      <t>This instrument has been met the request of metrological technic</t>
    </r>
    <r>
      <rPr>
        <sz val="12"/>
        <rFont val="Times New Roman"/>
        <charset val="134"/>
      </rPr>
      <t>.</t>
    </r>
  </si>
  <si>
    <r>
      <rPr>
        <sz val="13"/>
        <rFont val="Times New Roman"/>
        <charset val="134"/>
      </rPr>
      <t xml:space="preserve">Số tem kiểm định / </t>
    </r>
    <r>
      <rPr>
        <sz val="12"/>
        <rFont val="Times New Roman"/>
        <charset val="134"/>
      </rPr>
      <t>Verification stamp N</t>
    </r>
    <r>
      <rPr>
        <vertAlign val="superscript"/>
        <sz val="12"/>
        <rFont val="Times New Roman"/>
        <charset val="134"/>
      </rPr>
      <t>o</t>
    </r>
  </si>
  <si>
    <r>
      <rPr>
        <sz val="13"/>
        <rFont val="Times New Roman"/>
        <charset val="134"/>
      </rPr>
      <t>Thời hạn đến  /</t>
    </r>
    <r>
      <rPr>
        <sz val="13"/>
        <rFont val="Times New Roman"/>
        <charset val="134"/>
      </rPr>
      <t xml:space="preserve"> </t>
    </r>
    <r>
      <rPr>
        <sz val="12"/>
        <rFont val="Times New Roman"/>
        <charset val="134"/>
      </rPr>
      <t xml:space="preserve">Valid until </t>
    </r>
    <r>
      <rPr>
        <sz val="13"/>
        <rFont val="Times New Roman"/>
        <charset val="134"/>
      </rPr>
      <t>(*)</t>
    </r>
    <r>
      <rPr>
        <sz val="13"/>
        <rFont val="Times New Roman"/>
        <charset val="134"/>
      </rPr>
      <t xml:space="preserve"> </t>
    </r>
  </si>
  <si>
    <t xml:space="preserve"> Date of issue</t>
  </si>
  <si>
    <t>Kiểm định viên</t>
  </si>
  <si>
    <t>GIÁM ĐỐC</t>
  </si>
  <si>
    <r>
      <rPr>
        <sz val="13"/>
        <rFont val="Times New Roman"/>
        <charset val="134"/>
      </rPr>
      <t>Verifier</t>
    </r>
    <r>
      <rPr>
        <sz val="13"/>
        <rFont val="Times New Roman"/>
        <charset val="134"/>
      </rPr>
      <t xml:space="preserve"> </t>
    </r>
  </si>
  <si>
    <t>Director</t>
  </si>
  <si>
    <t>Nguyễn Văn Hiếu</t>
  </si>
  <si>
    <t>(*) Với điều kiện tôn trọng các quy định về sử dụng và bảo quản.</t>
  </si>
  <si>
    <t>(With respectfulness  of rules of use and maintenance)</t>
  </si>
  <si>
    <t>Số điện thoại đường dây nóng: 0918.271445 (Anh Thành) - 0902.156017 (Chị Nga)</t>
  </si>
</sst>
</file>

<file path=xl/styles.xml><?xml version="1.0" encoding="utf-8"?>
<styleSheet xmlns="http://schemas.openxmlformats.org/spreadsheetml/2006/main">
  <numFmts count="6">
    <numFmt numFmtId="176" formatCode="m/d/yyyy"/>
    <numFmt numFmtId="44" formatCode="_-* #,##0.00\ &quot;₫&quot;_-;\-* #,##0.00\ &quot;₫&quot;_-;_-* &quot;-&quot;??\ &quot;₫&quot;_-;_-@_-"/>
    <numFmt numFmtId="177" formatCode="_ * #,##0.00_ ;_ * \-#,##0.00_ ;_ * &quot;-&quot;??_ ;_ @_ "/>
    <numFmt numFmtId="42" formatCode="_-* #,##0\ &quot;₫&quot;_-;\-* #,##0\ &quot;₫&quot;_-;_-* &quot;-&quot;\ &quot;₫&quot;_-;_-@_-"/>
    <numFmt numFmtId="178" formatCode="hh:mm:ss\ AM/PM"/>
    <numFmt numFmtId="179" formatCode="_ * #,##0_ ;_ * \-#,##0_ ;_ * &quot;-&quot;_ ;_ @_ "/>
  </numFmts>
  <fonts count="39">
    <font>
      <sz val="12"/>
      <name val="VNI-Times"/>
      <charset val="134"/>
    </font>
    <font>
      <sz val="13"/>
      <name val="Times New Roman"/>
      <charset val="134"/>
    </font>
    <font>
      <b/>
      <sz val="13"/>
      <name val="Times New Roman"/>
      <charset val="134"/>
    </font>
    <font>
      <b/>
      <u/>
      <sz val="13"/>
      <name val="Times New Roman"/>
      <charset val="134"/>
    </font>
    <font>
      <sz val="10"/>
      <name val="Times New Roman"/>
      <charset val="134"/>
    </font>
    <font>
      <sz val="11"/>
      <name val="Times New Roman"/>
      <charset val="134"/>
    </font>
    <font>
      <b/>
      <sz val="14"/>
      <name val="Times New Roman"/>
      <charset val="134"/>
    </font>
    <font>
      <i/>
      <sz val="13"/>
      <name val="Times New Roman"/>
      <charset val="134"/>
    </font>
    <font>
      <b/>
      <i/>
      <sz val="13"/>
      <name val="Times New Roman"/>
      <charset val="134"/>
    </font>
    <font>
      <sz val="8"/>
      <name val="Times New Roman"/>
      <charset val="134"/>
    </font>
    <font>
      <b/>
      <sz val="16"/>
      <name val="Times New Roman"/>
      <charset val="134"/>
    </font>
    <font>
      <sz val="13"/>
      <name val="VNI-Times"/>
      <charset val="134"/>
    </font>
    <font>
      <sz val="13"/>
      <color rgb="FF969696"/>
      <name val="Times New Roman"/>
      <charset val="134"/>
    </font>
    <font>
      <i/>
      <sz val="12"/>
      <name val="Times New Roman"/>
      <charset val="134"/>
    </font>
    <font>
      <i/>
      <sz val="1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vertAlign val="superscript"/>
      <sz val="13"/>
      <name val="Times New Roman"/>
      <charset val="134"/>
    </font>
    <font>
      <sz val="12"/>
      <name val="Times New Roman"/>
      <charset val="134"/>
    </font>
    <font>
      <vertAlign val="superscript"/>
      <sz val="12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auto="true"/>
      </left>
      <right/>
      <top style="thick">
        <color auto="true"/>
      </top>
      <bottom/>
      <diagonal/>
    </border>
    <border>
      <left/>
      <right/>
      <top style="thick">
        <color auto="true"/>
      </top>
      <bottom style="thin">
        <color auto="true"/>
      </bottom>
      <diagonal/>
    </border>
    <border>
      <left style="thick">
        <color auto="true"/>
      </left>
      <right style="thin">
        <color auto="true"/>
      </right>
      <top/>
      <bottom/>
      <diagonal/>
    </border>
    <border>
      <left/>
      <right/>
      <top/>
      <bottom style="thin">
        <color auto="true"/>
      </bottom>
      <diagonal/>
    </border>
    <border>
      <left style="thick">
        <color auto="true"/>
      </left>
      <right/>
      <top/>
      <bottom style="thick">
        <color auto="true"/>
      </bottom>
      <diagonal/>
    </border>
    <border>
      <left/>
      <right/>
      <top style="thin">
        <color auto="true"/>
      </top>
      <bottom style="thick">
        <color auto="true"/>
      </bottom>
      <diagonal/>
    </border>
    <border>
      <left/>
      <right style="thick">
        <color auto="true"/>
      </right>
      <top style="thick">
        <color auto="true"/>
      </top>
      <bottom/>
      <diagonal/>
    </border>
    <border>
      <left style="thin">
        <color auto="true"/>
      </left>
      <right style="thick">
        <color auto="true"/>
      </right>
      <top/>
      <bottom/>
      <diagonal/>
    </border>
    <border>
      <left/>
      <right style="thick">
        <color auto="true"/>
      </right>
      <top/>
      <bottom style="thick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17" fillId="32" borderId="0" applyNumberFormat="false" applyBorder="false" applyAlignment="false" applyProtection="false">
      <alignment vertical="center"/>
    </xf>
    <xf numFmtId="0" fontId="21" fillId="8" borderId="0" applyNumberFormat="false" applyBorder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17" fillId="28" borderId="0" applyNumberFormat="false" applyBorder="false" applyAlignment="false" applyProtection="false">
      <alignment vertical="center"/>
    </xf>
    <xf numFmtId="0" fontId="21" fillId="18" borderId="0" applyNumberFormat="false" applyBorder="false" applyAlignment="false" applyProtection="false">
      <alignment vertical="center"/>
    </xf>
    <xf numFmtId="0" fontId="21" fillId="16" borderId="0" applyNumberFormat="false" applyBorder="false" applyAlignment="false" applyProtection="false">
      <alignment vertical="center"/>
    </xf>
    <xf numFmtId="0" fontId="17" fillId="23" borderId="0" applyNumberFormat="false" applyBorder="false" applyAlignment="false" applyProtection="false">
      <alignment vertical="center"/>
    </xf>
    <xf numFmtId="0" fontId="17" fillId="24" borderId="0" applyNumberFormat="false" applyBorder="false" applyAlignment="false" applyProtection="false">
      <alignment vertical="center"/>
    </xf>
    <xf numFmtId="0" fontId="21" fillId="30" borderId="0" applyNumberFormat="false" applyBorder="false" applyAlignment="false" applyProtection="false">
      <alignment vertical="center"/>
    </xf>
    <xf numFmtId="0" fontId="17" fillId="29" borderId="0" applyNumberFormat="false" applyBorder="false" applyAlignment="false" applyProtection="false">
      <alignment vertical="center"/>
    </xf>
    <xf numFmtId="0" fontId="33" fillId="0" borderId="16" applyNumberFormat="false" applyFill="false" applyAlignment="false" applyProtection="false">
      <alignment vertical="center"/>
    </xf>
    <xf numFmtId="0" fontId="21" fillId="26" borderId="0" applyNumberFormat="false" applyBorder="false" applyAlignment="false" applyProtection="false">
      <alignment vertical="center"/>
    </xf>
    <xf numFmtId="0" fontId="17" fillId="17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21" fillId="14" borderId="0" applyNumberFormat="false" applyBorder="false" applyAlignment="false" applyProtection="false">
      <alignment vertical="center"/>
    </xf>
    <xf numFmtId="0" fontId="21" fillId="31" borderId="0" applyNumberFormat="false" applyBorder="false" applyAlignment="false" applyProtection="false">
      <alignment vertical="center"/>
    </xf>
    <xf numFmtId="0" fontId="17" fillId="15" borderId="0" applyNumberFormat="false" applyBorder="false" applyAlignment="false" applyProtection="false">
      <alignment vertical="center"/>
    </xf>
    <xf numFmtId="1" fontId="23" fillId="0" borderId="0"/>
    <xf numFmtId="0" fontId="21" fillId="13" borderId="0" applyNumberFormat="false" applyBorder="false" applyAlignment="false" applyProtection="false">
      <alignment vertical="center"/>
    </xf>
    <xf numFmtId="0" fontId="21" fillId="19" borderId="0" applyNumberFormat="false" applyBorder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24" fillId="4" borderId="0" applyNumberFormat="false" applyBorder="false" applyAlignment="false" applyProtection="false">
      <alignment vertical="center"/>
    </xf>
    <xf numFmtId="0" fontId="17" fillId="11" borderId="0" applyNumberFormat="false" applyBorder="false" applyAlignment="false" applyProtection="false">
      <alignment vertical="center"/>
    </xf>
    <xf numFmtId="0" fontId="32" fillId="20" borderId="0" applyNumberFormat="false" applyBorder="false" applyAlignment="false" applyProtection="false">
      <alignment vertical="center"/>
    </xf>
    <xf numFmtId="0" fontId="21" fillId="27" borderId="0" applyNumberFormat="false" applyBorder="false" applyAlignment="false" applyProtection="false">
      <alignment vertical="center"/>
    </xf>
    <xf numFmtId="0" fontId="30" fillId="0" borderId="13" applyNumberFormat="false" applyFill="false" applyAlignment="false" applyProtection="false">
      <alignment vertical="center"/>
    </xf>
    <xf numFmtId="0" fontId="31" fillId="6" borderId="15" applyNumberFormat="false" applyAlignment="false" applyProtection="false">
      <alignment vertical="center"/>
    </xf>
    <xf numFmtId="44" fontId="16" fillId="0" borderId="0" applyFont="false" applyFill="false" applyBorder="false" applyAlignment="false" applyProtection="false">
      <alignment vertical="center"/>
    </xf>
    <xf numFmtId="0" fontId="21" fillId="22" borderId="0" applyNumberFormat="false" applyBorder="false" applyAlignment="false" applyProtection="false">
      <alignment vertical="center"/>
    </xf>
    <xf numFmtId="0" fontId="16" fillId="10" borderId="12" applyNumberFormat="false" applyFont="false" applyAlignment="false" applyProtection="false">
      <alignment vertical="center"/>
    </xf>
    <xf numFmtId="0" fontId="28" fillId="9" borderId="11" applyNumberFormat="false" applyAlignment="false" applyProtection="false">
      <alignment vertical="center"/>
    </xf>
    <xf numFmtId="0" fontId="27" fillId="0" borderId="0" applyNumberFormat="false" applyFill="false" applyBorder="false" applyAlignment="false" applyProtection="false">
      <alignment vertical="center"/>
    </xf>
    <xf numFmtId="0" fontId="26" fillId="6" borderId="11" applyNumberFormat="false" applyAlignment="false" applyProtection="false">
      <alignment vertical="center"/>
    </xf>
    <xf numFmtId="0" fontId="25" fillId="5" borderId="0" applyNumberFormat="false" applyBorder="false" applyAlignment="false" applyProtection="false">
      <alignment vertical="center"/>
    </xf>
    <xf numFmtId="0" fontId="27" fillId="0" borderId="14" applyNumberFormat="false" applyFill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35" fillId="0" borderId="10" applyNumberFormat="false" applyFill="false" applyAlignment="false" applyProtection="false">
      <alignment vertical="center"/>
    </xf>
    <xf numFmtId="179" fontId="16" fillId="0" borderId="0" applyFont="false" applyFill="false" applyBorder="false" applyAlignment="false" applyProtection="false">
      <alignment vertical="center"/>
    </xf>
    <xf numFmtId="0" fontId="21" fillId="3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2" fontId="16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9" fillId="0" borderId="0" applyNumberFormat="false" applyFill="false" applyBorder="false" applyAlignment="false" applyProtection="false">
      <alignment vertical="center"/>
    </xf>
    <xf numFmtId="0" fontId="18" fillId="0" borderId="10" applyNumberFormat="false" applyFill="false" applyAlignment="false" applyProtection="false">
      <alignment vertical="center"/>
    </xf>
    <xf numFmtId="177" fontId="16" fillId="0" borderId="0" applyFont="false" applyFill="false" applyBorder="false" applyAlignment="false" applyProtection="false">
      <alignment vertical="center"/>
    </xf>
    <xf numFmtId="0" fontId="34" fillId="25" borderId="17" applyNumberFormat="false" applyAlignment="false" applyProtection="false">
      <alignment vertical="center"/>
    </xf>
    <xf numFmtId="0" fontId="17" fillId="2" borderId="0" applyNumberFormat="false" applyBorder="false" applyAlignment="false" applyProtection="false">
      <alignment vertical="center"/>
    </xf>
    <xf numFmtId="9" fontId="16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</cellStyleXfs>
  <cellXfs count="54">
    <xf numFmtId="0" fontId="0" fillId="0" borderId="0" xfId="0"/>
    <xf numFmtId="0" fontId="1" fillId="0" borderId="0" xfId="0" applyFont="true" applyBorder="true"/>
    <xf numFmtId="0" fontId="1" fillId="0" borderId="0" xfId="0" applyFont="true"/>
    <xf numFmtId="0" fontId="1" fillId="0" borderId="1" xfId="0" applyFont="true" applyBorder="true"/>
    <xf numFmtId="0" fontId="1" fillId="0" borderId="2" xfId="0" applyFont="true" applyBorder="true"/>
    <xf numFmtId="0" fontId="1" fillId="0" borderId="3" xfId="0" applyFont="true" applyBorder="true"/>
    <xf numFmtId="0" fontId="2" fillId="0" borderId="0" xfId="0" applyFont="true" applyBorder="true" applyAlignment="true">
      <alignment horizontal="center"/>
    </xf>
    <xf numFmtId="0" fontId="3" fillId="0" borderId="0" xfId="0" applyFont="true" applyBorder="true" applyAlignment="true">
      <alignment horizontal="center"/>
    </xf>
    <xf numFmtId="0" fontId="1" fillId="0" borderId="0" xfId="0" applyFont="true" applyBorder="true" applyAlignment="true">
      <alignment horizontal="center"/>
    </xf>
    <xf numFmtId="0" fontId="4" fillId="0" borderId="0" xfId="0" applyFont="true" applyBorder="true"/>
    <xf numFmtId="0" fontId="5" fillId="0" borderId="0" xfId="0" applyFont="true" applyBorder="true"/>
    <xf numFmtId="0" fontId="2" fillId="0" borderId="0" xfId="0" applyFont="true" applyBorder="true" applyAlignment="true"/>
    <xf numFmtId="0" fontId="1" fillId="0" borderId="0" xfId="0" applyFont="true" applyBorder="true" applyAlignment="true"/>
    <xf numFmtId="1" fontId="1" fillId="0" borderId="0" xfId="18" applyFont="true" applyBorder="true" applyAlignment="true"/>
    <xf numFmtId="0" fontId="1" fillId="0" borderId="0" xfId="0" applyFont="true" applyBorder="true" applyAlignment="true" applyProtection="true">
      <alignment horizontal="left"/>
      <protection hidden="true"/>
    </xf>
    <xf numFmtId="1" fontId="1" fillId="0" borderId="0" xfId="18" applyFont="true" applyBorder="true" applyAlignment="true">
      <alignment horizontal="left"/>
    </xf>
    <xf numFmtId="0" fontId="6" fillId="0" borderId="0" xfId="0" applyFont="true" applyBorder="true" applyAlignment="true">
      <alignment horizontal="center"/>
    </xf>
    <xf numFmtId="0" fontId="7" fillId="0" borderId="0" xfId="0" applyFont="true" applyBorder="true" applyAlignment="true">
      <alignment horizontal="center"/>
    </xf>
    <xf numFmtId="0" fontId="1" fillId="0" borderId="0" xfId="0" applyFont="true" applyBorder="true" applyAlignment="true">
      <alignment horizontal="left"/>
    </xf>
    <xf numFmtId="0" fontId="7" fillId="0" borderId="0" xfId="0" applyFont="true" applyBorder="true" applyAlignment="true">
      <alignment horizontal="left"/>
    </xf>
    <xf numFmtId="0" fontId="8" fillId="0" borderId="4" xfId="0" applyFont="true" applyBorder="true" applyAlignment="true"/>
    <xf numFmtId="0" fontId="1" fillId="0" borderId="5" xfId="0" applyFont="true" applyBorder="true"/>
    <xf numFmtId="0" fontId="9" fillId="0" borderId="6" xfId="0" applyFont="true" applyBorder="true" applyAlignment="true">
      <alignment wrapText="true"/>
    </xf>
    <xf numFmtId="0" fontId="10" fillId="0" borderId="0" xfId="0" applyFont="true" applyBorder="true" applyAlignment="true">
      <alignment horizontal="center"/>
    </xf>
    <xf numFmtId="0" fontId="11" fillId="0" borderId="0" xfId="0" applyFont="true" applyBorder="true"/>
    <xf numFmtId="0" fontId="7" fillId="0" borderId="0" xfId="0" applyFont="true" applyBorder="true" applyAlignment="true" applyProtection="true">
      <alignment horizontal="left"/>
      <protection locked="false"/>
    </xf>
    <xf numFmtId="0" fontId="7" fillId="0" borderId="0" xfId="0" applyFont="true" applyBorder="true" applyAlignment="true" applyProtection="true">
      <protection locked="false"/>
    </xf>
    <xf numFmtId="0" fontId="1" fillId="0" borderId="0" xfId="0" applyFont="true" applyBorder="true" applyAlignment="true" applyProtection="true">
      <protection locked="false"/>
    </xf>
    <xf numFmtId="0" fontId="7" fillId="0" borderId="0" xfId="0" applyFont="true" applyBorder="true" applyAlignment="true"/>
    <xf numFmtId="49" fontId="1" fillId="0" borderId="0" xfId="0" applyNumberFormat="true" applyFont="true" applyBorder="true" applyAlignment="true">
      <alignment horizontal="center"/>
    </xf>
    <xf numFmtId="1" fontId="7" fillId="0" borderId="0" xfId="0" applyNumberFormat="true" applyFont="true" applyBorder="true" applyAlignment="true"/>
    <xf numFmtId="0" fontId="12" fillId="0" borderId="0" xfId="0" applyFont="true" applyBorder="true"/>
    <xf numFmtId="0" fontId="1" fillId="0" borderId="6" xfId="0" applyFont="true" applyBorder="true"/>
    <xf numFmtId="1" fontId="1" fillId="0" borderId="0" xfId="0" applyNumberFormat="true" applyFont="true" applyBorder="true" applyAlignment="true"/>
    <xf numFmtId="176" fontId="1" fillId="0" borderId="0" xfId="0" applyNumberFormat="true" applyFont="true" applyBorder="true" applyAlignment="true">
      <alignment horizontal="left"/>
    </xf>
    <xf numFmtId="0" fontId="13" fillId="0" borderId="0" xfId="0" applyFont="true" applyBorder="true" applyAlignment="true">
      <alignment horizontal="center"/>
    </xf>
    <xf numFmtId="0" fontId="13" fillId="0" borderId="0" xfId="0" applyFont="true" applyBorder="true" applyAlignment="true"/>
    <xf numFmtId="0" fontId="13" fillId="0" borderId="0" xfId="0" applyFont="true" applyBorder="true"/>
    <xf numFmtId="0" fontId="13" fillId="0" borderId="0" xfId="0" applyFont="true" applyBorder="true" applyAlignment="true">
      <alignment horizontal="left"/>
    </xf>
    <xf numFmtId="0" fontId="1" fillId="0" borderId="0" xfId="0" applyFont="true" applyBorder="true" applyAlignment="true">
      <alignment horizontal="right"/>
    </xf>
    <xf numFmtId="0" fontId="0" fillId="0" borderId="0" xfId="0" applyFont="true" applyBorder="true" applyAlignment="true"/>
    <xf numFmtId="1" fontId="13" fillId="0" borderId="0" xfId="0" applyNumberFormat="true" applyFont="true" applyBorder="true" applyAlignment="true"/>
    <xf numFmtId="0" fontId="14" fillId="0" borderId="0" xfId="0" applyFont="true" applyBorder="true" applyAlignment="true">
      <alignment vertical="center"/>
    </xf>
    <xf numFmtId="0" fontId="1" fillId="0" borderId="7" xfId="0" applyFont="true" applyBorder="true"/>
    <xf numFmtId="0" fontId="1" fillId="0" borderId="8" xfId="0" applyFont="true" applyBorder="true"/>
    <xf numFmtId="1" fontId="13" fillId="0" borderId="8" xfId="0" applyNumberFormat="true" applyFont="true" applyBorder="true" applyAlignment="true"/>
    <xf numFmtId="0" fontId="13" fillId="0" borderId="8" xfId="0" applyFont="true" applyBorder="true" applyAlignment="true"/>
    <xf numFmtId="0" fontId="1" fillId="0" borderId="8" xfId="0" applyFont="true" applyBorder="true" applyAlignment="true"/>
    <xf numFmtId="0" fontId="7" fillId="0" borderId="8" xfId="0" applyFont="true" applyBorder="true" applyAlignment="true"/>
    <xf numFmtId="178" fontId="1" fillId="0" borderId="0" xfId="0" applyNumberFormat="true" applyFont="true"/>
    <xf numFmtId="0" fontId="6" fillId="0" borderId="8" xfId="0" applyFont="true" applyBorder="true" applyAlignment="true"/>
    <xf numFmtId="0" fontId="2" fillId="0" borderId="8" xfId="0" applyFont="true" applyBorder="true" applyAlignment="true"/>
    <xf numFmtId="0" fontId="2" fillId="0" borderId="8" xfId="0" applyFont="true" applyBorder="true" applyAlignment="true">
      <alignment horizontal="center"/>
    </xf>
    <xf numFmtId="0" fontId="1" fillId="0" borderId="9" xfId="0" applyFont="true" applyBorder="true"/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Normal_IN GIAY KD" xfId="18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mouse/Downloads/COV_B&#236;nh_Ph&#432;&#7899;c-20210525T153912Z-001/COV_B&#236;nh_Ph&#432;&#7899;c/excel_xuly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HAP SO LIEU"/>
      <sheetName val="BBKĐ"/>
      <sheetName val="00000000"/>
      <sheetName val="BBKĐ cot đo"/>
      <sheetName val="Xu ly so lieu"/>
      <sheetName val="Sheet2"/>
      <sheetName val="BBKĐ 2"/>
      <sheetName val="Thong so"/>
    </sheetNames>
    <sheetDataSet>
      <sheetData sheetId="0">
        <row r="16">
          <cell r="AQ16">
            <v>1901</v>
          </cell>
        </row>
        <row r="17">
          <cell r="AM17">
            <v>1</v>
          </cell>
          <cell r="AN17">
            <v>31</v>
          </cell>
        </row>
        <row r="18">
          <cell r="AM18">
            <v>2</v>
          </cell>
          <cell r="AN18">
            <v>28</v>
          </cell>
        </row>
        <row r="19">
          <cell r="AM19">
            <v>3</v>
          </cell>
          <cell r="AN19">
            <v>31</v>
          </cell>
        </row>
        <row r="20">
          <cell r="AM20">
            <v>4</v>
          </cell>
          <cell r="AN20">
            <v>30</v>
          </cell>
        </row>
        <row r="21">
          <cell r="AM21">
            <v>5</v>
          </cell>
          <cell r="AN21">
            <v>31</v>
          </cell>
        </row>
        <row r="22">
          <cell r="AM22">
            <v>6</v>
          </cell>
          <cell r="AN22">
            <v>30</v>
          </cell>
        </row>
        <row r="23">
          <cell r="AM23">
            <v>7</v>
          </cell>
          <cell r="AN23">
            <v>31</v>
          </cell>
        </row>
        <row r="24">
          <cell r="AM24">
            <v>8</v>
          </cell>
          <cell r="AN24">
            <v>31</v>
          </cell>
        </row>
        <row r="25">
          <cell r="AM25">
            <v>9</v>
          </cell>
          <cell r="AN25">
            <v>30</v>
          </cell>
        </row>
        <row r="26">
          <cell r="AM26">
            <v>10</v>
          </cell>
          <cell r="AN26">
            <v>31</v>
          </cell>
        </row>
        <row r="27">
          <cell r="AM27">
            <v>11</v>
          </cell>
          <cell r="AN27">
            <v>30</v>
          </cell>
        </row>
        <row r="28">
          <cell r="AM28">
            <v>12</v>
          </cell>
          <cell r="AN28">
            <v>31</v>
          </cell>
        </row>
      </sheetData>
      <sheetData sheetId="1"/>
      <sheetData sheetId="2"/>
      <sheetData sheetId="3">
        <row r="38">
          <cell r="M38" t="e">
            <v>#DIV/0!</v>
          </cell>
        </row>
      </sheetData>
      <sheetData sheetId="4">
        <row r="1">
          <cell r="G1">
            <v>0</v>
          </cell>
        </row>
        <row r="2">
          <cell r="G2">
            <v>0</v>
          </cell>
        </row>
        <row r="6">
          <cell r="C6">
            <v>0</v>
          </cell>
        </row>
        <row r="8">
          <cell r="C8">
            <v>0</v>
          </cell>
        </row>
        <row r="9">
          <cell r="C9">
            <v>0</v>
          </cell>
        </row>
        <row r="10">
          <cell r="C10">
            <v>0</v>
          </cell>
        </row>
        <row r="11">
          <cell r="C11">
            <v>0</v>
          </cell>
        </row>
        <row r="31">
          <cell r="O31">
            <v>1</v>
          </cell>
          <cell r="P31" t="str">
            <v>Cơ khí</v>
          </cell>
          <cell r="Q31" t="str">
            <v>Mechanic</v>
          </cell>
          <cell r="R31" t="str">
            <v>  /</v>
          </cell>
        </row>
        <row r="32">
          <cell r="O32">
            <v>2</v>
          </cell>
          <cell r="P32" t="str">
            <v>Điện tử</v>
          </cell>
          <cell r="Q32" t="str">
            <v>Electronic</v>
          </cell>
          <cell r="R32" t="str">
            <v> /</v>
          </cell>
        </row>
        <row r="58">
          <cell r="U58">
            <v>1</v>
          </cell>
          <cell r="V58" t="str">
            <v>Xác lập tại TĐC - BP</v>
          </cell>
          <cell r="W58" t="str">
            <v>Established in TDC - BP</v>
          </cell>
          <cell r="X58" t="str">
            <v>    /</v>
          </cell>
        </row>
        <row r="59">
          <cell r="U59">
            <v>2</v>
          </cell>
          <cell r="V59" t="str">
            <v>Việt Nam</v>
          </cell>
          <cell r="W59" t="str">
            <v>Vietnam</v>
          </cell>
          <cell r="X59" t="str">
            <v>   /</v>
          </cell>
        </row>
        <row r="60">
          <cell r="U60">
            <v>3</v>
          </cell>
          <cell r="V60" t="str">
            <v>Đài Loan</v>
          </cell>
          <cell r="W60" t="str">
            <v>Taiwan</v>
          </cell>
          <cell r="X60" t="str">
            <v>   /</v>
          </cell>
        </row>
        <row r="61">
          <cell r="U61">
            <v>4</v>
          </cell>
          <cell r="V61" t="str">
            <v>Đan Mạch</v>
          </cell>
          <cell r="W61" t="str">
            <v>Denmark</v>
          </cell>
          <cell r="X61" t="str">
            <v>  /</v>
          </cell>
        </row>
        <row r="62">
          <cell r="U62">
            <v>5</v>
          </cell>
          <cell r="V62" t="str">
            <v>Đức</v>
          </cell>
          <cell r="W62" t="str">
            <v>Germany</v>
          </cell>
          <cell r="X62" t="str">
            <v>   /</v>
          </cell>
        </row>
        <row r="63">
          <cell r="U63">
            <v>6</v>
          </cell>
          <cell r="V63" t="str">
            <v>Hà Lan</v>
          </cell>
          <cell r="W63" t="str">
            <v>Holland</v>
          </cell>
          <cell r="X63" t="str">
            <v>    /</v>
          </cell>
        </row>
        <row r="64">
          <cell r="U64">
            <v>7</v>
          </cell>
          <cell r="V64" t="str">
            <v>Hàn Quốc</v>
          </cell>
          <cell r="W64" t="str">
            <v>Korea</v>
          </cell>
          <cell r="X64" t="str">
            <v>   /</v>
          </cell>
        </row>
        <row r="65">
          <cell r="U65">
            <v>8</v>
          </cell>
          <cell r="V65" t="str">
            <v>Không rõ</v>
          </cell>
          <cell r="W65" t="str">
            <v>Unidentified</v>
          </cell>
          <cell r="X65" t="str">
            <v>   /</v>
          </cell>
        </row>
        <row r="66">
          <cell r="U66">
            <v>9</v>
          </cell>
          <cell r="V66" t="str">
            <v>Mỹ</v>
          </cell>
          <cell r="W66" t="str">
            <v>USA</v>
          </cell>
          <cell r="X66" t="str">
            <v>  /</v>
          </cell>
        </row>
        <row r="67">
          <cell r="U67">
            <v>10</v>
          </cell>
          <cell r="V67" t="str">
            <v>Nga</v>
          </cell>
          <cell r="W67" t="str">
            <v>Russian</v>
          </cell>
          <cell r="X67" t="str">
            <v>   /</v>
          </cell>
        </row>
        <row r="68">
          <cell r="U68">
            <v>11</v>
          </cell>
          <cell r="V68" t="str">
            <v>Nhật</v>
          </cell>
          <cell r="W68" t="str">
            <v>Japan</v>
          </cell>
          <cell r="X68" t="str">
            <v>   /</v>
          </cell>
        </row>
        <row r="69">
          <cell r="U69">
            <v>12</v>
          </cell>
          <cell r="V69" t="str">
            <v>Pháp</v>
          </cell>
          <cell r="W69" t="str">
            <v>France</v>
          </cell>
          <cell r="X69" t="str">
            <v>   /</v>
          </cell>
        </row>
        <row r="70">
          <cell r="U70">
            <v>13</v>
          </cell>
          <cell r="V70" t="str">
            <v>Singapore</v>
          </cell>
          <cell r="W70" t="str">
            <v>Singapore</v>
          </cell>
          <cell r="X70" t="str">
            <v>  /</v>
          </cell>
        </row>
        <row r="71">
          <cell r="U71">
            <v>14</v>
          </cell>
          <cell r="V71" t="str">
            <v>Thụy Sĩ</v>
          </cell>
          <cell r="W71" t="str">
            <v>Switzerland</v>
          </cell>
          <cell r="X71" t="str">
            <v>   /</v>
          </cell>
        </row>
        <row r="72">
          <cell r="U72">
            <v>15</v>
          </cell>
          <cell r="V72" t="str">
            <v>Trung Quốc</v>
          </cell>
          <cell r="W72" t="str">
            <v>China</v>
          </cell>
          <cell r="X72" t="str">
            <v> /</v>
          </cell>
        </row>
        <row r="73">
          <cell r="U73">
            <v>16</v>
          </cell>
          <cell r="V73" t="str">
            <v>Việt Nam</v>
          </cell>
          <cell r="W73" t="str">
            <v>Vietnam</v>
          </cell>
          <cell r="X73" t="str">
            <v>   /</v>
          </cell>
        </row>
        <row r="74">
          <cell r="U74">
            <v>17</v>
          </cell>
          <cell r="V74" t="str">
            <v>Ý</v>
          </cell>
          <cell r="W74" t="str">
            <v>Italia</v>
          </cell>
          <cell r="X74" t="str">
            <v>     /</v>
          </cell>
        </row>
        <row r="75">
          <cell r="U75">
            <v>18</v>
          </cell>
          <cell r="V75" t="str">
            <v>Petrolimex</v>
          </cell>
          <cell r="W75" t="str">
            <v>Petrolimex</v>
          </cell>
          <cell r="X75" t="str">
            <v>    /</v>
          </cell>
        </row>
        <row r="76">
          <cell r="K76">
            <v>1</v>
          </cell>
          <cell r="L76" t="str">
            <v>(I)</v>
          </cell>
          <cell r="M76" t="str">
            <v>CỘT ĐO XĂNG E5 RON 92 / FUEL DISPENSER</v>
          </cell>
        </row>
        <row r="76">
          <cell r="U76">
            <v>19</v>
          </cell>
          <cell r="V76" t="str">
            <v>PECO</v>
          </cell>
          <cell r="W76" t="str">
            <v>PECO</v>
          </cell>
          <cell r="X76" t="str">
            <v>     /</v>
          </cell>
        </row>
        <row r="77">
          <cell r="K77">
            <v>2</v>
          </cell>
        </row>
        <row r="77">
          <cell r="M77" t="str">
            <v>CỘT ĐO XĂNG E5 RON 92 - II / FUEL DISPENSER</v>
          </cell>
        </row>
        <row r="78">
          <cell r="K78">
            <v>3</v>
          </cell>
        </row>
        <row r="78">
          <cell r="M78" t="str">
            <v>CỘT ĐO XĂNG E5 RON 92 - II (1) / FUEL DISPENSER</v>
          </cell>
        </row>
        <row r="79">
          <cell r="K79">
            <v>4</v>
          </cell>
        </row>
        <row r="79">
          <cell r="M79" t="str">
            <v>CỘT ĐO XĂNG E5 RON 92 - II (2) / FUEL DISPENSER</v>
          </cell>
        </row>
        <row r="80">
          <cell r="K80">
            <v>5</v>
          </cell>
          <cell r="L80" t="str">
            <v>(II)</v>
          </cell>
          <cell r="M80" t="str">
            <v>CỘT ĐO XĂNG E5 RON 92 (1) / FUEL DISPENSER</v>
          </cell>
        </row>
        <row r="81">
          <cell r="K81">
            <v>6</v>
          </cell>
        </row>
        <row r="81">
          <cell r="M81" t="str">
            <v>CỘT ĐO XĂNG E5 RON 92 (2) / FUEL DISPENSER</v>
          </cell>
        </row>
        <row r="82">
          <cell r="K82">
            <v>7</v>
          </cell>
        </row>
        <row r="82">
          <cell r="M82" t="str">
            <v>CỘT ĐO XĂNG E5 RON 92 (3) / FUEL DISPENSER</v>
          </cell>
        </row>
        <row r="83">
          <cell r="K83">
            <v>8</v>
          </cell>
        </row>
        <row r="83">
          <cell r="M83" t="str">
            <v>CỘT ĐO XĂNG E5 RON 92 (4) / FUEL DISPENSER</v>
          </cell>
        </row>
        <row r="84">
          <cell r="K84">
            <v>9</v>
          </cell>
        </row>
        <row r="84">
          <cell r="M84" t="str">
            <v>CỘT ĐO DẦU DO  0.05%S (5) / FUEL DISPENSER</v>
          </cell>
        </row>
        <row r="85">
          <cell r="K85">
            <v>10</v>
          </cell>
        </row>
        <row r="85">
          <cell r="M85" t="str">
            <v>CỘT ĐO DẦU DO  0.05%S (4) / FUEL DISPENSER</v>
          </cell>
        </row>
        <row r="86">
          <cell r="K86">
            <v>11</v>
          </cell>
        </row>
        <row r="86">
          <cell r="M86" t="str">
            <v>CỘT ĐO DẦU DO  0.05%S (3) / FUEL DISPENSER</v>
          </cell>
        </row>
        <row r="87">
          <cell r="K87">
            <v>12</v>
          </cell>
        </row>
        <row r="87">
          <cell r="M87" t="str">
            <v>CỘT ĐO DẦU DO  0.05%S (2) / FUEL DISPENSER</v>
          </cell>
        </row>
        <row r="88">
          <cell r="K88">
            <v>13</v>
          </cell>
        </row>
        <row r="88">
          <cell r="M88" t="str">
            <v>CỘT ĐO DẦU DO  0.05%S (1) / FUEL DISPENSER</v>
          </cell>
        </row>
        <row r="89">
          <cell r="K89">
            <v>14</v>
          </cell>
        </row>
        <row r="89">
          <cell r="M89" t="str">
            <v>CỘT ĐO DẦU DO 0.05%S / FUEL DISPENSER</v>
          </cell>
        </row>
        <row r="90">
          <cell r="K90">
            <v>15</v>
          </cell>
        </row>
        <row r="90">
          <cell r="M90" t="str">
            <v>CỘT ĐO DẦU DO (1) / FUEL DISPENSER</v>
          </cell>
        </row>
        <row r="91">
          <cell r="K91">
            <v>16</v>
          </cell>
        </row>
        <row r="91">
          <cell r="M91" t="str">
            <v>CỘT DẦU DO 0.001S - V / FUEL DISPENSER</v>
          </cell>
        </row>
        <row r="92">
          <cell r="K92">
            <v>17</v>
          </cell>
        </row>
        <row r="92">
          <cell r="M92" t="str">
            <v>CỘT ĐO DẦU DO 0.001S - V (1) / FUEL DISPENSER</v>
          </cell>
        </row>
        <row r="93">
          <cell r="K93">
            <v>18</v>
          </cell>
        </row>
        <row r="93">
          <cell r="M93" t="str">
            <v>CỘT ĐO DẦU DO0.001S - V (2) / FUEL DISPENSER</v>
          </cell>
        </row>
        <row r="94">
          <cell r="K94">
            <v>19</v>
          </cell>
        </row>
        <row r="94">
          <cell r="M94" t="str">
            <v>CỘT ĐO XĂNG RON 95 / FUEL DISPENSER</v>
          </cell>
        </row>
        <row r="95">
          <cell r="K95">
            <v>20</v>
          </cell>
        </row>
        <row r="95">
          <cell r="M95" t="str">
            <v>CỘT ĐO XĂNG RON 95 - II / FUEL DISPENSER</v>
          </cell>
        </row>
        <row r="96">
          <cell r="K96">
            <v>21</v>
          </cell>
        </row>
        <row r="96">
          <cell r="M96" t="str">
            <v>CỘT ĐO XĂNG RON 95 - II (1) / FUEL DISPENSER</v>
          </cell>
        </row>
        <row r="97">
          <cell r="K97">
            <v>22</v>
          </cell>
        </row>
        <row r="97">
          <cell r="M97" t="str">
            <v>CỘT ĐO XĂNG RON 95 - II (2) / FUEL DISPENSER</v>
          </cell>
        </row>
        <row r="98">
          <cell r="K98">
            <v>23</v>
          </cell>
        </row>
        <row r="98">
          <cell r="M98" t="str">
            <v>CỘT ĐO XĂNG RON 95 - III / FUEL DISPENSER</v>
          </cell>
        </row>
        <row r="99">
          <cell r="K99">
            <v>24</v>
          </cell>
        </row>
        <row r="99">
          <cell r="M99" t="str">
            <v>CỘT ĐO XĂNG RON 95 (1) / FUEL DISPENSER</v>
          </cell>
        </row>
        <row r="100">
          <cell r="K100">
            <v>25</v>
          </cell>
        </row>
        <row r="100">
          <cell r="M100" t="str">
            <v>CỘT ĐO XĂNG RON 95 (2) / FUEL DISPENSER</v>
          </cell>
        </row>
        <row r="101">
          <cell r="K101">
            <v>26</v>
          </cell>
        </row>
        <row r="101">
          <cell r="M101" t="str">
            <v>CỘT ĐO XĂNG RON 95 (3) / FUEL DISPENSER</v>
          </cell>
        </row>
        <row r="102">
          <cell r="K102">
            <v>27</v>
          </cell>
        </row>
        <row r="102">
          <cell r="M102" t="str">
            <v>CỘT ĐO XĂNG RON 95 (4) / FUEL DISPENSER</v>
          </cell>
        </row>
        <row r="103">
          <cell r="K103">
            <v>28</v>
          </cell>
        </row>
        <row r="103">
          <cell r="M103" t="str">
            <v>CỘT ĐO XĂNG RON 95 - III (1) / FUEL DISPENSER</v>
          </cell>
        </row>
        <row r="104">
          <cell r="K104">
            <v>29</v>
          </cell>
        </row>
        <row r="104">
          <cell r="M104" t="str">
            <v>CỘT ĐO XĂNG RON 95 - III (2) / FUEL DISPENSER</v>
          </cell>
        </row>
        <row r="105">
          <cell r="K105">
            <v>30</v>
          </cell>
        </row>
        <row r="105">
          <cell r="M105" t="str">
            <v>CỘT ĐO XĂNG RON 95 - III (3) / FUEL DISPENSER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53"/>
  <sheetViews>
    <sheetView tabSelected="1" workbookViewId="0">
      <selection activeCell="W27" sqref="W27"/>
    </sheetView>
  </sheetViews>
  <sheetFormatPr defaultColWidth="9" defaultRowHeight="20.25"/>
  <cols>
    <col min="1" max="1" width="0.658333333333333" style="1" customWidth="true"/>
    <col min="2" max="2" width="1.33333333333333" style="2" customWidth="true"/>
    <col min="3" max="19" width="1.88333333333333" style="2" customWidth="true"/>
    <col min="20" max="20" width="0.441666666666667" style="2" customWidth="true"/>
    <col min="21" max="21" width="1.1" style="2" customWidth="true"/>
    <col min="22" max="22" width="0.766666666666667" style="2" customWidth="true"/>
    <col min="23" max="23" width="0.658333333333333" style="2" customWidth="true"/>
    <col min="24" max="24" width="1.33333333333333" style="2" customWidth="true"/>
    <col min="25" max="25" width="1.88333333333333" style="2" customWidth="true"/>
    <col min="26" max="26" width="2.20833333333333" style="2" customWidth="true"/>
    <col min="27" max="27" width="0.991666666666667" style="2" customWidth="true"/>
    <col min="28" max="28" width="4.20833333333333" style="2" customWidth="true"/>
    <col min="29" max="29" width="0.441666666666667" style="2" customWidth="true"/>
    <col min="30" max="30" width="1.76666666666667" style="2" customWidth="true"/>
    <col min="31" max="31" width="2.65833333333333" style="2" customWidth="true"/>
    <col min="32" max="34" width="1.88333333333333" style="2" customWidth="true"/>
    <col min="35" max="35" width="1.20833333333333" style="2" customWidth="true"/>
    <col min="36" max="36" width="1.44166666666667" style="2" customWidth="true"/>
    <col min="37" max="37" width="3.65833333333333" style="2" customWidth="true"/>
    <col min="38" max="38" width="2.44166666666667" style="2" customWidth="true"/>
    <col min="39" max="39" width="2.99166666666667" style="2" customWidth="true"/>
    <col min="40" max="41" width="1.44166666666667" style="2" customWidth="true"/>
    <col min="42" max="42" width="0.883333333333333" style="2" customWidth="true"/>
    <col min="43" max="44" width="1.20833333333333" style="2" customWidth="true"/>
    <col min="45" max="45" width="1.33333333333333" style="2" customWidth="true"/>
    <col min="46" max="46" width="1.44166666666667" style="2" customWidth="true"/>
    <col min="47" max="47" width="3.55" style="2" customWidth="true"/>
    <col min="48" max="48" width="6.54166666666667" style="2" customWidth="true"/>
    <col min="49" max="49" width="0.55" style="2" customWidth="true"/>
    <col min="50" max="50" width="0.883333333333333" style="2" customWidth="true"/>
    <col min="51" max="59" width="1.88333333333333" style="2" customWidth="true"/>
    <col min="60" max="257" width="8.99166666666667" style="2" customWidth="true"/>
    <col min="258" max="1025" width="8.99166666666667" customWidth="true"/>
  </cols>
  <sheetData>
    <row r="1" ht="4.5" customHeight="true" spans="1:49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3"/>
    </row>
    <row r="2" ht="7.5" customHeight="true" spans="1:49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44"/>
    </row>
    <row r="3" ht="17.25" customHeight="true" spans="1:49">
      <c r="A3" s="5"/>
      <c r="B3" s="6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 t="s">
        <v>1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44"/>
    </row>
    <row r="4" ht="17.25" customHeight="true" spans="1:49">
      <c r="A4" s="5"/>
      <c r="B4" s="7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 t="s">
        <v>3</v>
      </c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44"/>
    </row>
    <row r="5" ht="17.25" customHeight="true" spans="1:49">
      <c r="A5" s="5"/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"/>
      <c r="AW5" s="44"/>
    </row>
    <row r="6" ht="17.25" customHeight="true" spans="1:49">
      <c r="A6" s="5"/>
      <c r="B6" s="8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"/>
      <c r="AW6" s="44"/>
    </row>
    <row r="7" ht="17.25" customHeight="true" spans="1:49">
      <c r="A7" s="5"/>
      <c r="B7" s="8" t="s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"/>
      <c r="AW7" s="44"/>
    </row>
    <row r="8" ht="12.75" customHeight="true" spans="1:49">
      <c r="A8" s="5"/>
      <c r="B8" s="1"/>
      <c r="C8" s="9"/>
      <c r="D8" s="1"/>
      <c r="E8" s="1"/>
      <c r="F8" s="1"/>
      <c r="G8" s="1"/>
      <c r="H8" s="1"/>
      <c r="I8" s="1"/>
      <c r="J8" s="1"/>
      <c r="K8" s="1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"/>
      <c r="AW8" s="44"/>
    </row>
    <row r="9" ht="17.25" customHeight="true" spans="1:49">
      <c r="A9" s="5"/>
      <c r="B9" s="1"/>
      <c r="C9" s="9"/>
      <c r="D9" s="10"/>
      <c r="E9" s="1"/>
      <c r="F9" s="1"/>
      <c r="G9" s="1"/>
      <c r="H9" s="1"/>
      <c r="I9" s="1"/>
      <c r="J9" s="1"/>
      <c r="K9" s="1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42"/>
      <c r="AW9" s="44"/>
    </row>
    <row r="10" ht="22.5" customHeight="true" spans="1:49">
      <c r="A10" s="5"/>
      <c r="B10" s="1"/>
      <c r="C10" s="9"/>
      <c r="D10" s="10"/>
      <c r="E10" s="1"/>
      <c r="F10" s="1"/>
      <c r="G10" s="1"/>
      <c r="H10" s="23" t="s">
        <v>7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12"/>
      <c r="AT10" s="12"/>
      <c r="AU10" s="12"/>
      <c r="AV10" s="1"/>
      <c r="AW10" s="44"/>
    </row>
    <row r="11" ht="17.25" customHeight="true" spans="1:49">
      <c r="A11" s="5"/>
      <c r="B11" s="1"/>
      <c r="C11" s="1"/>
      <c r="D11" s="1"/>
      <c r="E11" s="1"/>
      <c r="F11" s="1"/>
      <c r="G11" s="1"/>
      <c r="H11" s="8" t="s">
        <v>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12"/>
      <c r="AT11" s="12"/>
      <c r="AU11" s="12"/>
      <c r="AV11" s="1"/>
      <c r="AW11" s="44"/>
    </row>
    <row r="12" ht="21" customHeight="true" spans="1:49">
      <c r="A12" s="5"/>
      <c r="B12" s="11"/>
      <c r="C12" s="11"/>
      <c r="D12" s="1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2"/>
      <c r="R12" s="12"/>
      <c r="S12" s="8" t="s">
        <v>9</v>
      </c>
      <c r="T12" s="8"/>
      <c r="U12" s="8"/>
      <c r="V12" s="8"/>
      <c r="W12" s="8"/>
      <c r="X12" s="8"/>
      <c r="Y12" s="8"/>
      <c r="Z12" s="8"/>
      <c r="AA12" s="18" t="str">
        <f>"A"&amp;'[1]NHAP SO LIEU'!C3&amp;"/2019"</f>
        <v>A/2019</v>
      </c>
      <c r="AB12" s="18"/>
      <c r="AC12" s="18"/>
      <c r="AD12" s="18"/>
      <c r="AE12" s="18"/>
      <c r="AF12" s="18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"/>
      <c r="AS12" s="1"/>
      <c r="AT12" s="1"/>
      <c r="AU12" s="1"/>
      <c r="AV12" s="1"/>
      <c r="AW12" s="44"/>
    </row>
    <row r="13" ht="17.25" customHeight="true" spans="1:49">
      <c r="A13" s="5"/>
      <c r="B13" s="1"/>
      <c r="C13" s="12"/>
      <c r="D13" s="12"/>
      <c r="E13" s="12"/>
      <c r="F13" s="1"/>
      <c r="G13" s="1"/>
      <c r="H13" s="1"/>
      <c r="I13" s="1"/>
      <c r="J13" s="1"/>
      <c r="K13" s="1"/>
      <c r="L13" s="1"/>
      <c r="M13" s="1"/>
      <c r="N13" s="1"/>
      <c r="O13" s="2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44"/>
    </row>
    <row r="14" ht="17.25" hidden="true" customHeight="true" spans="1:49">
      <c r="A14" s="5"/>
      <c r="B14" s="1"/>
      <c r="C14" s="1" t="s">
        <v>10</v>
      </c>
      <c r="D14" s="1"/>
      <c r="E14" s="1"/>
      <c r="F14" s="1" t="s">
        <v>11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44"/>
    </row>
    <row r="15" ht="9" customHeight="true" spans="1:49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44"/>
    </row>
    <row r="16" ht="19.5" customHeight="true" spans="1:49">
      <c r="A16" s="5"/>
      <c r="B16" s="1"/>
      <c r="C16" s="13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30"/>
      <c r="P16" s="30"/>
      <c r="Q16" s="1"/>
      <c r="R16" s="1"/>
      <c r="S16" s="31"/>
      <c r="T16" s="31"/>
      <c r="U16" s="31"/>
      <c r="V16" s="31"/>
      <c r="W16" s="31"/>
      <c r="X16" s="31"/>
      <c r="Y16" s="1" t="s">
        <v>13</v>
      </c>
      <c r="Z16" s="33" t="e">
        <f>VLOOKUP('[1]Xu ly so lieu'!$C$6,'[1]Xu ly so lieu'!$K$76:$N$111,3,0)&amp;VLOOKUP('[1]Xu ly so lieu'!$C$6,'[1]Xu ly so lieu'!$K$76:$O$111,5,0)</f>
        <v>#N/A</v>
      </c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5"/>
    </row>
    <row r="17" ht="19.5" customHeight="true" spans="1:49">
      <c r="A17" s="5"/>
      <c r="B17" s="1"/>
      <c r="C17" s="13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31"/>
      <c r="T17" s="31"/>
      <c r="U17" s="31"/>
      <c r="V17" s="31"/>
      <c r="W17" s="31"/>
      <c r="X17" s="31"/>
      <c r="Y17" s="1" t="s">
        <v>13</v>
      </c>
      <c r="Z17" s="1" t="str">
        <f>""&amp;'[1]Xu ly so lieu'!C8</f>
        <v>0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44"/>
    </row>
    <row r="18" ht="19.5" customHeight="true" spans="1:49">
      <c r="A18" s="5"/>
      <c r="B18" s="1"/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31"/>
      <c r="T18" s="31"/>
      <c r="U18" s="31"/>
      <c r="V18" s="31"/>
      <c r="W18" s="31"/>
      <c r="X18" s="31"/>
      <c r="Y18" s="1" t="s">
        <v>13</v>
      </c>
      <c r="Z18" s="1" t="e">
        <f>VLOOKUP('[1]NHAP SO LIEU'!C13,'[1]Xu ly so lieu'!O31:R32,2,0)&amp;VLOOKUP('[1]NHAP SO LIEU'!C13,'[1]Xu ly so lieu'!O31:R32,4,0)</f>
        <v>#N/A</v>
      </c>
      <c r="AA18" s="1"/>
      <c r="AB18" s="1"/>
      <c r="AC18" s="1"/>
      <c r="AD18" s="1"/>
      <c r="AE18" s="37" t="e">
        <f>VLOOKUP('[1]NHAP SO LIEU'!C13,'[1]Xu ly so lieu'!O31:R32,3,0)</f>
        <v>#N/A</v>
      </c>
      <c r="AF18" s="1"/>
      <c r="AG18" s="1"/>
      <c r="AH18" s="1"/>
      <c r="AI18" s="1"/>
      <c r="AJ18" s="1" t="s">
        <v>16</v>
      </c>
      <c r="AK18" s="18">
        <f>'[1]NHAP SO LIEU'!C11</f>
        <v>0</v>
      </c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44"/>
    </row>
    <row r="19" ht="19.5" customHeight="true" spans="1:49">
      <c r="A19" s="5"/>
      <c r="B19" s="1"/>
      <c r="C19" s="13" t="s">
        <v>17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31"/>
      <c r="T19" s="31"/>
      <c r="U19" s="31"/>
      <c r="V19" s="31"/>
      <c r="W19" s="31"/>
      <c r="X19" s="31"/>
      <c r="Y19" s="1" t="s">
        <v>13</v>
      </c>
      <c r="Z19" s="12" t="e">
        <f>VLOOKUP('[1]Xu ly so lieu'!C9,nsx,2,0)&amp;VLOOKUP('[1]Xu ly so lieu'!C9,nsx,4,0)</f>
        <v>#N/A</v>
      </c>
      <c r="AA19" s="12"/>
      <c r="AB19" s="12"/>
      <c r="AC19" s="12"/>
      <c r="AD19" s="12"/>
      <c r="AE19" s="12"/>
      <c r="AF19" s="38" t="e">
        <f>VLOOKUP('[1]Xu ly so lieu'!C9,nsx,3)</f>
        <v>#N/A</v>
      </c>
      <c r="AG19" s="38"/>
      <c r="AH19" s="38"/>
      <c r="AI19" s="38"/>
      <c r="AJ19" s="38"/>
      <c r="AK19" s="38"/>
      <c r="AL19" s="38"/>
      <c r="AM19" s="38"/>
      <c r="AN19" s="38"/>
      <c r="AO19" s="38"/>
      <c r="AP19" s="36"/>
      <c r="AQ19" s="36"/>
      <c r="AR19" s="36"/>
      <c r="AS19" s="36"/>
      <c r="AT19" s="36"/>
      <c r="AU19" s="36"/>
      <c r="AV19" s="36"/>
      <c r="AW19" s="46"/>
    </row>
    <row r="20" ht="19.5" customHeight="true" spans="1:49">
      <c r="A20" s="5"/>
      <c r="B20" s="1"/>
      <c r="C20" s="13" t="s">
        <v>18</v>
      </c>
      <c r="D20" s="1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31"/>
      <c r="T20" s="31"/>
      <c r="U20" s="31"/>
      <c r="V20" s="31"/>
      <c r="W20" s="31"/>
      <c r="X20" s="31"/>
      <c r="Y20" s="1" t="s">
        <v>13</v>
      </c>
      <c r="Z20" s="18">
        <f>IF('[1]Xu ly so lieu'!$C$10="/","Không rõ    /",'[1]Xu ly so lieu'!$C$10)</f>
        <v>0</v>
      </c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44"/>
    </row>
    <row r="21" ht="19.5" customHeight="true" spans="1:49">
      <c r="A21" s="5"/>
      <c r="B21" s="1"/>
      <c r="C21" s="13" t="s">
        <v>19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31"/>
      <c r="T21" s="31"/>
      <c r="U21" s="31"/>
      <c r="V21" s="31"/>
      <c r="W21" s="31"/>
      <c r="X21" s="3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44"/>
    </row>
    <row r="22" ht="18.75" customHeight="true" spans="1:49">
      <c r="A22" s="5"/>
      <c r="B22" s="1"/>
      <c r="C22" s="1"/>
      <c r="D22" s="1" t="s">
        <v>20</v>
      </c>
      <c r="E22" s="1"/>
      <c r="F22" s="1"/>
      <c r="G22" s="24"/>
      <c r="H22" s="24"/>
      <c r="I22" s="1"/>
      <c r="J22" s="8"/>
      <c r="K22" s="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39" t="s">
        <v>13</v>
      </c>
      <c r="AG22" s="39">
        <f>'[1]NHAP SO LIEU'!C18</f>
        <v>0</v>
      </c>
      <c r="AH22" s="39"/>
      <c r="AI22" s="39"/>
      <c r="AJ22" s="39"/>
      <c r="AK22" s="39"/>
      <c r="AL22" s="1" t="s">
        <v>21</v>
      </c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44"/>
    </row>
    <row r="23" customHeight="true" spans="1:49">
      <c r="A23" s="5"/>
      <c r="B23" s="1"/>
      <c r="C23" s="1"/>
      <c r="D23" s="1" t="s">
        <v>22</v>
      </c>
      <c r="E23" s="1"/>
      <c r="F23" s="1"/>
      <c r="G23" s="24"/>
      <c r="H23" s="1"/>
      <c r="I23" s="1"/>
      <c r="J23" s="8"/>
      <c r="K23" s="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39" t="s">
        <v>13</v>
      </c>
      <c r="AG23" s="39" t="e">
        <f>ROUND('[1]BBKĐ cot đo'!M38,0)</f>
        <v>#DIV/0!</v>
      </c>
      <c r="AH23" s="39"/>
      <c r="AI23" s="39"/>
      <c r="AJ23" s="39"/>
      <c r="AK23" s="39"/>
      <c r="AL23" s="1" t="s">
        <v>21</v>
      </c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44"/>
    </row>
    <row r="24" ht="19.5" customHeight="true" spans="1:49">
      <c r="A24" s="5"/>
      <c r="B24" s="1"/>
      <c r="C24" s="1"/>
      <c r="D24" s="1" t="s">
        <v>23</v>
      </c>
      <c r="E24" s="1"/>
      <c r="F24" s="25"/>
      <c r="G24" s="1"/>
      <c r="H24" s="26"/>
      <c r="I24" s="1"/>
      <c r="J24" s="8"/>
      <c r="K24" s="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39" t="s">
        <v>13</v>
      </c>
      <c r="AG24" s="39">
        <f>'[1]NHAP SO LIEU'!C20</f>
        <v>0</v>
      </c>
      <c r="AH24" s="39"/>
      <c r="AI24" s="39"/>
      <c r="AJ24" s="39"/>
      <c r="AK24" s="39"/>
      <c r="AL24" s="1" t="s">
        <v>21</v>
      </c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44"/>
    </row>
    <row r="25" ht="19.5" customHeight="true" spans="1:49">
      <c r="A25" s="5"/>
      <c r="B25" s="1"/>
      <c r="C25" s="1"/>
      <c r="D25" s="1" t="s">
        <v>24</v>
      </c>
      <c r="E25" s="27"/>
      <c r="F25" s="25"/>
      <c r="G25" s="1"/>
      <c r="H25" s="26"/>
      <c r="I25" s="1"/>
      <c r="J25" s="8"/>
      <c r="K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39" t="s">
        <v>13</v>
      </c>
      <c r="AG25" s="39">
        <f>'[1]NHAP SO LIEU'!C21</f>
        <v>0</v>
      </c>
      <c r="AH25" s="39"/>
      <c r="AI25" s="39"/>
      <c r="AJ25" s="39"/>
      <c r="AK25" s="39"/>
      <c r="AL25" s="1" t="s">
        <v>25</v>
      </c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44"/>
    </row>
    <row r="26" ht="0.75" customHeight="true" spans="1:49">
      <c r="A26" s="5"/>
      <c r="B26" s="1"/>
      <c r="C26" s="1"/>
      <c r="D26" s="1"/>
      <c r="E26" s="27"/>
      <c r="F26" s="25"/>
      <c r="G26" s="1"/>
      <c r="H26" s="26"/>
      <c r="I26" s="1"/>
      <c r="J26" s="8"/>
      <c r="K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39"/>
      <c r="AG26" s="39"/>
      <c r="AH26" s="39"/>
      <c r="AI26" s="39"/>
      <c r="AJ26" s="39"/>
      <c r="AK26" s="39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44"/>
    </row>
    <row r="27" ht="19.5" customHeight="true" spans="1:49">
      <c r="A27" s="5"/>
      <c r="B27" s="1"/>
      <c r="C27" s="1"/>
      <c r="D27" s="1" t="s">
        <v>26</v>
      </c>
      <c r="E27" s="27"/>
      <c r="F27" s="25"/>
      <c r="G27" s="1"/>
      <c r="H27" s="26"/>
      <c r="I27" s="1"/>
      <c r="J27" s="8"/>
      <c r="K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39" t="s">
        <v>13</v>
      </c>
      <c r="AG27" s="39">
        <f>'[1]NHAP SO LIEU'!C23</f>
        <v>0</v>
      </c>
      <c r="AH27" s="39"/>
      <c r="AI27" s="39"/>
      <c r="AJ27" s="39"/>
      <c r="AK27" s="39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44"/>
    </row>
    <row r="28" ht="21.75" customHeight="true" spans="1:49">
      <c r="A28" s="5"/>
      <c r="B28" s="1"/>
      <c r="C28" s="13" t="s">
        <v>27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 t="s">
        <v>13</v>
      </c>
      <c r="O28" s="8">
        <f>'[1]Xu ly so lieu'!G1</f>
        <v>0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47"/>
    </row>
    <row r="29" customHeight="true" spans="1:49">
      <c r="A29" s="5"/>
      <c r="B29" s="1"/>
      <c r="C29" s="13" t="s">
        <v>28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 t="s">
        <v>13</v>
      </c>
      <c r="O29" s="8">
        <f>'[1]Xu ly so lieu'!G2</f>
        <v>0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47"/>
    </row>
    <row r="30" ht="21.75" customHeight="true" spans="1:49">
      <c r="A30" s="5"/>
      <c r="B30" s="1"/>
      <c r="C30" s="13" t="s">
        <v>29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 t="s">
        <v>13</v>
      </c>
      <c r="AA30" s="1" t="s">
        <v>30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44"/>
    </row>
    <row r="31" ht="21.75" customHeight="true" spans="1:49">
      <c r="A31" s="5"/>
      <c r="B31" s="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"/>
      <c r="P31" s="1"/>
      <c r="Q31" s="1"/>
      <c r="R31" s="1" t="s">
        <v>31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44"/>
    </row>
    <row r="32" ht="19.5" customHeight="true" spans="1:49">
      <c r="A32" s="5"/>
      <c r="B32" s="1"/>
      <c r="C32" s="13" t="s">
        <v>32</v>
      </c>
      <c r="D32" s="14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44"/>
    </row>
    <row r="33" ht="22.5" customHeight="true" spans="1:49">
      <c r="A33" s="5"/>
      <c r="B33" s="1"/>
      <c r="C33" s="15" t="s">
        <v>33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47"/>
    </row>
    <row r="34" ht="24" customHeight="true" spans="1:49">
      <c r="A34" s="5"/>
      <c r="B34" s="1"/>
      <c r="C34" s="13" t="s">
        <v>34</v>
      </c>
      <c r="D34" s="1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2" t="s">
        <v>13</v>
      </c>
      <c r="Y34" s="18">
        <f>'[1]Xu ly so lieu'!C11</f>
        <v>0</v>
      </c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47"/>
    </row>
    <row r="35" ht="23.25" customHeight="true" spans="1:49">
      <c r="A35" s="5"/>
      <c r="B35" s="1"/>
      <c r="C35" s="13" t="s">
        <v>35</v>
      </c>
      <c r="D35" s="1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s">
        <v>13</v>
      </c>
      <c r="Y35" s="34" t="str">
        <f>VLOOKUP(MONTH(ngayTh),'[1]NHAP SO LIEU'!AM17:AN28,2)&amp;"/"&amp;MONTH(ngayTh)&amp;"/"&amp;'[1]NHAP SO LIEU'!AQ16</f>
        <v>31/1/1901</v>
      </c>
      <c r="Z35" s="34"/>
      <c r="AA35" s="34"/>
      <c r="AB35" s="34"/>
      <c r="AC35" s="34"/>
      <c r="AD35" s="34"/>
      <c r="AE35" s="34"/>
      <c r="AF35" s="40"/>
      <c r="AG35" s="40"/>
      <c r="AH35" s="40"/>
      <c r="AI35" s="40"/>
      <c r="AJ35" s="40"/>
      <c r="AK35" s="40"/>
      <c r="AL35" s="40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44"/>
    </row>
    <row r="36" ht="12" customHeight="true" spans="1:49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44"/>
    </row>
    <row r="37" ht="9.75" customHeight="true" spans="1:49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44"/>
    </row>
    <row r="38" ht="17.25" customHeight="true" spans="1:51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2"/>
      <c r="Q38" s="12"/>
      <c r="R38" s="1"/>
      <c r="S38" s="1"/>
      <c r="T38" s="1"/>
      <c r="U38" s="1"/>
      <c r="V38" s="1"/>
      <c r="W38" s="1"/>
      <c r="X38" s="1"/>
      <c r="Y38" s="1"/>
      <c r="Z38" s="1"/>
      <c r="AA38" s="17" t="str">
        <f>"Bình Phước, ngày "&amp;IF(DAY(AY38)&lt;10,"0"&amp;DAY(AY38),DAY(AY38))&amp;" tháng "&amp;IF(MONTH(AY38)&lt;2,"0"&amp;MONTH(AY38),MONTH(AY38))&amp;" năm "&amp;YEAR(AY38)</f>
        <v>Bình Phước, ngày 00 tháng 01 năm 1900</v>
      </c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48"/>
      <c r="AY38" s="49">
        <f>'[1]NHAP SO LIEU'!C5+'[1]NHAP SO LIEU'!D5</f>
        <v>0</v>
      </c>
    </row>
    <row r="39" ht="18" customHeight="true" spans="1:49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8"/>
      <c r="Q39" s="28"/>
      <c r="R39" s="1"/>
      <c r="S39" s="31"/>
      <c r="T39" s="1"/>
      <c r="U39" s="1"/>
      <c r="V39" s="1"/>
      <c r="W39" s="1"/>
      <c r="X39" s="1"/>
      <c r="Y39" s="1"/>
      <c r="Z39" s="1"/>
      <c r="AA39" s="35" t="s">
        <v>36</v>
      </c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46"/>
    </row>
    <row r="40" ht="18" customHeight="true" spans="1:49">
      <c r="A40" s="5"/>
      <c r="B40" s="16" t="s">
        <v>37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"/>
      <c r="V40" s="1"/>
      <c r="W40" s="1"/>
      <c r="X40" s="1"/>
      <c r="Y40" s="1"/>
      <c r="Z40" s="1"/>
      <c r="AA40" s="16" t="s">
        <v>38</v>
      </c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50"/>
    </row>
    <row r="41" ht="18.75" customHeight="true" spans="1:49">
      <c r="A41" s="5"/>
      <c r="B41" s="17" t="s">
        <v>39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"/>
      <c r="V41" s="1"/>
      <c r="W41" s="1"/>
      <c r="X41" s="1"/>
      <c r="Y41" s="1"/>
      <c r="Z41" s="1"/>
      <c r="AA41" s="17" t="s">
        <v>40</v>
      </c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48"/>
    </row>
    <row r="42" ht="17.25" customHeight="true" spans="1:49">
      <c r="A42" s="5"/>
      <c r="B42" s="1"/>
      <c r="C42" s="1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31"/>
      <c r="T42" s="1"/>
      <c r="U42" s="1"/>
      <c r="V42" s="1"/>
      <c r="W42" s="1"/>
      <c r="X42" s="1"/>
      <c r="Y42" s="1"/>
      <c r="Z42" s="1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46"/>
    </row>
    <row r="43" ht="14.25" customHeight="true" spans="1:49">
      <c r="A43" s="5"/>
      <c r="B43" s="1"/>
      <c r="C43" s="8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44"/>
    </row>
    <row r="44" ht="18" customHeight="true" spans="1:49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44"/>
    </row>
    <row r="45" ht="30" customHeight="true" spans="1:49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44"/>
    </row>
    <row r="46" ht="21.75" customHeight="true" spans="1:49">
      <c r="A46" s="5"/>
      <c r="B46" s="1"/>
      <c r="C46" s="8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44"/>
    </row>
    <row r="47" ht="4.5" customHeight="true" spans="1:49">
      <c r="A47" s="5"/>
      <c r="B47" s="1"/>
      <c r="C47" s="6"/>
      <c r="D47" s="6"/>
      <c r="E47" s="6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44"/>
    </row>
    <row r="48" ht="17.25" customHeight="true" spans="1:49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1"/>
      <c r="V48" s="1"/>
      <c r="W48" s="1"/>
      <c r="X48" s="1"/>
      <c r="Y48" s="1"/>
      <c r="Z48" s="1"/>
      <c r="AA48" s="6" t="s">
        <v>41</v>
      </c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51"/>
    </row>
    <row r="49" ht="17.25" customHeight="true" spans="1:49">
      <c r="A49" s="5"/>
      <c r="B49" s="6"/>
      <c r="C49" s="18" t="s">
        <v>42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52"/>
    </row>
    <row r="50" ht="19.5" customHeight="true" spans="1:49">
      <c r="A50" s="5"/>
      <c r="B50" s="6"/>
      <c r="C50" s="19" t="s">
        <v>43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8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52"/>
    </row>
    <row r="51" ht="16.5" customHeight="true" spans="1:49">
      <c r="A51" s="5"/>
      <c r="B51" s="6"/>
      <c r="C51" s="20" t="s">
        <v>44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52"/>
    </row>
    <row r="52" ht="3.75" customHeight="true" spans="1:49">
      <c r="A52" s="21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53"/>
    </row>
    <row r="53" ht="7.5" customHeight="true"/>
  </sheetData>
  <mergeCells count="36">
    <mergeCell ref="B3:AA3"/>
    <mergeCell ref="AB3:AV3"/>
    <mergeCell ref="B4:AA4"/>
    <mergeCell ref="AB4:AV4"/>
    <mergeCell ref="B5:AA5"/>
    <mergeCell ref="B6:AA6"/>
    <mergeCell ref="B7:AA7"/>
    <mergeCell ref="H10:AR10"/>
    <mergeCell ref="H11:AR11"/>
    <mergeCell ref="S12:Z12"/>
    <mergeCell ref="AA12:AF12"/>
    <mergeCell ref="AK18:AV18"/>
    <mergeCell ref="AF19:AO19"/>
    <mergeCell ref="Z20:AK20"/>
    <mergeCell ref="AG22:AK22"/>
    <mergeCell ref="AG23:AK23"/>
    <mergeCell ref="AG24:AK24"/>
    <mergeCell ref="AG25:AK25"/>
    <mergeCell ref="AG26:AK26"/>
    <mergeCell ref="AG27:AK27"/>
    <mergeCell ref="O28:AV28"/>
    <mergeCell ref="O29:AV29"/>
    <mergeCell ref="C33:AV33"/>
    <mergeCell ref="Y34:AJ34"/>
    <mergeCell ref="Y35:AE35"/>
    <mergeCell ref="AA38:AV38"/>
    <mergeCell ref="AA39:AV39"/>
    <mergeCell ref="B40:T40"/>
    <mergeCell ref="AA40:AV40"/>
    <mergeCell ref="B41:T41"/>
    <mergeCell ref="AA41:AV41"/>
    <mergeCell ref="C47:D47"/>
    <mergeCell ref="B48:T48"/>
    <mergeCell ref="AA48:AV48"/>
    <mergeCell ref="C49:AK49"/>
    <mergeCell ref="C50:AJ50"/>
  </mergeCells>
  <pageMargins left="0.7875" right="0.7875" top="1.025" bottom="1.025" header="0.7875" footer="0.7875"/>
  <pageSetup paperSize="1" orientation="portrait" useFirstPageNumber="true" horizontalDpi="300" verticalDpi="30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GCNKĐ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mouse</dc:creator>
  <cp:lastModifiedBy>mouse</cp:lastModifiedBy>
  <dcterms:created xsi:type="dcterms:W3CDTF">2021-05-25T22:46:30Z</dcterms:created>
  <dcterms:modified xsi:type="dcterms:W3CDTF">2021-05-25T22:46:52Z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