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9795" windowWidth="21930" windowHeight="9840"/>
  </bookViews>
  <sheets>
    <sheet name="BOM" sheetId="1" r:id="rId1"/>
    <sheet name="OldPartsList" sheetId="3" r:id="rId2"/>
  </sheets>
  <definedNames>
    <definedName name="BOM">BOM!$A$1:$M$291</definedName>
  </definedNames>
  <calcPr calcId="144525"/>
</workbook>
</file>

<file path=xl/calcChain.xml><?xml version="1.0" encoding="utf-8"?>
<calcChain xmlns="http://schemas.openxmlformats.org/spreadsheetml/2006/main">
  <c r="H167" i="1" l="1"/>
  <c r="E167" i="1"/>
  <c r="J167" i="1"/>
  <c r="H166" i="1"/>
  <c r="E166" i="1"/>
  <c r="J166" i="1"/>
  <c r="H165" i="1"/>
  <c r="H164" i="1"/>
  <c r="H163" i="1"/>
  <c r="E163" i="1"/>
  <c r="E164" i="1"/>
  <c r="E165" i="1"/>
  <c r="J163" i="1"/>
  <c r="J164" i="1"/>
  <c r="K165" i="1" s="1"/>
  <c r="J165" i="1"/>
  <c r="H27" i="1"/>
  <c r="H26" i="1"/>
  <c r="E26" i="1"/>
  <c r="E27" i="1"/>
  <c r="I26" i="1"/>
  <c r="I27" i="1"/>
  <c r="J26" i="1"/>
  <c r="J27" i="1"/>
  <c r="H31" i="1"/>
  <c r="E31" i="1"/>
  <c r="I31" i="1"/>
  <c r="J31" i="1"/>
  <c r="K163" i="1" l="1"/>
  <c r="I164" i="1"/>
  <c r="K167" i="1"/>
  <c r="I165" i="1"/>
  <c r="I166" i="1"/>
  <c r="I167" i="1"/>
  <c r="I163" i="1"/>
  <c r="K166" i="1"/>
  <c r="K164" i="1"/>
  <c r="K26" i="1"/>
  <c r="K31" i="1"/>
  <c r="K27" i="1"/>
  <c r="H162" i="1"/>
  <c r="E162" i="1"/>
  <c r="I162" i="1"/>
  <c r="J162" i="1"/>
  <c r="K162" i="1"/>
  <c r="H255" i="1" l="1"/>
  <c r="H243" i="1"/>
  <c r="H259" i="1"/>
  <c r="H263" i="1"/>
  <c r="H264" i="1"/>
  <c r="H266" i="1"/>
  <c r="H265" i="1"/>
  <c r="H247" i="1"/>
  <c r="H245" i="1"/>
  <c r="H244" i="1"/>
  <c r="E255" i="1"/>
  <c r="E243" i="1"/>
  <c r="E259" i="1"/>
  <c r="E263" i="1"/>
  <c r="E264" i="1"/>
  <c r="E266" i="1"/>
  <c r="E265" i="1"/>
  <c r="E247" i="1"/>
  <c r="E245" i="1"/>
  <c r="E244" i="1"/>
  <c r="J255" i="1"/>
  <c r="J243" i="1"/>
  <c r="J259" i="1"/>
  <c r="J263" i="1"/>
  <c r="J264" i="1"/>
  <c r="J266" i="1"/>
  <c r="J265" i="1"/>
  <c r="J247" i="1"/>
  <c r="J245" i="1"/>
  <c r="J244" i="1"/>
  <c r="H4" i="1" l="1"/>
  <c r="H6" i="1"/>
  <c r="E4" i="1"/>
  <c r="J4" i="1"/>
  <c r="E6" i="1"/>
  <c r="J6" i="1"/>
  <c r="H5" i="1"/>
  <c r="E5" i="1"/>
  <c r="J5" i="1"/>
  <c r="E136" i="1" l="1"/>
  <c r="J136" i="1"/>
  <c r="H99" i="1"/>
  <c r="H98" i="1"/>
  <c r="H97" i="1"/>
  <c r="H101" i="1"/>
  <c r="H92" i="1"/>
  <c r="H83" i="1"/>
  <c r="H82" i="1"/>
  <c r="H74" i="1"/>
  <c r="H87" i="1"/>
  <c r="E87" i="1"/>
  <c r="J87" i="1"/>
  <c r="H78" i="1"/>
  <c r="H77" i="1"/>
  <c r="E82" i="1"/>
  <c r="J82" i="1"/>
  <c r="E83" i="1"/>
  <c r="J83" i="1"/>
  <c r="E77" i="1"/>
  <c r="E78" i="1"/>
  <c r="J77" i="1"/>
  <c r="J78" i="1"/>
  <c r="E74" i="1"/>
  <c r="J74" i="1"/>
  <c r="H52" i="1"/>
  <c r="E52" i="1"/>
  <c r="J52" i="1"/>
  <c r="H22" i="1"/>
  <c r="E22" i="1"/>
  <c r="J22" i="1"/>
  <c r="H19" i="1"/>
  <c r="E19" i="1"/>
  <c r="J19" i="1"/>
  <c r="E15" i="1"/>
  <c r="E8" i="1"/>
  <c r="E9" i="1"/>
  <c r="E11" i="1"/>
  <c r="E12" i="1"/>
  <c r="E10" i="1"/>
  <c r="E13" i="1"/>
  <c r="E7" i="1"/>
  <c r="E3" i="1"/>
  <c r="E2" i="1"/>
  <c r="E14" i="1"/>
  <c r="E16" i="1"/>
  <c r="E17" i="1"/>
  <c r="E18" i="1"/>
  <c r="E20" i="1"/>
  <c r="E21" i="1"/>
  <c r="E23" i="1"/>
  <c r="E24" i="1"/>
  <c r="E25" i="1"/>
  <c r="E28" i="1"/>
  <c r="E29" i="1"/>
  <c r="E30" i="1"/>
  <c r="E33" i="1"/>
  <c r="E32" i="1"/>
  <c r="E34" i="1"/>
  <c r="E35" i="1"/>
  <c r="E36" i="1"/>
  <c r="E37" i="1"/>
  <c r="E38" i="1"/>
  <c r="E43" i="1"/>
  <c r="E49" i="1"/>
  <c r="E42" i="1"/>
  <c r="E39" i="1"/>
  <c r="E40" i="1"/>
  <c r="E41" i="1"/>
  <c r="E44" i="1"/>
  <c r="E45" i="1"/>
  <c r="E46" i="1"/>
  <c r="E47" i="1"/>
  <c r="E48" i="1"/>
  <c r="E50" i="1"/>
  <c r="E51" i="1"/>
  <c r="E76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5" i="1"/>
  <c r="E79" i="1"/>
  <c r="E80" i="1"/>
  <c r="E81" i="1"/>
  <c r="E84" i="1"/>
  <c r="E85" i="1"/>
  <c r="E86" i="1"/>
  <c r="E88" i="1"/>
  <c r="E89" i="1"/>
  <c r="E90" i="1"/>
  <c r="E91" i="1"/>
  <c r="E92" i="1"/>
  <c r="E96" i="1"/>
  <c r="E97" i="1"/>
  <c r="E98" i="1"/>
  <c r="E99" i="1"/>
  <c r="E95" i="1"/>
  <c r="E93" i="1"/>
  <c r="E94" i="1"/>
  <c r="E102" i="1"/>
  <c r="E104" i="1"/>
  <c r="E101" i="1"/>
  <c r="E105" i="1"/>
  <c r="E103" i="1"/>
  <c r="E100" i="1"/>
  <c r="E106" i="1"/>
  <c r="E154" i="1"/>
  <c r="E142" i="1"/>
  <c r="E146" i="1"/>
  <c r="E148" i="1"/>
  <c r="E135" i="1"/>
  <c r="E137" i="1"/>
  <c r="E138" i="1"/>
  <c r="E139" i="1"/>
  <c r="E140" i="1"/>
  <c r="E141" i="1"/>
  <c r="E147" i="1"/>
  <c r="E143" i="1"/>
  <c r="E144" i="1"/>
  <c r="E145" i="1"/>
  <c r="E149" i="1"/>
  <c r="E150" i="1"/>
  <c r="E151" i="1"/>
  <c r="E152" i="1"/>
  <c r="E153" i="1"/>
  <c r="E155" i="1"/>
  <c r="E156" i="1"/>
  <c r="E157" i="1"/>
  <c r="E159" i="1"/>
  <c r="E160" i="1"/>
  <c r="E161" i="1"/>
  <c r="E158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7" i="1"/>
  <c r="E191" i="1"/>
  <c r="E192" i="1"/>
  <c r="E197" i="1"/>
  <c r="E189" i="1"/>
  <c r="E190" i="1"/>
  <c r="E193" i="1"/>
  <c r="E188" i="1"/>
  <c r="E186" i="1"/>
  <c r="E194" i="1"/>
  <c r="E196" i="1"/>
  <c r="E195" i="1"/>
  <c r="E185" i="1"/>
  <c r="E198" i="1"/>
  <c r="E199" i="1"/>
  <c r="E200" i="1"/>
  <c r="E201" i="1"/>
  <c r="E107" i="1"/>
  <c r="E108" i="1"/>
  <c r="E109" i="1"/>
  <c r="E204" i="1"/>
  <c r="E203" i="1"/>
  <c r="E202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20" i="1"/>
  <c r="E221" i="1"/>
  <c r="E222" i="1"/>
  <c r="E223" i="1"/>
  <c r="E224" i="1"/>
  <c r="E219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6" i="1"/>
  <c r="E248" i="1"/>
  <c r="E256" i="1"/>
  <c r="E249" i="1"/>
  <c r="E250" i="1"/>
  <c r="E251" i="1"/>
  <c r="E252" i="1"/>
  <c r="E253" i="1"/>
  <c r="E254" i="1"/>
  <c r="E257" i="1"/>
  <c r="E258" i="1"/>
  <c r="E260" i="1"/>
  <c r="E261" i="1"/>
  <c r="E262" i="1"/>
  <c r="E267" i="1"/>
  <c r="H203" i="1" l="1"/>
  <c r="J203" i="1"/>
  <c r="G190" i="1" l="1"/>
  <c r="G193" i="1"/>
  <c r="G188" i="1"/>
  <c r="G186" i="1"/>
  <c r="G194" i="1"/>
  <c r="G196" i="1"/>
  <c r="G195" i="1"/>
  <c r="G185" i="1"/>
  <c r="G198" i="1"/>
  <c r="G199" i="1"/>
  <c r="G200" i="1"/>
  <c r="G189" i="1"/>
  <c r="J185" i="1"/>
  <c r="J198" i="1"/>
  <c r="J199" i="1"/>
  <c r="J200" i="1"/>
  <c r="J189" i="1"/>
  <c r="J190" i="1"/>
  <c r="J193" i="1"/>
  <c r="J188" i="1"/>
  <c r="J186" i="1"/>
  <c r="J194" i="1"/>
  <c r="J196" i="1"/>
  <c r="J195" i="1"/>
  <c r="J97" i="1" l="1"/>
  <c r="J98" i="1"/>
  <c r="J99" i="1"/>
  <c r="J51" i="1"/>
  <c r="H51" i="1"/>
  <c r="H95" i="1"/>
  <c r="J95" i="1"/>
  <c r="J38" i="1"/>
  <c r="H38" i="1"/>
  <c r="J37" i="1"/>
  <c r="H37" i="1"/>
  <c r="J50" i="1"/>
  <c r="H50" i="1"/>
  <c r="J48" i="1"/>
  <c r="H48" i="1"/>
  <c r="J47" i="1"/>
  <c r="H47" i="1"/>
  <c r="J46" i="1"/>
  <c r="H46" i="1"/>
  <c r="J45" i="1"/>
  <c r="H45" i="1"/>
  <c r="J44" i="1"/>
  <c r="H44" i="1"/>
  <c r="J41" i="1"/>
  <c r="H41" i="1"/>
  <c r="J40" i="1"/>
  <c r="H40" i="1"/>
  <c r="J39" i="1"/>
  <c r="H39" i="1"/>
  <c r="J42" i="1"/>
  <c r="H42" i="1"/>
  <c r="J49" i="1"/>
  <c r="H49" i="1"/>
  <c r="J43" i="1"/>
  <c r="H43" i="1"/>
  <c r="I52" i="1" l="1"/>
  <c r="K52" i="1"/>
  <c r="I39" i="1"/>
  <c r="I50" i="1"/>
  <c r="I41" i="1"/>
  <c r="I43" i="1"/>
  <c r="I37" i="1"/>
  <c r="I44" i="1"/>
  <c r="I46" i="1"/>
  <c r="I38" i="1"/>
  <c r="I45" i="1"/>
  <c r="I42" i="1"/>
  <c r="I40" i="1"/>
  <c r="I48" i="1"/>
  <c r="I51" i="1"/>
  <c r="I49" i="1"/>
  <c r="I47" i="1"/>
  <c r="K38" i="1"/>
  <c r="K45" i="1"/>
  <c r="K43" i="1"/>
  <c r="K46" i="1"/>
  <c r="K49" i="1"/>
  <c r="K47" i="1"/>
  <c r="K51" i="1"/>
  <c r="K42" i="1"/>
  <c r="K48" i="1"/>
  <c r="K40" i="1"/>
  <c r="K39" i="1"/>
  <c r="K50" i="1"/>
  <c r="K37" i="1"/>
  <c r="K41" i="1"/>
  <c r="K44" i="1"/>
  <c r="H176" i="1"/>
  <c r="J176" i="1"/>
  <c r="H205" i="1"/>
  <c r="H202" i="1"/>
  <c r="J205" i="1"/>
  <c r="H204" i="1"/>
  <c r="H206" i="1"/>
  <c r="J206" i="1"/>
  <c r="J204" i="1"/>
  <c r="J202" i="1"/>
  <c r="H94" i="1"/>
  <c r="H93" i="1"/>
  <c r="IH268" i="1"/>
  <c r="H192" i="1"/>
  <c r="H191" i="1"/>
  <c r="J191" i="1"/>
  <c r="J96" i="1"/>
  <c r="J229" i="1"/>
  <c r="J230" i="1"/>
  <c r="J231" i="1"/>
  <c r="J232" i="1"/>
  <c r="J233" i="1"/>
  <c r="J108" i="1"/>
  <c r="J107" i="1"/>
  <c r="J109" i="1"/>
  <c r="J234" i="1"/>
  <c r="J104" i="1"/>
  <c r="J105" i="1"/>
  <c r="J91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5" i="1"/>
  <c r="J76" i="1"/>
  <c r="J79" i="1"/>
  <c r="J80" i="1"/>
  <c r="J81" i="1"/>
  <c r="J84" i="1"/>
  <c r="J85" i="1"/>
  <c r="J86" i="1"/>
  <c r="J88" i="1"/>
  <c r="J92" i="1"/>
  <c r="J201" i="1"/>
  <c r="K201" i="1" s="1"/>
  <c r="J235" i="1"/>
  <c r="J236" i="1"/>
  <c r="J10" i="1"/>
  <c r="J13" i="1"/>
  <c r="J241" i="1"/>
  <c r="J154" i="1"/>
  <c r="J142" i="1"/>
  <c r="J146" i="1"/>
  <c r="J148" i="1"/>
  <c r="J20" i="1"/>
  <c r="J21" i="1"/>
  <c r="J135" i="1"/>
  <c r="J137" i="1"/>
  <c r="J138" i="1"/>
  <c r="J139" i="1"/>
  <c r="J140" i="1"/>
  <c r="J141" i="1"/>
  <c r="J143" i="1"/>
  <c r="J144" i="1"/>
  <c r="J145" i="1"/>
  <c r="J7" i="1"/>
  <c r="J147" i="1"/>
  <c r="J149" i="1"/>
  <c r="J150" i="1"/>
  <c r="J3" i="1"/>
  <c r="J2" i="1"/>
  <c r="J102" i="1"/>
  <c r="J242" i="1"/>
  <c r="J93" i="1"/>
  <c r="J94" i="1"/>
  <c r="J182" i="1"/>
  <c r="J177" i="1"/>
  <c r="J178" i="1"/>
  <c r="J179" i="1"/>
  <c r="J180" i="1"/>
  <c r="J181" i="1"/>
  <c r="J207" i="1"/>
  <c r="J208" i="1"/>
  <c r="J103" i="1"/>
  <c r="J100" i="1"/>
  <c r="J32" i="1"/>
  <c r="J33" i="1"/>
  <c r="J34" i="1"/>
  <c r="J35" i="1"/>
  <c r="J36" i="1"/>
  <c r="J8" i="1"/>
  <c r="J9" i="1"/>
  <c r="J11" i="1"/>
  <c r="J12" i="1"/>
  <c r="J225" i="1"/>
  <c r="J14" i="1"/>
  <c r="J15" i="1"/>
  <c r="J23" i="1"/>
  <c r="J24" i="1"/>
  <c r="J25" i="1"/>
  <c r="J28" i="1"/>
  <c r="J29" i="1"/>
  <c r="J30" i="1"/>
  <c r="J197" i="1"/>
  <c r="J192" i="1"/>
  <c r="J246" i="1"/>
  <c r="J248" i="1"/>
  <c r="J256" i="1"/>
  <c r="J249" i="1"/>
  <c r="J250" i="1"/>
  <c r="J251" i="1"/>
  <c r="J252" i="1"/>
  <c r="J253" i="1"/>
  <c r="J254" i="1"/>
  <c r="J257" i="1"/>
  <c r="J258" i="1"/>
  <c r="J260" i="1"/>
  <c r="J261" i="1"/>
  <c r="J262" i="1"/>
  <c r="J226" i="1"/>
  <c r="J227" i="1"/>
  <c r="J228" i="1"/>
  <c r="J168" i="1"/>
  <c r="J151" i="1"/>
  <c r="J152" i="1"/>
  <c r="J169" i="1"/>
  <c r="J153" i="1"/>
  <c r="J170" i="1"/>
  <c r="J187" i="1"/>
  <c r="J209" i="1"/>
  <c r="J210" i="1"/>
  <c r="J211" i="1"/>
  <c r="J212" i="1"/>
  <c r="J213" i="1"/>
  <c r="J214" i="1"/>
  <c r="J215" i="1"/>
  <c r="J216" i="1"/>
  <c r="J16" i="1"/>
  <c r="J17" i="1"/>
  <c r="J18" i="1"/>
  <c r="J217" i="1"/>
  <c r="J155" i="1"/>
  <c r="J218" i="1"/>
  <c r="J156" i="1"/>
  <c r="J171" i="1"/>
  <c r="J157" i="1"/>
  <c r="J158" i="1"/>
  <c r="J159" i="1"/>
  <c r="J160" i="1"/>
  <c r="J219" i="1"/>
  <c r="J220" i="1"/>
  <c r="J106" i="1"/>
  <c r="J221" i="1"/>
  <c r="J222" i="1"/>
  <c r="J161" i="1"/>
  <c r="J172" i="1"/>
  <c r="J173" i="1"/>
  <c r="J174" i="1"/>
  <c r="J223" i="1"/>
  <c r="J224" i="1"/>
  <c r="J237" i="1"/>
  <c r="J238" i="1"/>
  <c r="J239" i="1"/>
  <c r="J240" i="1"/>
  <c r="J267" i="1"/>
  <c r="J183" i="1"/>
  <c r="J184" i="1"/>
  <c r="J89" i="1"/>
  <c r="J90" i="1"/>
  <c r="J175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01" i="1"/>
  <c r="J127" i="1"/>
  <c r="J128" i="1"/>
  <c r="J129" i="1"/>
  <c r="J130" i="1"/>
  <c r="J131" i="1"/>
  <c r="J132" i="1"/>
  <c r="J133" i="1"/>
  <c r="J134" i="1"/>
  <c r="H13" i="1"/>
  <c r="H12" i="1"/>
  <c r="H216" i="1"/>
  <c r="H11" i="1"/>
  <c r="H210" i="1"/>
  <c r="H88" i="1"/>
  <c r="H84" i="1"/>
  <c r="H80" i="1"/>
  <c r="H79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59" i="1"/>
  <c r="H56" i="1"/>
  <c r="H55" i="1"/>
  <c r="H54" i="1"/>
  <c r="H53" i="1"/>
  <c r="H134" i="1"/>
  <c r="H133" i="1"/>
  <c r="H132" i="1"/>
  <c r="H131" i="1"/>
  <c r="H130" i="1"/>
  <c r="H129" i="1"/>
  <c r="H128" i="1"/>
  <c r="H127" i="1"/>
  <c r="H10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227" i="1"/>
  <c r="H226" i="1"/>
  <c r="H138" i="1"/>
  <c r="H184" i="1"/>
  <c r="H215" i="1"/>
  <c r="H223" i="1"/>
  <c r="H156" i="1"/>
  <c r="H170" i="1"/>
  <c r="H219" i="1"/>
  <c r="H213" i="1"/>
  <c r="H153" i="1"/>
  <c r="H169" i="1"/>
  <c r="H171" i="1"/>
  <c r="H14" i="1"/>
  <c r="H16" i="1"/>
  <c r="H173" i="1"/>
  <c r="H172" i="1"/>
  <c r="H161" i="1"/>
  <c r="H222" i="1"/>
  <c r="H152" i="1"/>
  <c r="H158" i="1"/>
  <c r="H217" i="1"/>
  <c r="H151" i="1"/>
  <c r="H58" i="1"/>
  <c r="H160" i="1"/>
  <c r="H220" i="1"/>
  <c r="H86" i="1"/>
  <c r="H57" i="1"/>
  <c r="H148" i="1"/>
  <c r="H212" i="1"/>
  <c r="H214" i="1"/>
  <c r="H15" i="1"/>
  <c r="H60" i="1"/>
  <c r="H174" i="1"/>
  <c r="H89" i="1"/>
  <c r="H154" i="1"/>
  <c r="H103" i="1"/>
  <c r="H155" i="1"/>
  <c r="H76" i="1"/>
  <c r="H159" i="1"/>
  <c r="H218" i="1"/>
  <c r="H7" i="1"/>
  <c r="H17" i="1"/>
  <c r="H75" i="1"/>
  <c r="H81" i="1"/>
  <c r="H168" i="1"/>
  <c r="H18" i="1"/>
  <c r="H90" i="1"/>
  <c r="H85" i="1"/>
  <c r="H221" i="1"/>
  <c r="H187" i="1"/>
  <c r="H228" i="1"/>
  <c r="H157" i="1"/>
  <c r="H106" i="1"/>
  <c r="H211" i="1"/>
  <c r="H224" i="1"/>
  <c r="H209" i="1"/>
  <c r="H141" i="1"/>
  <c r="H140" i="1"/>
  <c r="H142" i="1"/>
  <c r="H139" i="1"/>
  <c r="H150" i="1"/>
  <c r="H147" i="1"/>
  <c r="H143" i="1"/>
  <c r="H145" i="1"/>
  <c r="H149" i="1"/>
  <c r="H146" i="1"/>
  <c r="H144" i="1"/>
  <c r="H183" i="1"/>
  <c r="H3" i="1"/>
  <c r="H135" i="1"/>
  <c r="H137" i="1"/>
  <c r="H201" i="1"/>
  <c r="I201" i="1" s="1"/>
  <c r="H267" i="1"/>
  <c r="H34" i="1"/>
  <c r="H35" i="1"/>
  <c r="H36" i="1"/>
  <c r="H32" i="1"/>
  <c r="H33" i="1"/>
  <c r="H182" i="1"/>
  <c r="H177" i="1"/>
  <c r="H179" i="1"/>
  <c r="H178" i="1"/>
  <c r="H181" i="1"/>
  <c r="H180" i="1"/>
  <c r="H231" i="1"/>
  <c r="H233" i="1"/>
  <c r="H230" i="1"/>
  <c r="H232" i="1"/>
  <c r="H229" i="1"/>
  <c r="H234" i="1"/>
  <c r="H235" i="1"/>
  <c r="H236" i="1"/>
  <c r="H91" i="1"/>
  <c r="H225" i="1"/>
  <c r="H207" i="1"/>
  <c r="H208" i="1"/>
  <c r="H108" i="1"/>
  <c r="H109" i="1"/>
  <c r="H107" i="1"/>
  <c r="H2" i="1"/>
  <c r="H9" i="1"/>
  <c r="H8" i="1"/>
  <c r="H105" i="1"/>
  <c r="H102" i="1"/>
  <c r="H104" i="1"/>
  <c r="H100" i="1"/>
  <c r="H256" i="1"/>
  <c r="H257" i="1"/>
  <c r="H258" i="1"/>
  <c r="H248" i="1"/>
  <c r="H250" i="1"/>
  <c r="H251" i="1"/>
  <c r="H241" i="1"/>
  <c r="H249" i="1"/>
  <c r="H260" i="1"/>
  <c r="H261" i="1"/>
  <c r="H262" i="1"/>
  <c r="H253" i="1"/>
  <c r="H252" i="1"/>
  <c r="H254" i="1"/>
  <c r="H246" i="1"/>
  <c r="H242" i="1"/>
  <c r="H23" i="1"/>
  <c r="H24" i="1"/>
  <c r="H25" i="1"/>
  <c r="H21" i="1"/>
  <c r="H20" i="1"/>
  <c r="H29" i="1"/>
  <c r="H28" i="1"/>
  <c r="H30" i="1"/>
  <c r="H239" i="1"/>
  <c r="H240" i="1"/>
  <c r="H238" i="1"/>
  <c r="H237" i="1"/>
  <c r="H197" i="1"/>
  <c r="H175" i="1"/>
  <c r="H96" i="1"/>
  <c r="K264" i="1" l="1"/>
  <c r="K266" i="1"/>
  <c r="K247" i="1"/>
  <c r="K265" i="1"/>
  <c r="K255" i="1"/>
  <c r="K243" i="1"/>
  <c r="K244" i="1"/>
  <c r="K259" i="1"/>
  <c r="K263" i="1"/>
  <c r="K245" i="1"/>
  <c r="I255" i="1"/>
  <c r="I245" i="1"/>
  <c r="I264" i="1"/>
  <c r="I243" i="1"/>
  <c r="I244" i="1"/>
  <c r="I259" i="1"/>
  <c r="I263" i="1"/>
  <c r="I266" i="1"/>
  <c r="I265" i="1"/>
  <c r="I247" i="1"/>
  <c r="I6" i="1"/>
  <c r="I4" i="1"/>
  <c r="I5" i="1"/>
  <c r="K4" i="1"/>
  <c r="K6" i="1"/>
  <c r="K5" i="1"/>
  <c r="K115" i="1"/>
  <c r="K123" i="1"/>
  <c r="K131" i="1"/>
  <c r="K118" i="1"/>
  <c r="K127" i="1"/>
  <c r="K122" i="1"/>
  <c r="K116" i="1"/>
  <c r="K124" i="1"/>
  <c r="K132" i="1"/>
  <c r="K126" i="1"/>
  <c r="K111" i="1"/>
  <c r="K130" i="1"/>
  <c r="K117" i="1"/>
  <c r="K125" i="1"/>
  <c r="K133" i="1"/>
  <c r="K110" i="1"/>
  <c r="K134" i="1"/>
  <c r="K119" i="1"/>
  <c r="K114" i="1"/>
  <c r="K112" i="1"/>
  <c r="K120" i="1"/>
  <c r="K128" i="1"/>
  <c r="K113" i="1"/>
  <c r="K121" i="1"/>
  <c r="K129" i="1"/>
  <c r="I117" i="1"/>
  <c r="I125" i="1"/>
  <c r="I133" i="1"/>
  <c r="I112" i="1"/>
  <c r="I121" i="1"/>
  <c r="I110" i="1"/>
  <c r="I118" i="1"/>
  <c r="I126" i="1"/>
  <c r="I134" i="1"/>
  <c r="I128" i="1"/>
  <c r="I129" i="1"/>
  <c r="I132" i="1"/>
  <c r="I111" i="1"/>
  <c r="I119" i="1"/>
  <c r="I127" i="1"/>
  <c r="I120" i="1"/>
  <c r="I113" i="1"/>
  <c r="I124" i="1"/>
  <c r="I114" i="1"/>
  <c r="I122" i="1"/>
  <c r="I130" i="1"/>
  <c r="I115" i="1"/>
  <c r="I123" i="1"/>
  <c r="I131" i="1"/>
  <c r="I116" i="1"/>
  <c r="I136" i="1"/>
  <c r="K136" i="1"/>
  <c r="K87" i="1"/>
  <c r="I87" i="1"/>
  <c r="I74" i="1"/>
  <c r="I82" i="1"/>
  <c r="I78" i="1"/>
  <c r="I83" i="1"/>
  <c r="I77" i="1"/>
  <c r="K78" i="1"/>
  <c r="K83" i="1"/>
  <c r="K82" i="1"/>
  <c r="K77" i="1"/>
  <c r="K74" i="1"/>
  <c r="I22" i="1"/>
  <c r="K22" i="1"/>
  <c r="K183" i="1"/>
  <c r="K184" i="1"/>
  <c r="K137" i="1"/>
  <c r="K143" i="1"/>
  <c r="K153" i="1"/>
  <c r="K138" i="1"/>
  <c r="K144" i="1"/>
  <c r="K155" i="1"/>
  <c r="K154" i="1"/>
  <c r="K139" i="1"/>
  <c r="K145" i="1"/>
  <c r="K156" i="1"/>
  <c r="K148" i="1"/>
  <c r="K142" i="1"/>
  <c r="K140" i="1"/>
  <c r="K149" i="1"/>
  <c r="K157" i="1"/>
  <c r="K147" i="1"/>
  <c r="K160" i="1"/>
  <c r="K146" i="1"/>
  <c r="K141" i="1"/>
  <c r="K150" i="1"/>
  <c r="K159" i="1"/>
  <c r="K151" i="1"/>
  <c r="K152" i="1"/>
  <c r="K161" i="1"/>
  <c r="K158" i="1"/>
  <c r="K135" i="1"/>
  <c r="I203" i="1"/>
  <c r="I204" i="1"/>
  <c r="I205" i="1"/>
  <c r="I206" i="1"/>
  <c r="I202" i="1"/>
  <c r="I207" i="1"/>
  <c r="I208" i="1"/>
  <c r="I230" i="1"/>
  <c r="I231" i="1"/>
  <c r="I233" i="1"/>
  <c r="I232" i="1"/>
  <c r="I229" i="1"/>
  <c r="I228" i="1"/>
  <c r="I225" i="1"/>
  <c r="I226" i="1"/>
  <c r="I227" i="1"/>
  <c r="K19" i="1"/>
  <c r="K17" i="1"/>
  <c r="K16" i="1"/>
  <c r="K18" i="1"/>
  <c r="I99" i="1"/>
  <c r="I93" i="1"/>
  <c r="I94" i="1"/>
  <c r="I96" i="1"/>
  <c r="I95" i="1"/>
  <c r="I97" i="1"/>
  <c r="I98" i="1"/>
  <c r="I105" i="1"/>
  <c r="I103" i="1"/>
  <c r="I106" i="1"/>
  <c r="I102" i="1"/>
  <c r="I100" i="1"/>
  <c r="I104" i="1"/>
  <c r="I101" i="1"/>
  <c r="I33" i="1"/>
  <c r="I36" i="1"/>
  <c r="I32" i="1"/>
  <c r="I34" i="1"/>
  <c r="I35" i="1"/>
  <c r="I64" i="1"/>
  <c r="I75" i="1"/>
  <c r="I89" i="1"/>
  <c r="I76" i="1"/>
  <c r="I58" i="1"/>
  <c r="I66" i="1"/>
  <c r="I80" i="1"/>
  <c r="I61" i="1"/>
  <c r="I85" i="1"/>
  <c r="I53" i="1"/>
  <c r="I59" i="1"/>
  <c r="I67" i="1"/>
  <c r="I81" i="1"/>
  <c r="I69" i="1"/>
  <c r="I54" i="1"/>
  <c r="I60" i="1"/>
  <c r="I68" i="1"/>
  <c r="I84" i="1"/>
  <c r="I55" i="1"/>
  <c r="I57" i="1"/>
  <c r="I72" i="1"/>
  <c r="I62" i="1"/>
  <c r="I79" i="1"/>
  <c r="I56" i="1"/>
  <c r="I63" i="1"/>
  <c r="I86" i="1"/>
  <c r="I70" i="1"/>
  <c r="I90" i="1"/>
  <c r="I71" i="1"/>
  <c r="I73" i="1"/>
  <c r="I65" i="1"/>
  <c r="I88" i="1"/>
  <c r="K240" i="1"/>
  <c r="K237" i="1"/>
  <c r="K238" i="1"/>
  <c r="K239" i="1"/>
  <c r="K189" i="1"/>
  <c r="K185" i="1"/>
  <c r="K190" i="1"/>
  <c r="K198" i="1"/>
  <c r="K193" i="1"/>
  <c r="K199" i="1"/>
  <c r="K191" i="1"/>
  <c r="K188" i="1"/>
  <c r="K200" i="1"/>
  <c r="K194" i="1"/>
  <c r="K187" i="1"/>
  <c r="K186" i="1"/>
  <c r="K192" i="1"/>
  <c r="K196" i="1"/>
  <c r="K195" i="1"/>
  <c r="K197" i="1"/>
  <c r="K96" i="1"/>
  <c r="K97" i="1"/>
  <c r="K95" i="1"/>
  <c r="K98" i="1"/>
  <c r="K99" i="1"/>
  <c r="K93" i="1"/>
  <c r="K94" i="1"/>
  <c r="K204" i="1"/>
  <c r="K203" i="1"/>
  <c r="K202" i="1"/>
  <c r="K205" i="1"/>
  <c r="K206" i="1"/>
  <c r="I175" i="1"/>
  <c r="I176" i="1"/>
  <c r="I91" i="1"/>
  <c r="I92" i="1"/>
  <c r="I172" i="1"/>
  <c r="I174" i="1"/>
  <c r="I169" i="1"/>
  <c r="I168" i="1"/>
  <c r="I170" i="1"/>
  <c r="I173" i="1"/>
  <c r="I171" i="1"/>
  <c r="K267" i="1"/>
  <c r="K102" i="1"/>
  <c r="K100" i="1"/>
  <c r="K104" i="1"/>
  <c r="K106" i="1"/>
  <c r="K101" i="1"/>
  <c r="K105" i="1"/>
  <c r="K103" i="1"/>
  <c r="K107" i="1"/>
  <c r="K109" i="1"/>
  <c r="K108" i="1"/>
  <c r="K216" i="1"/>
  <c r="K219" i="1"/>
  <c r="K209" i="1"/>
  <c r="K217" i="1"/>
  <c r="K210" i="1"/>
  <c r="K218" i="1"/>
  <c r="K213" i="1"/>
  <c r="K211" i="1"/>
  <c r="K220" i="1"/>
  <c r="K222" i="1"/>
  <c r="K212" i="1"/>
  <c r="K221" i="1"/>
  <c r="K214" i="1"/>
  <c r="K215" i="1"/>
  <c r="K223" i="1"/>
  <c r="K224" i="1"/>
  <c r="K177" i="1"/>
  <c r="K178" i="1"/>
  <c r="K180" i="1"/>
  <c r="K179" i="1"/>
  <c r="K182" i="1"/>
  <c r="K181" i="1"/>
  <c r="K23" i="1"/>
  <c r="K24" i="1"/>
  <c r="K25" i="1"/>
  <c r="K30" i="1"/>
  <c r="K28" i="1"/>
  <c r="K29" i="1"/>
  <c r="K21" i="1"/>
  <c r="K20" i="1"/>
  <c r="K234" i="1"/>
  <c r="K235" i="1"/>
  <c r="K236" i="1"/>
  <c r="K232" i="1"/>
  <c r="K233" i="1"/>
  <c r="K229" i="1"/>
  <c r="K231" i="1"/>
  <c r="K230" i="1"/>
  <c r="I183" i="1"/>
  <c r="I184" i="1"/>
  <c r="I267" i="1"/>
  <c r="K34" i="1"/>
  <c r="K35" i="1"/>
  <c r="K36" i="1"/>
  <c r="K32" i="1"/>
  <c r="K33" i="1"/>
  <c r="K208" i="1"/>
  <c r="K207" i="1"/>
  <c r="K92" i="1"/>
  <c r="K91" i="1"/>
  <c r="I238" i="1"/>
  <c r="I239" i="1"/>
  <c r="I240" i="1"/>
  <c r="I237" i="1"/>
  <c r="I242" i="1"/>
  <c r="I250" i="1"/>
  <c r="I246" i="1"/>
  <c r="I251" i="1"/>
  <c r="I261" i="1"/>
  <c r="I248" i="1"/>
  <c r="I252" i="1"/>
  <c r="I262" i="1"/>
  <c r="I253" i="1"/>
  <c r="I254" i="1"/>
  <c r="I257" i="1"/>
  <c r="I258" i="1"/>
  <c r="I260" i="1"/>
  <c r="I241" i="1"/>
  <c r="I256" i="1"/>
  <c r="I249" i="1"/>
  <c r="I236" i="1"/>
  <c r="I234" i="1"/>
  <c r="I235" i="1"/>
  <c r="I187" i="1"/>
  <c r="I186" i="1"/>
  <c r="I192" i="1"/>
  <c r="I196" i="1"/>
  <c r="I197" i="1"/>
  <c r="I195" i="1"/>
  <c r="I190" i="1"/>
  <c r="I189" i="1"/>
  <c r="I185" i="1"/>
  <c r="I198" i="1"/>
  <c r="I191" i="1"/>
  <c r="I188" i="1"/>
  <c r="I194" i="1"/>
  <c r="I200" i="1"/>
  <c r="I199" i="1"/>
  <c r="I193" i="1"/>
  <c r="I17" i="1"/>
  <c r="I19" i="1"/>
  <c r="I18" i="1"/>
  <c r="I16" i="1"/>
  <c r="I29" i="1"/>
  <c r="I20" i="1"/>
  <c r="I21" i="1"/>
  <c r="I24" i="1"/>
  <c r="I23" i="1"/>
  <c r="I25" i="1"/>
  <c r="I30" i="1"/>
  <c r="I28" i="1"/>
  <c r="K54" i="1"/>
  <c r="K60" i="1"/>
  <c r="K68" i="1"/>
  <c r="K84" i="1"/>
  <c r="K55" i="1"/>
  <c r="K61" i="1"/>
  <c r="K69" i="1"/>
  <c r="K85" i="1"/>
  <c r="K56" i="1"/>
  <c r="K62" i="1"/>
  <c r="K70" i="1"/>
  <c r="K72" i="1"/>
  <c r="K86" i="1"/>
  <c r="K65" i="1"/>
  <c r="K79" i="1"/>
  <c r="K57" i="1"/>
  <c r="K63" i="1"/>
  <c r="K71" i="1"/>
  <c r="K73" i="1"/>
  <c r="K88" i="1"/>
  <c r="K90" i="1"/>
  <c r="K64" i="1"/>
  <c r="K75" i="1"/>
  <c r="K89" i="1"/>
  <c r="K66" i="1"/>
  <c r="K67" i="1"/>
  <c r="K53" i="1"/>
  <c r="K81" i="1"/>
  <c r="K58" i="1"/>
  <c r="K59" i="1"/>
  <c r="K76" i="1"/>
  <c r="K80" i="1"/>
  <c r="I108" i="1"/>
  <c r="I109" i="1"/>
  <c r="I107" i="1"/>
  <c r="K253" i="1"/>
  <c r="K241" i="1"/>
  <c r="K249" i="1"/>
  <c r="K257" i="1"/>
  <c r="K258" i="1"/>
  <c r="K260" i="1"/>
  <c r="K242" i="1"/>
  <c r="K250" i="1"/>
  <c r="K252" i="1"/>
  <c r="K261" i="1"/>
  <c r="K256" i="1"/>
  <c r="K262" i="1"/>
  <c r="K248" i="1"/>
  <c r="K251" i="1"/>
  <c r="K246" i="1"/>
  <c r="K254" i="1"/>
  <c r="I179" i="1"/>
  <c r="I181" i="1"/>
  <c r="I182" i="1"/>
  <c r="I177" i="1"/>
  <c r="I180" i="1"/>
  <c r="I178" i="1"/>
  <c r="I212" i="1"/>
  <c r="I221" i="1"/>
  <c r="I214" i="1"/>
  <c r="I223" i="1"/>
  <c r="I215" i="1"/>
  <c r="I224" i="1"/>
  <c r="I209" i="1"/>
  <c r="I216" i="1"/>
  <c r="I219" i="1"/>
  <c r="I217" i="1"/>
  <c r="I210" i="1"/>
  <c r="I220" i="1"/>
  <c r="I211" i="1"/>
  <c r="I222" i="1"/>
  <c r="I213" i="1"/>
  <c r="I218" i="1"/>
  <c r="I146" i="1"/>
  <c r="I141" i="1"/>
  <c r="I150" i="1"/>
  <c r="I159" i="1"/>
  <c r="I135" i="1"/>
  <c r="I151" i="1"/>
  <c r="I161" i="1"/>
  <c r="I155" i="1"/>
  <c r="I152" i="1"/>
  <c r="I158" i="1"/>
  <c r="I138" i="1"/>
  <c r="I137" i="1"/>
  <c r="I143" i="1"/>
  <c r="I153" i="1"/>
  <c r="I144" i="1"/>
  <c r="I140" i="1"/>
  <c r="I145" i="1"/>
  <c r="I149" i="1"/>
  <c r="I142" i="1"/>
  <c r="I156" i="1"/>
  <c r="I148" i="1"/>
  <c r="I157" i="1"/>
  <c r="I160" i="1"/>
  <c r="I147" i="1"/>
  <c r="I154" i="1"/>
  <c r="I139" i="1"/>
  <c r="K176" i="1"/>
  <c r="K175" i="1"/>
  <c r="K168" i="1"/>
  <c r="K169" i="1"/>
  <c r="K170" i="1"/>
  <c r="K173" i="1"/>
  <c r="K171" i="1"/>
  <c r="K172" i="1"/>
  <c r="K174" i="1"/>
  <c r="K225" i="1"/>
  <c r="K226" i="1"/>
  <c r="K227" i="1"/>
  <c r="K228" i="1"/>
  <c r="K9" i="1"/>
  <c r="K14" i="1"/>
  <c r="K11" i="1"/>
  <c r="K15" i="1"/>
  <c r="K12" i="1"/>
  <c r="K13" i="1"/>
  <c r="K8" i="1"/>
  <c r="K2" i="1"/>
  <c r="K10" i="1"/>
  <c r="K7" i="1"/>
  <c r="K3" i="1"/>
  <c r="I11" i="1"/>
  <c r="I15" i="1"/>
  <c r="I12" i="1"/>
  <c r="I10" i="1"/>
  <c r="I13" i="1"/>
  <c r="I7" i="1"/>
  <c r="I14" i="1"/>
  <c r="I3" i="1"/>
  <c r="I8" i="1"/>
  <c r="I2" i="1"/>
  <c r="I9" i="1"/>
  <c r="J268" i="1"/>
  <c r="H268" i="1"/>
  <c r="H270" i="1" l="1"/>
</calcChain>
</file>

<file path=xl/sharedStrings.xml><?xml version="1.0" encoding="utf-8"?>
<sst xmlns="http://schemas.openxmlformats.org/spreadsheetml/2006/main" count="2175" uniqueCount="1429">
  <si>
    <t>PF05-03-P01</t>
  </si>
  <si>
    <t>RM1G</t>
  </si>
  <si>
    <t>C-843.41</t>
    <phoneticPr fontId="0" type="noConversion"/>
  </si>
  <si>
    <t>M0905-42M</t>
  </si>
  <si>
    <t xml:space="preserve">Check valve, low cracking pressure, 1/8" NPT </t>
  </si>
  <si>
    <t>Metering valve w/ silencer, 1/8" NPT port</t>
  </si>
  <si>
    <t>AKB01B-N01S</t>
  </si>
  <si>
    <t>1 wk</t>
  </si>
  <si>
    <t>SR05</t>
  </si>
  <si>
    <t>Thor_SR_4mmCageRod [Length=.5 in].ipt</t>
  </si>
  <si>
    <t>60 mm cage system cube with 6mm clearance holes</t>
  </si>
  <si>
    <t>LC6W</t>
  </si>
  <si>
    <t>Thor_LC6W_60mmCageSystemCube.ipt</t>
  </si>
  <si>
    <t>AWM-16</t>
  </si>
  <si>
    <t>Aluminum shaft with DryLin S coating, OD 16mm, 254mm long.</t>
  </si>
  <si>
    <t>NT32-134</t>
  </si>
  <si>
    <t>E-665.CR</t>
  </si>
  <si>
    <t>LVPZT piezo amplifier/pos servo controller, cap sensor, 20-bit RS232</t>
  </si>
  <si>
    <t>Pillar post essentials kit</t>
  </si>
  <si>
    <t>ESK21A</t>
  </si>
  <si>
    <t>Cage</t>
  </si>
  <si>
    <t>Construction cube</t>
  </si>
  <si>
    <t>Construction bracket</t>
  </si>
  <si>
    <t>XE25A90</t>
  </si>
  <si>
    <t>Table clamp</t>
  </si>
  <si>
    <t>XE25CL2</t>
  </si>
  <si>
    <t>Magnet tape</t>
  </si>
  <si>
    <t>5759K36</t>
  </si>
  <si>
    <t>Magnet tape, per foot, 1/16" thick, adhesive backed, strong pull</t>
  </si>
  <si>
    <t>5759K47</t>
  </si>
  <si>
    <t>custom: galvo driver mount</t>
  </si>
  <si>
    <t>custom: res scanner driver mount</t>
  </si>
  <si>
    <t>KCB05</t>
  </si>
  <si>
    <t>Thor_KCB05_16mmRightAngleKinematicCageMount.ipt</t>
  </si>
  <si>
    <t>IGUS_16mmRod.ipt</t>
  </si>
  <si>
    <t>RJUME-05-16</t>
  </si>
  <si>
    <t>Ashperic lens, f = 23mm (actually f = 27mm)</t>
  </si>
  <si>
    <t>180 deg turn compression cam latch.  Southco part# E3-41-15</t>
  </si>
  <si>
    <t>1337A31</t>
  </si>
  <si>
    <t>McMaster_1337A31_180degCompressionLatch.iam</t>
  </si>
  <si>
    <t>SS spring plunger, 10-32, no lock nose, w/o thread lock</t>
  </si>
  <si>
    <t>McMaster_84935A260_SpringPlunger.ipt</t>
  </si>
  <si>
    <t>McMaster_84985A91_MediumSpringPlunger.ipt</t>
  </si>
  <si>
    <t>Dowel pin, steel, 3/8 x 1/2 in, sold in 10 packs</t>
  </si>
  <si>
    <t>90145A619</t>
  </si>
  <si>
    <t>McMaster_90145A619_DowelPin.ipt</t>
  </si>
  <si>
    <t>18-8 SS wire lockable socket head cap screw 10-32 x 0.5"</t>
  </si>
  <si>
    <t>90152A255</t>
  </si>
  <si>
    <t>McMaster_90152A255_ScrewWHoleShort.ipt</t>
  </si>
  <si>
    <t>18-8 SS wire lockable socket head cap screw 10-32 x 1"</t>
  </si>
  <si>
    <t>90152A261</t>
  </si>
  <si>
    <t>McMaster_90152A261_ScrewWHoleLong.ipt</t>
  </si>
  <si>
    <t>Precision Thrd HI-Pressure Brass Pipe Fitting 1/8" Pipe Size, Tee, Fem X Male X Fem, 2900 PSI</t>
  </si>
  <si>
    <t>9171K860</t>
  </si>
  <si>
    <t>McMaster_9171K860_Tee.ipt</t>
  </si>
  <si>
    <t>McMaster_93395A176_FlatHeadScrew.ipt</t>
  </si>
  <si>
    <t>93395A176</t>
  </si>
  <si>
    <t>PVC Hex Nut 5/8"-11</t>
  </si>
  <si>
    <t>94806A044</t>
  </si>
  <si>
    <t>McMaster_94806A044_5-8-11HexNut.ipt</t>
  </si>
  <si>
    <t>Newport_13E20ER.2_EllipSilverMirror.ipt</t>
  </si>
  <si>
    <t>Sample stages</t>
  </si>
  <si>
    <t>Physik Instrumente</t>
  </si>
  <si>
    <t>PI_M-511_LinearStage.ipt</t>
  </si>
  <si>
    <t>2 wk</t>
  </si>
  <si>
    <t>Shock absorber, small</t>
  </si>
  <si>
    <t>RBC0805</t>
  </si>
  <si>
    <t>SMC_RBC0805_ShockAbsorberSmall.ipt</t>
  </si>
  <si>
    <t>ASN2-N01-S</t>
  </si>
  <si>
    <t>McMaster_9528K19_3-8inBall.ipt</t>
  </si>
  <si>
    <t>9528K19</t>
  </si>
  <si>
    <t>Chrome plated balls, sold in pack of 100</t>
  </si>
  <si>
    <t>ER05</t>
  </si>
  <si>
    <t>Thor_ER_CageRod [Length=.5 in].ipt</t>
  </si>
  <si>
    <t>16 mm Right angle kinematic cage mount</t>
  </si>
  <si>
    <t>Shutter, 15mm aperture, ZM high power coating, bistable</t>
  </si>
  <si>
    <t>NS15B1ZM0</t>
  </si>
  <si>
    <t>Shutter controller</t>
  </si>
  <si>
    <t>VDM1000</t>
  </si>
  <si>
    <t>Adapter cable, NS15B shutter to VDM1000</t>
  </si>
  <si>
    <t>5103C</t>
  </si>
  <si>
    <t>Post mounting adapter for NS15B shutter</t>
  </si>
  <si>
    <t>email from Richard St. Louis</t>
  </si>
  <si>
    <t>6215HM40B</t>
  </si>
  <si>
    <t>6215 galvo scanner, +/-10 deg mech, +/-20 deg opt, AMP connector, slotted</t>
  </si>
  <si>
    <t>6M2005X20F025S1</t>
  </si>
  <si>
    <t>5mm X mirror for 6215HM40, fused silica, lamb/4, S1 protected silver coat</t>
  </si>
  <si>
    <t>6010-36-080</t>
  </si>
  <si>
    <t>interconnect cable for 6200B connector to Servo A connector, 2m</t>
  </si>
  <si>
    <t>MicroMax series single axis class 1 driver, high power option</t>
  </si>
  <si>
    <t>000-3015013</t>
  </si>
  <si>
    <t>CRS Resonant scanner, 8kHz, 4mm ap, silver coat, w/ driver &amp; pix clock</t>
  </si>
  <si>
    <t>scanning accessories</t>
  </si>
  <si>
    <t>Lens, f=100mm, diam = 50mm, VIS 0 coated, inked</t>
  </si>
  <si>
    <t>NT49-284-INK</t>
  </si>
  <si>
    <t>55-S60-33T@680-1080nm</t>
  </si>
  <si>
    <t>Special Optics</t>
  </si>
  <si>
    <t>BEAMSPLITTER,POLARIZING, 620-1000nm</t>
  </si>
  <si>
    <t>R2</t>
  </si>
  <si>
    <t>RA90</t>
  </si>
  <si>
    <t>ER8</t>
  </si>
  <si>
    <t>ID20</t>
  </si>
  <si>
    <t>LB1</t>
  </si>
  <si>
    <t>SM1D12D</t>
  </si>
  <si>
    <t>SM2RR</t>
  </si>
  <si>
    <t>KM100P</t>
  </si>
  <si>
    <t>TR3</t>
  </si>
  <si>
    <t>TR2</t>
  </si>
  <si>
    <t>TR4</t>
  </si>
  <si>
    <t>TR8</t>
  </si>
  <si>
    <t>TR1</t>
  </si>
  <si>
    <t>UPH1</t>
  </si>
  <si>
    <t>P10</t>
  </si>
  <si>
    <t>P1.5</t>
  </si>
  <si>
    <t>PB2</t>
  </si>
  <si>
    <t>XE25L36</t>
  </si>
  <si>
    <t>XE25L30</t>
  </si>
  <si>
    <t>XE25L48</t>
  </si>
  <si>
    <t>05FC16PB.5</t>
  </si>
  <si>
    <t>Objective z-stage</t>
  </si>
  <si>
    <t>Dielectric mirrors</t>
  </si>
  <si>
    <t>Shutters and shutter drivers</t>
  </si>
  <si>
    <t>Total</t>
  </si>
  <si>
    <t>H10770PB-40 SEL</t>
  </si>
  <si>
    <t>Primary dichroic.</t>
  </si>
  <si>
    <t xml:space="preserve">IR stopping short pass filter </t>
  </si>
  <si>
    <t>FF01-750/SP-30-D</t>
  </si>
  <si>
    <t>Rig cost</t>
  </si>
  <si>
    <t>Rig qty</t>
  </si>
  <si>
    <t>Item Cost</t>
  </si>
  <si>
    <t>Spares cost</t>
  </si>
  <si>
    <t>Spares Subtotal</t>
  </si>
  <si>
    <t>BK1743B-ND</t>
  </si>
  <si>
    <t>Hamamatsu</t>
  </si>
  <si>
    <t>DC power supply, 0-35V, 0-6A, packaged w/ v and amp meters</t>
  </si>
  <si>
    <t>Slip-on post collar for 1/2" posts</t>
  </si>
  <si>
    <t>Right angle post clamp</t>
  </si>
  <si>
    <t>Mounted iris diaphragm</t>
  </si>
  <si>
    <t>Beam block</t>
  </si>
  <si>
    <t>Kinematic PRism mount</t>
  </si>
  <si>
    <t>1/2" post, L=3"</t>
  </si>
  <si>
    <t>1/2" post, L=4"</t>
  </si>
  <si>
    <t>1/2" post, L=8"</t>
  </si>
  <si>
    <t>1.5" post, L=10"</t>
  </si>
  <si>
    <t>1.5" post, L=1.5"</t>
  </si>
  <si>
    <t>1.5" Mounting post base w/ slots</t>
  </si>
  <si>
    <t>Construction rail, 36" long</t>
  </si>
  <si>
    <t>Construction rail, 30" long</t>
  </si>
  <si>
    <t>Construction rail, 48" long</t>
  </si>
  <si>
    <t>SM2 Cage plate, 60 mm, 1/2" thick</t>
  </si>
  <si>
    <t>LCP01</t>
  </si>
  <si>
    <t>LCPM</t>
  </si>
  <si>
    <t>ER1</t>
  </si>
  <si>
    <t>Thor_ER_CageRod [Length=1 in].ipt</t>
  </si>
  <si>
    <t>CP02</t>
  </si>
  <si>
    <t>SM30 Retaining ring.  M30.5-0.5 threads probably</t>
  </si>
  <si>
    <t>SM30RR</t>
  </si>
  <si>
    <t>Thor_SM30RR_SM30RetainingRing.ipt</t>
  </si>
  <si>
    <t>DOM Det Arm</t>
  </si>
  <si>
    <t>6 wk</t>
  </si>
  <si>
    <t>Inventor part file name</t>
  </si>
  <si>
    <t>Stainless steel dowel pin, 2mm diam, 8mm long</t>
  </si>
  <si>
    <t>91585A017</t>
  </si>
  <si>
    <t>McMaster_91585A017_DowelPinM2.ipt</t>
  </si>
  <si>
    <t>Thor_LCP01_60mmCagePlateSM2.ipt</t>
  </si>
  <si>
    <t>#4-0.45-UNC.ipt</t>
  </si>
  <si>
    <t>97</t>
  </si>
  <si>
    <t>ISO 4762 - M6 x 16</t>
  </si>
  <si>
    <t>M6-16.ipt</t>
  </si>
  <si>
    <t>125</t>
  </si>
  <si>
    <t>ISO 4762 - M6 x 20</t>
  </si>
  <si>
    <t>M6-20.ipt</t>
  </si>
  <si>
    <t>98</t>
  </si>
  <si>
    <t>ANSI B18.3 - 1/4 - 20 UNC - 1 1/4</t>
  </si>
  <si>
    <t>1_4-1.25-UNC.ipt</t>
  </si>
  <si>
    <t>101</t>
  </si>
  <si>
    <t>ASTM F436 - 1/4</t>
  </si>
  <si>
    <t>Washer A</t>
  </si>
  <si>
    <t>1_4.ipt</t>
  </si>
  <si>
    <t>124</t>
  </si>
  <si>
    <t>ANSI B18.22 M - 6 N</t>
  </si>
  <si>
    <t>Plain Washer</t>
  </si>
  <si>
    <t>6-13.ipt</t>
  </si>
  <si>
    <t>91318A410</t>
  </si>
  <si>
    <t>Hollow socket set screw, 1/4-20, 1/8" long</t>
  </si>
  <si>
    <t>McMaster-Carr</t>
  </si>
  <si>
    <t>92581A120</t>
  </si>
  <si>
    <t>Thumbscrew with shoulder, M3</t>
  </si>
  <si>
    <t>FF735-Di01-25x36</t>
  </si>
  <si>
    <t>Unit</t>
  </si>
  <si>
    <t>Chromatic optics</t>
  </si>
  <si>
    <t>Semrock</t>
  </si>
  <si>
    <t>1 Wk</t>
  </si>
  <si>
    <t>Scan mirrors</t>
  </si>
  <si>
    <t>Cambridge Tech</t>
  </si>
  <si>
    <t>Tube lens</t>
  </si>
  <si>
    <t>Zeiss</t>
  </si>
  <si>
    <t>Linos</t>
  </si>
  <si>
    <t>IR Laser pockels cell</t>
  </si>
  <si>
    <t>Conoptics</t>
  </si>
  <si>
    <t>Qty to order</t>
  </si>
  <si>
    <t>302 RM</t>
  </si>
  <si>
    <t>Pockels cell linear amplifier</t>
  </si>
  <si>
    <t>Monitors</t>
  </si>
  <si>
    <t>Computer</t>
  </si>
  <si>
    <t>PMT current preamp</t>
  </si>
  <si>
    <t>Digikey</t>
  </si>
  <si>
    <t>Big elliptical mirror 1.5" x 2.121", enhanced aluminum</t>
  </si>
  <si>
    <t>Edmund</t>
  </si>
  <si>
    <t>MirrorModelEdmundG32-134.ipt</t>
  </si>
  <si>
    <t>Edmund Optics</t>
  </si>
  <si>
    <t>2x1.5 ft custom size breadboard, research grade, with MicroLock</t>
  </si>
  <si>
    <t>Newport-04SI67446_Custom2x1p5ftBreadboard.ipt</t>
  </si>
  <si>
    <t>NanomotionCS-10-3_CeramicStrip</t>
  </si>
  <si>
    <t>CS-10-3</t>
  </si>
  <si>
    <t>Ceramic strip</t>
  </si>
  <si>
    <t>NanomotionCS-10-3_CeramicStrip1.ipt</t>
  </si>
  <si>
    <t>**not in assembly**</t>
  </si>
  <si>
    <t>AB4-HR-E1</t>
  </si>
  <si>
    <t>AB-4 amplifier for (1) HR motor element</t>
  </si>
  <si>
    <t>**not drawn**</t>
  </si>
  <si>
    <t>Modified purchased parts</t>
  </si>
  <si>
    <t>Drawing filename</t>
  </si>
  <si>
    <t>Newport-CX95AS-MOD</t>
  </si>
  <si>
    <t>95mm rail carriage with tapped holes. Mod for dog stop</t>
  </si>
  <si>
    <t>Newport-CX95AS-MOD.ipt</t>
  </si>
  <si>
    <t>Newport-CX95AS-MOD.idw</t>
  </si>
  <si>
    <t>Additional purchased parts (needs work)</t>
  </si>
  <si>
    <t>28</t>
  </si>
  <si>
    <t>InVivoDetArm_PrimaryDichroic</t>
  </si>
  <si>
    <t>InVivoDetArm_PrimaryDichroic.ipt</t>
  </si>
  <si>
    <t>Objective20x/0.95 NA</t>
  </si>
  <si>
    <t>1-UB965</t>
  </si>
  <si>
    <t>Objective 20x/0.95 NA</t>
  </si>
  <si>
    <t>Objective2095.ipt</t>
  </si>
  <si>
    <t>Olympus</t>
  </si>
  <si>
    <t>19</t>
  </si>
  <si>
    <t>NEAT_XYR8080</t>
  </si>
  <si>
    <t>112019P</t>
  </si>
  <si>
    <t>XYR8080 crossed roller stage</t>
  </si>
  <si>
    <t>NEAT_XYR8080.iam</t>
  </si>
  <si>
    <t>24</t>
  </si>
  <si>
    <t>Olympus_Trinoc_U-ETR-3</t>
  </si>
  <si>
    <t>U-ETR-3</t>
  </si>
  <si>
    <t>Olympus trinoc</t>
  </si>
  <si>
    <t>Olympus_Trinoc_U-ETR-3.ipt</t>
  </si>
  <si>
    <t>There is now a U-ETR-4, I think</t>
  </si>
  <si>
    <t>47</t>
  </si>
  <si>
    <t>Olympus_ScanLensInsert</t>
  </si>
  <si>
    <t>inside FV3-PLI2</t>
  </si>
  <si>
    <t>Olympus scan lens, found inside FV3-PLI2</t>
  </si>
  <si>
    <t>Olympus_ScanLensInsert.ipt</t>
  </si>
  <si>
    <t>51</t>
  </si>
  <si>
    <t>Cambridge_6210H-RH_Assembly</t>
  </si>
  <si>
    <t>Cambridge_6210H-RH_Assembly.iam</t>
  </si>
  <si>
    <t>Cambridge Technologies</t>
  </si>
  <si>
    <t>108</t>
  </si>
  <si>
    <t>Zeiss_ScanLens</t>
  </si>
  <si>
    <t>510ScanLens</t>
  </si>
  <si>
    <t>LSM510 Scan Lens, Part # 4530119011</t>
  </si>
  <si>
    <t>Zeiss_ScanLens.ipt</t>
  </si>
  <si>
    <t>Quote #: 109-80200019-1 to Karel</t>
  </si>
  <si>
    <t>New tube lens?</t>
  </si>
  <si>
    <t>Misc hardware</t>
  </si>
  <si>
    <t>34</t>
  </si>
  <si>
    <t>ISO 4762 - M3 x 12</t>
  </si>
  <si>
    <t>Hexagon Socket Head Cap Screw</t>
  </si>
  <si>
    <t>M3-12.ipt</t>
  </si>
  <si>
    <t>Autodesk Inc.</t>
  </si>
  <si>
    <t>107</t>
  </si>
  <si>
    <t>ISO 4762 - M3 x 6</t>
  </si>
  <si>
    <t>M3-6.ipt</t>
  </si>
  <si>
    <t>42</t>
  </si>
  <si>
    <t>ISO 4762 - M3 x 10</t>
  </si>
  <si>
    <t>M3-10.ipt</t>
  </si>
  <si>
    <t>104</t>
  </si>
  <si>
    <t>ISO 4762 - M3 x 16</t>
  </si>
  <si>
    <t>M3-16.ipt</t>
  </si>
  <si>
    <t>45</t>
  </si>
  <si>
    <t>ISO 4762 - M2 x 6</t>
  </si>
  <si>
    <t>M2-6.ipt</t>
  </si>
  <si>
    <t>Important</t>
  </si>
  <si>
    <t>64</t>
  </si>
  <si>
    <t>ANSI B18.3 - 1/4 - 20 UNC - 1/2</t>
  </si>
  <si>
    <t>1_4-0.5-UNC.ipt</t>
  </si>
  <si>
    <t>90</t>
  </si>
  <si>
    <t>ANSI B18.3 - No. 4 - 40 UNC - 1/2</t>
  </si>
  <si>
    <t>#4-0.5-UNC.ipt</t>
  </si>
  <si>
    <t>91</t>
  </si>
  <si>
    <t>ANSI B18.3 - 1/4 - 20 UNC - 3/8</t>
  </si>
  <si>
    <t>1_4-0.375-UNC.ipt</t>
  </si>
  <si>
    <t>94</t>
  </si>
  <si>
    <t>ANSI B18.3 - 1/4 - 20 UNC - 3/4</t>
  </si>
  <si>
    <t>1_4-0.75-UNC.ipt</t>
  </si>
  <si>
    <t>95</t>
  </si>
  <si>
    <t>ANSI B18.3 - 4-40 UNC x 0.45</t>
  </si>
  <si>
    <t>Hexagon Socket Set Screw - Cup Point</t>
  </si>
  <si>
    <t>Newport-PRC-1</t>
  </si>
  <si>
    <t>PRC-1</t>
  </si>
  <si>
    <t>Precision optical rail carrier. 1 in wide.</t>
  </si>
  <si>
    <t>Newport-PRC-1.ipt</t>
  </si>
  <si>
    <t>55</t>
  </si>
  <si>
    <t>Newport-PRC-3</t>
  </si>
  <si>
    <t>PRC-3</t>
  </si>
  <si>
    <t>Precision optical rail carrier. 3 in wide.</t>
  </si>
  <si>
    <t>Newport-PRC-3.ipt</t>
  </si>
  <si>
    <t>57</t>
  </si>
  <si>
    <t>Newport-PRX</t>
  </si>
  <si>
    <t>PRX</t>
  </si>
  <si>
    <t>Precision optical rail indexing block</t>
  </si>
  <si>
    <t>Newport-PRX.ipt</t>
  </si>
  <si>
    <t>22</t>
  </si>
  <si>
    <t>Newport-X95-8inLong</t>
  </si>
  <si>
    <t>X95-OPT-N0-N2-N0-N3</t>
  </si>
  <si>
    <t>95 mm structural rails.  Either custom ordered, or modified to 8 in long</t>
  </si>
  <si>
    <t>Newport-X95-8inLong.ipt</t>
  </si>
  <si>
    <t>Received email quote</t>
  </si>
  <si>
    <t>3-4 weeks</t>
  </si>
  <si>
    <t>112</t>
  </si>
  <si>
    <t>Newport-422-1S</t>
  </si>
  <si>
    <t>422-1S</t>
  </si>
  <si>
    <t>Newport-422-1S.ipt</t>
  </si>
  <si>
    <t>31</t>
  </si>
  <si>
    <t>SchneebergerNDN2-40-301 and SchneebergerNDN2-40-302</t>
  </si>
  <si>
    <t>NDN 2-40.30</t>
  </si>
  <si>
    <t>Linear slide.  40 mm long</t>
  </si>
  <si>
    <t xml:space="preserve">SchneebergerNDN2-40-301.ipt and SchneebergerNDN2-40-302.ipt </t>
  </si>
  <si>
    <t>???</t>
  </si>
  <si>
    <t>Schneeberger</t>
  </si>
  <si>
    <t>Website down</t>
  </si>
  <si>
    <t>14</t>
  </si>
  <si>
    <t>Sutter, single z stage</t>
  </si>
  <si>
    <t>Single z-stage from Sutter, with higher load bearing capacity.</t>
  </si>
  <si>
    <t>Sutter_ZStageFrontPlate.ipt and Sutter_ZStageBackPlate.ipt</t>
  </si>
  <si>
    <t>Sutter</t>
  </si>
  <si>
    <t>Get from Rick Ayer at Sutter</t>
  </si>
  <si>
    <t>??? Waiting</t>
  </si>
  <si>
    <t>49</t>
  </si>
  <si>
    <t>CP03</t>
  </si>
  <si>
    <t>35 mm aperture 30 mm cage plate</t>
  </si>
  <si>
    <t>Thor_CP03_35mmAp30CagePlate.ipt</t>
  </si>
  <si>
    <t>$16.75</t>
  </si>
  <si>
    <t>Thorlabs</t>
  </si>
  <si>
    <t>75</t>
  </si>
  <si>
    <t>Thor_CM1-E03_TurningCube</t>
  </si>
  <si>
    <t>CM1-E03</t>
  </si>
  <si>
    <t>Mounted E03 turning mirror cube</t>
  </si>
  <si>
    <t>Thor_CM1-E03_TurningCube.ipt</t>
  </si>
  <si>
    <t>$160.00</t>
  </si>
  <si>
    <t>77</t>
  </si>
  <si>
    <t>BB1-E03</t>
  </si>
  <si>
    <t>1" Diam broadband dielectric mirror</t>
  </si>
  <si>
    <t>Thor_BB1-E03_DielectricMirror.ipt</t>
  </si>
  <si>
    <t>$79.00</t>
  </si>
  <si>
    <t>88</t>
  </si>
  <si>
    <t>ER4</t>
  </si>
  <si>
    <t>Thor_CageRod_ER [Length=4 in].ipt</t>
  </si>
  <si>
    <t>$7.45</t>
  </si>
  <si>
    <t>ER2</t>
  </si>
  <si>
    <t>ER3</t>
  </si>
  <si>
    <t>86</t>
  </si>
  <si>
    <t>ER6</t>
  </si>
  <si>
    <t>Thor_CageRod_ER [Length=6 in].ipt</t>
  </si>
  <si>
    <t>$8.70</t>
  </si>
  <si>
    <t>120</t>
  </si>
  <si>
    <t>Thor_CL4_Clamp</t>
  </si>
  <si>
    <t>CL4</t>
  </si>
  <si>
    <t>Table clamp, small</t>
  </si>
  <si>
    <t>Thor_CL4_Clamp.ipt</t>
  </si>
  <si>
    <t>$5.50</t>
  </si>
  <si>
    <t>122</t>
  </si>
  <si>
    <t>Thor_CL5_Clamp</t>
  </si>
  <si>
    <t>CL5</t>
  </si>
  <si>
    <t>Clamp, L-shaped</t>
  </si>
  <si>
    <t>Thor_CL5_Clamp.ipt</t>
  </si>
  <si>
    <t>$4.20</t>
  </si>
  <si>
    <t>Optional for motorized primary dichroic</t>
  </si>
  <si>
    <t>30</t>
  </si>
  <si>
    <t>NanoMotionHR1</t>
  </si>
  <si>
    <t>HR1-1-S</t>
  </si>
  <si>
    <t>Ceramic servo motor</t>
  </si>
  <si>
    <t>NanoMotionHR1.ipt</t>
  </si>
  <si>
    <t>NanoMotion--Minarik</t>
  </si>
  <si>
    <t>DF07212006-CZ03 (or CZ01)</t>
  </si>
  <si>
    <t>33</t>
  </si>
  <si>
    <t>InVivoDetArm_TwistLockObjHolderAdapter.ipt</t>
  </si>
  <si>
    <t>InVivoDetArm_TwistLockObjHolderAdapter.idw</t>
  </si>
  <si>
    <t>102</t>
  </si>
  <si>
    <t>taper obj lock assy</t>
  </si>
  <si>
    <t>Objective holder and mount</t>
  </si>
  <si>
    <t>taper obj lock assy.iam</t>
  </si>
  <si>
    <t>Rob might  have plans for this?</t>
  </si>
  <si>
    <t>Make these parts for using H7422P-40MOD PMTs</t>
  </si>
  <si>
    <t>11</t>
  </si>
  <si>
    <t>DetPath_RectangPMTMountPlate</t>
  </si>
  <si>
    <t>Mounting plate for metal package PMT assemblies</t>
  </si>
  <si>
    <t>DetPath_RectangPMTMountPlate.ipt</t>
  </si>
  <si>
    <t>DetPath_RectangPMTMountPlate.idw</t>
  </si>
  <si>
    <t>36</t>
  </si>
  <si>
    <t>DetPath_RectPMTSliderPlate_RevC</t>
  </si>
  <si>
    <t xml:space="preserve">Intermediate plate for X-Y adjustment of metal package PMTs </t>
  </si>
  <si>
    <t>DetPath_RectPMTSliderPlate_RevC.ipt</t>
  </si>
  <si>
    <t>DetPath_RectPMTSliderPlate_RevC.idw</t>
  </si>
  <si>
    <t>12</t>
  </si>
  <si>
    <t>SquarePMTShim</t>
  </si>
  <si>
    <t>InVivoRig: Shim for adjusting H7422 PMT z-distance</t>
  </si>
  <si>
    <t>SquarePMTShim.ipt</t>
  </si>
  <si>
    <t>SquarePMTShim.idw</t>
  </si>
  <si>
    <t xml:space="preserve">Design distance requires 2 per channel.  </t>
  </si>
  <si>
    <t>Make this part for mounting R3896 PMTs</t>
  </si>
  <si>
    <t>DetPath_PMTR3896Holder.ipt</t>
  </si>
  <si>
    <t>DetPath_PMTR3896Holder</t>
  </si>
  <si>
    <t>DetPath_PMTR3896Holder.idw</t>
  </si>
  <si>
    <t>Mounting holder for R3896 PMTs</t>
  </si>
  <si>
    <t>EK00524</t>
  </si>
  <si>
    <t>1-2 week?</t>
  </si>
  <si>
    <t>HQ510/70, OD30mm</t>
  </si>
  <si>
    <t>Green emission filter</t>
  </si>
  <si>
    <t>5 weeks</t>
  </si>
  <si>
    <t>HQ635/90, OD30mm</t>
  </si>
  <si>
    <t>BG39, OD30mm</t>
  </si>
  <si>
    <t>Green emission filter/Schott glass</t>
  </si>
  <si>
    <t>Emission filter for calcium imaging</t>
  </si>
  <si>
    <t>13</t>
  </si>
  <si>
    <t>PMT_H7422P-40MOD</t>
  </si>
  <si>
    <t>H7422-40MOD</t>
  </si>
  <si>
    <t>Metal package, high QE (GaAsP) PMTs. Modified to remove cooler, and increase collection angle.</t>
  </si>
  <si>
    <t>PMT_H7422P-40MOD.ipt</t>
  </si>
  <si>
    <t>Hammamatsu</t>
  </si>
  <si>
    <t>sXo06-18028884</t>
  </si>
  <si>
    <t>2 months</t>
  </si>
  <si>
    <t>3</t>
  </si>
  <si>
    <t>LensMellesGriot_01LAO527</t>
  </si>
  <si>
    <t>01 LAO 527</t>
  </si>
  <si>
    <t>Primary detection arm lens. Fl = 100.1 mm.  Achromat</t>
  </si>
  <si>
    <t>LensMellesGriot01LAO527.ipt</t>
  </si>
  <si>
    <t>Melles Griot</t>
  </si>
  <si>
    <t>8</t>
  </si>
  <si>
    <t>LensNewport_KPA034-C</t>
  </si>
  <si>
    <t>KPA034-C</t>
  </si>
  <si>
    <t>Aspheric lens. F = 23 mm</t>
  </si>
  <si>
    <t>LensNewport_KPA034-C.ipt</t>
  </si>
  <si>
    <t>Newport</t>
  </si>
  <si>
    <t>In stock</t>
  </si>
  <si>
    <t>23</t>
  </si>
  <si>
    <t>Newport-CX95AS</t>
  </si>
  <si>
    <t>CX95AS</t>
  </si>
  <si>
    <t>95mm rail carriage with tapped holes</t>
  </si>
  <si>
    <t>Newport-CX95AS.ipt</t>
  </si>
  <si>
    <t>53</t>
  </si>
  <si>
    <t>Newport-PRL-12</t>
  </si>
  <si>
    <t>PRL-12</t>
  </si>
  <si>
    <t>Precision optical rail, 12 in.</t>
  </si>
  <si>
    <t>Newport-PRL-12.ipt</t>
  </si>
  <si>
    <t>In Stock</t>
  </si>
  <si>
    <t>54</t>
  </si>
  <si>
    <t>Holder for olympus confocal system scan lens</t>
  </si>
  <si>
    <t>InVivoRig_OlympusScanLensHolder_RevA.ipt</t>
  </si>
  <si>
    <t>InVivoRig_OlympusScanLensHolder_RevA.idw</t>
  </si>
  <si>
    <t>Alternate to InVivoRig_ZeissScanLensHolder</t>
  </si>
  <si>
    <t>118</t>
  </si>
  <si>
    <t>InVivoRig_PeriscopeMirrorMountBracket</t>
  </si>
  <si>
    <t>Bracket to hold laser beam periscope</t>
  </si>
  <si>
    <t>InVivoRig_PeriscopeMirrorMountBracket.ipt</t>
  </si>
  <si>
    <t>InVivoRig_PeriscopeMirrorMountBracket.idw</t>
  </si>
  <si>
    <t>89</t>
  </si>
  <si>
    <t>InVivoRig_ScanMirrorMountAdapter</t>
  </si>
  <si>
    <t>Holder for x-y scan mirror block and relay mirror</t>
  </si>
  <si>
    <t>InVivoRig_ScanMirrorMountAdapter.ipt</t>
  </si>
  <si>
    <t>InVivoRig_ScanMirrorMountAdapter.idw</t>
  </si>
  <si>
    <t>119</t>
  </si>
  <si>
    <t>InVivoRig_TopCover</t>
  </si>
  <si>
    <t>Sheet metal cover for top of microscope</t>
  </si>
  <si>
    <t>InVivoRig_TopCover.ipt</t>
  </si>
  <si>
    <t>InVivoRig_TopCover.idw</t>
  </si>
  <si>
    <t>61</t>
  </si>
  <si>
    <t>InVivoRig_TopRailInterfacePlate_RevA</t>
  </si>
  <si>
    <t>Large plate which Newport rail attaches to</t>
  </si>
  <si>
    <t>InVivoRig_TopRailInterfacePlate_RevA.ipt</t>
  </si>
  <si>
    <t>InVivoRig_TopRailInterfacePlate_RevA.idw</t>
  </si>
  <si>
    <t>60</t>
  </si>
  <si>
    <t>InVivoRig_TopSidePanel</t>
  </si>
  <si>
    <t>Long structural side rails for microscope top optics</t>
  </si>
  <si>
    <t>InVivoRig_TopSidePanel.ipt</t>
  </si>
  <si>
    <t>InVivoRig_TopSidePanel.idw</t>
  </si>
  <si>
    <t>109</t>
  </si>
  <si>
    <t>InVivoRig_ZeissScanLensHolder_RevA</t>
  </si>
  <si>
    <t>Holder for Zeiss scan lens</t>
  </si>
  <si>
    <t>InVivoRig_ZeissScanLensHolder_RevA.ipt</t>
  </si>
  <si>
    <t>InVivoRig_ZeissScanLensHolder_RevA.idw</t>
  </si>
  <si>
    <t>Alternate to InVivoRig_OlympusScanLensHolder</t>
  </si>
  <si>
    <t>InVivoRigAlignmentAid</t>
  </si>
  <si>
    <t>Adapter to center 30mm cage plate on hole below tube lens</t>
  </si>
  <si>
    <t>InVivoRigAlignmentAid.ipt</t>
  </si>
  <si>
    <t>InVivoRigAlignmentAid.idw</t>
  </si>
  <si>
    <t>20</t>
  </si>
  <si>
    <t>Baseplate_NEATmotorStage-bottom</t>
  </si>
  <si>
    <t>Plate which interfaces x-y stage to table</t>
  </si>
  <si>
    <t>Baseplate_NEATmotorStage-bottom.ipt</t>
  </si>
  <si>
    <t>Baseplate_NEATmotorStage-bottom.idw</t>
  </si>
  <si>
    <t>21</t>
  </si>
  <si>
    <t>Baseplate_NEATmotorStage-top</t>
  </si>
  <si>
    <t>Plate which attaches columns to x-y stage</t>
  </si>
  <si>
    <t>Baseplate_NEATmotorStage-top.ipt</t>
  </si>
  <si>
    <t>Baseplate_NEATmotorStage-top.idw</t>
  </si>
  <si>
    <t>Make these parts to use old, twist/lock conical surface objective mount system</t>
  </si>
  <si>
    <t>103</t>
  </si>
  <si>
    <t>InVivoDetArm_TwistLockObjHolderAdapter</t>
  </si>
  <si>
    <t>Adapter to mount taper obj lock assy, twist/lock conical objective holder</t>
  </si>
  <si>
    <t>InVivoDetArm_LensHolder.ipt</t>
  </si>
  <si>
    <t>InVivoDetArm_LensHolder.idw</t>
  </si>
  <si>
    <t>26</t>
  </si>
  <si>
    <t>InVivoDetArm_MainMountPlate</t>
  </si>
  <si>
    <t>Plate connecting all det arm components to sutter stage</t>
  </si>
  <si>
    <t>InVivoDetArm_MainMountPlate.ipt</t>
  </si>
  <si>
    <t>InVivoDetArm_MainMountPlate.idw</t>
  </si>
  <si>
    <t>5</t>
  </si>
  <si>
    <t>InVivoDetArm_MountPlatePlateForMounting</t>
  </si>
  <si>
    <t>Mounting plate for upper assembly optics</t>
  </si>
  <si>
    <t>InVivoDetArm_MountPlatePlateForMounting.ipt</t>
  </si>
  <si>
    <t>InVivoDetArm_LensFilterMountPlate.idw</t>
  </si>
  <si>
    <t>40</t>
  </si>
  <si>
    <t>InVivoDetArm_NanomotorSliderBracket_RevB</t>
  </si>
  <si>
    <t>Bracket that connects primary dichro assbly to det arm</t>
  </si>
  <si>
    <t>InVivoDetArm_NanomotorSliderBracket_RevB.ipt</t>
  </si>
  <si>
    <t>InVivoDetArm_NanomotorSliderBracket_RevB.idw</t>
  </si>
  <si>
    <t>27</t>
  </si>
  <si>
    <t>InVivoDetArm_ObjMountBracePlate</t>
  </si>
  <si>
    <t>Structural piece for objective mount attachment</t>
  </si>
  <si>
    <t>InVivoDetArm_ObjMountBracePlate.ipt</t>
  </si>
  <si>
    <t>InVivoDetArm_ObjMountBracePlate.idw</t>
  </si>
  <si>
    <t>43</t>
  </si>
  <si>
    <t>InVivoDetArm_PrimaryDichroicMount</t>
  </si>
  <si>
    <t>Mount plate for det arm primary dichroic</t>
  </si>
  <si>
    <t>InVivoDetArm_PrimaryDichroicMount.ipt</t>
  </si>
  <si>
    <t>InVivoDetArm_PrimaryDichroicMount.idw</t>
  </si>
  <si>
    <t>44</t>
  </si>
  <si>
    <t>InVivoDetArm_PrimaryDichroicMountBracket</t>
  </si>
  <si>
    <t>Holding bracket for PrimaryDichroicMount</t>
  </si>
  <si>
    <t>A</t>
  </si>
  <si>
    <t>InVivoDetArm_PrimaryDichroicMountBracket.ipt</t>
  </si>
  <si>
    <t>InVivoDetArm_PrimaryDichroicMountBracket.idw</t>
  </si>
  <si>
    <t>96</t>
  </si>
  <si>
    <t>InVivoRig_DetArmBracket</t>
  </si>
  <si>
    <t>Main piece for attaching det arm to microscope, with position adjustment</t>
  </si>
  <si>
    <t>InVivoRig_DetArmBracket.ipt</t>
  </si>
  <si>
    <t>InVivoRig_DetArmBracket.idw</t>
  </si>
  <si>
    <t>115</t>
  </si>
  <si>
    <t>InVivoRig_FirstMirrorMountBracket</t>
  </si>
  <si>
    <t>Piece to attach mirror directly to x-y microscope stage</t>
  </si>
  <si>
    <t>InVivoRig_FirstMirrorMountBracket.ipt</t>
  </si>
  <si>
    <t>InVivoRig_FirstMirrorMountBracket.idw</t>
  </si>
  <si>
    <t>62</t>
  </si>
  <si>
    <t>InVivoRig_FrontMirrorMountAdapter</t>
  </si>
  <si>
    <t>Piece to hold cage assembly for mirror between scan and tube lenses</t>
  </si>
  <si>
    <t>InVivoRig_FrontMirrorMountAdapter.ipt</t>
  </si>
  <si>
    <t>InVivoRig_FrontMirrorMountAdapter.idw</t>
  </si>
  <si>
    <t>59</t>
  </si>
  <si>
    <t>InVivoRig_MainTopPlate</t>
  </si>
  <si>
    <t>Large plate on top of columns</t>
  </si>
  <si>
    <t>InVivoRig_MainTopPlate.ipt</t>
  </si>
  <si>
    <t>InVivoRig_MainTopPlate.idw</t>
  </si>
  <si>
    <t>92</t>
  </si>
  <si>
    <t>InVivoRig_OlympusScanLensHolder_RevA</t>
  </si>
  <si>
    <t>Item</t>
  </si>
  <si>
    <t>Part Number</t>
  </si>
  <si>
    <t>QTY</t>
  </si>
  <si>
    <t>Stock Number</t>
  </si>
  <si>
    <t>Description</t>
  </si>
  <si>
    <t>REV</t>
  </si>
  <si>
    <t>Filename</t>
  </si>
  <si>
    <t>Vendor</t>
  </si>
  <si>
    <t>1</t>
  </si>
  <si>
    <t>4</t>
  </si>
  <si>
    <t>Dichroic35.5x50.2x2p5.ipt</t>
  </si>
  <si>
    <t>10</t>
  </si>
  <si>
    <t>EmissionFilter</t>
  </si>
  <si>
    <t>EmissionFilter.ipt</t>
  </si>
  <si>
    <t>Quote #</t>
  </si>
  <si>
    <t>SecondaryDichroic_35.5x50.2x2p5</t>
  </si>
  <si>
    <t>Secondary dichroic</t>
  </si>
  <si>
    <t>Chroma</t>
  </si>
  <si>
    <t>Lead time</t>
  </si>
  <si>
    <t>Est Cost</t>
  </si>
  <si>
    <t>Purchased parts</t>
  </si>
  <si>
    <t>565DCXR--cust. Size</t>
  </si>
  <si>
    <t>Red emission filter</t>
  </si>
  <si>
    <t>BGG22, OD30mm</t>
  </si>
  <si>
    <t>Custom machined parts</t>
  </si>
  <si>
    <t>Drawing Filename</t>
  </si>
  <si>
    <t>Notes</t>
  </si>
  <si>
    <t>35</t>
  </si>
  <si>
    <t>DetPath_AshpereLensHolder_fl23_RevC</t>
  </si>
  <si>
    <t>2</t>
  </si>
  <si>
    <t>Det path secondary Lens Holder for f=23 lens</t>
  </si>
  <si>
    <t>C</t>
  </si>
  <si>
    <t>DetPath_AshpereLensHolder_fl23_RevC.ipt</t>
  </si>
  <si>
    <t>DetPath_AshpereLensHolder_fl23_RevC.idw</t>
  </si>
  <si>
    <t>7</t>
  </si>
  <si>
    <t>DetPath_DichroCubeTop</t>
  </si>
  <si>
    <t>Secondary Dichroic Cube, top</t>
  </si>
  <si>
    <t>DetPath_DichroCubeTop.ipt</t>
  </si>
  <si>
    <t>DetPath_DichroCubeTop.idw</t>
  </si>
  <si>
    <t>29</t>
  </si>
  <si>
    <t>DetPath_DichroSliderNanomotorPlate</t>
  </si>
  <si>
    <t>Mounting Plate for primary dicroic motor setup</t>
  </si>
  <si>
    <t>B</t>
  </si>
  <si>
    <t>DetPath_DichroSliderNanomotorPlate_RevB.ipt</t>
  </si>
  <si>
    <t>DetPath_DichroSliderNanomotorPlate_RevB.idw</t>
  </si>
  <si>
    <t>9</t>
  </si>
  <si>
    <t>DetPath_EmissionFilterHolder</t>
  </si>
  <si>
    <t>Emission Filter Holder</t>
  </si>
  <si>
    <t>DetPath_EmissionFilterHolder.ipt</t>
  </si>
  <si>
    <t>DetPath_EmissionFilterHolder.idw</t>
  </si>
  <si>
    <t>Only need two, but it's best to make extras for making quick change emission filter sets</t>
  </si>
  <si>
    <t>16</t>
  </si>
  <si>
    <t>DetPath_Tube</t>
  </si>
  <si>
    <t>Light Shielding Tube</t>
  </si>
  <si>
    <t>DetPath_Tube.ipt</t>
  </si>
  <si>
    <t>InVivoDetArm_Tube&amp;TubeAdaptor.idw</t>
  </si>
  <si>
    <t>Can use part# T50-50 from AF Optical Inc to make this part.  Reduced length (50 mm) is not a problem</t>
  </si>
  <si>
    <t>106</t>
  </si>
  <si>
    <t>InVivoDetArm_Cover</t>
  </si>
  <si>
    <t>InVivoDetArm_Cover.ipt</t>
  </si>
  <si>
    <t>InVivoDetArm_Cover.idw</t>
  </si>
  <si>
    <t>6</t>
  </si>
  <si>
    <t>InVivoDetArm_DichroCubeBottom</t>
  </si>
  <si>
    <t>Secondary Dichroic Cube, bottom</t>
  </si>
  <si>
    <t>InVivoDetArm_DichroCubeBottom.ipt</t>
  </si>
  <si>
    <t>InVivoDetArm_DichroCubeBottom.idw</t>
  </si>
  <si>
    <t>17</t>
  </si>
  <si>
    <t>InVivoDetArm_DichroCubeTubeHolder</t>
  </si>
  <si>
    <t>Interface for shilding tube and bottom of dichro cube</t>
  </si>
  <si>
    <t>InVivoDetArm_DichroCubeTubeHolder.ipt</t>
  </si>
  <si>
    <t>18</t>
  </si>
  <si>
    <t>InVivoDetArm_LensHolder</t>
  </si>
  <si>
    <t>Det Arm primary Lens Holder (f=100)</t>
  </si>
  <si>
    <t>Comments</t>
  </si>
  <si>
    <t>1 mo</t>
  </si>
  <si>
    <t>350-80-02-BK</t>
  </si>
  <si>
    <t>None given</t>
  </si>
  <si>
    <t>usually in stock</t>
  </si>
  <si>
    <t>?? not in stock</t>
  </si>
  <si>
    <t>Conoptics Mount Ring Set and Base Plate from model 101</t>
  </si>
  <si>
    <t>110311493#2</t>
  </si>
  <si>
    <t>6-8 wk</t>
  </si>
  <si>
    <t>4-6 wk</t>
  </si>
  <si>
    <t>Secondary dichroic 35.5 x 50.2.  Need to specify cutoff wavelength</t>
  </si>
  <si>
    <t>Optical line trigger stuff</t>
  </si>
  <si>
    <t>quMLT05.10.12</t>
  </si>
  <si>
    <t>PIFOC long travel objective scanner, w/ objective ring removed, 250um trvl</t>
  </si>
  <si>
    <t>Large Aperture QuickLock Thread Adapters, M32 x 0.75</t>
  </si>
  <si>
    <t>P-721.05A</t>
  </si>
  <si>
    <t>Quick Lock Thread W0.8x1/36", RMS</t>
  </si>
  <si>
    <t>P-721.12Q</t>
  </si>
  <si>
    <t>P-721.11A</t>
  </si>
  <si>
    <t>Large Aperture QuickLock Thread Adapters, M25 x 0.75</t>
  </si>
  <si>
    <t>Large aperture quicklock thread adapter, M27 x 0.75</t>
  </si>
  <si>
    <t>PI DC-Motor Controller PC-Board, 4 Axes, PCI</t>
  </si>
  <si>
    <t>M-511.DD</t>
  </si>
  <si>
    <t>Precision translation stage, 4", DC-motor + ActiveDrive, 0.1um linear encoder</t>
  </si>
  <si>
    <t>Alazar</t>
  </si>
  <si>
    <t>P-725K103</t>
  </si>
  <si>
    <t>109752.1-2</t>
  </si>
  <si>
    <t>custom Svoboda/ID&amp;F amplifier</t>
  </si>
  <si>
    <t>Custom scan lens. F=60mm, 16deg max opt half ang</t>
  </si>
  <si>
    <t>P-721.03A</t>
  </si>
  <si>
    <t>Vincent Assoc</t>
  </si>
  <si>
    <t>14 w</t>
  </si>
  <si>
    <t>4-5 wk</t>
  </si>
  <si>
    <t>Small linear guide slider, stroke 30 mm, NDN2-40.30</t>
  </si>
  <si>
    <t>HHMI_SST-111031-00</t>
  </si>
  <si>
    <t>4253080000710000</t>
  </si>
  <si>
    <t>Tube lens 1,0x M38x0.5 Axio Imager, #425308</t>
  </si>
  <si>
    <t>120-36001321-2</t>
  </si>
  <si>
    <t>NI</t>
  </si>
  <si>
    <t>Part number</t>
  </si>
  <si>
    <t>Rig unit subtotal</t>
  </si>
  <si>
    <t>Detectors</t>
  </si>
  <si>
    <t>Scan lenses</t>
  </si>
  <si>
    <t>Base and head movement</t>
  </si>
  <si>
    <t>Digitizers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</si>
  <si>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</si>
  <si>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</si>
  <si>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</si>
  <si>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</si>
  <si>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</si>
  <si>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</si>
  <si>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</si>
  <si>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</si>
  <si>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</si>
  <si>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</si>
  <si>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</si>
  <si>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</si>
  <si>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</si>
  <si>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</si>
  <si>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</si>
  <si>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</si>
  <si>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</si>
  <si>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</si>
  <si>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</si>
  <si>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</si>
  <si>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</si>
  <si>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</si>
  <si>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</si>
  <si>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</si>
  <si>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</si>
  <si>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</si>
  <si>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</si>
  <si>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</si>
  <si>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</si>
  <si>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</si>
  <si>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</si>
  <si>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</si>
  <si>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</si>
  <si>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</si>
  <si>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</si>
  <si>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</si>
  <si>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</si>
  <si>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</si>
  <si>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</si>
  <si>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</si>
  <si>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</si>
  <si>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</si>
  <si>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</si>
  <si>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</si>
  <si>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</si>
  <si>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</si>
  <si>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</si>
  <si>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</si>
  <si>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</si>
  <si>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</si>
  <si>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</si>
  <si>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</si>
  <si>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</si>
  <si>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</si>
  <si>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</si>
  <si>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</si>
  <si>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</si>
  <si>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</si>
  <si>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</si>
  <si>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</si>
  <si>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</si>
  <si>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</si>
  <si>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</si>
  <si>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</si>
  <si>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</si>
  <si>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</si>
  <si>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</si>
  <si>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</si>
  <si>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</si>
  <si>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</si>
  <si>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</si>
  <si>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</si>
  <si>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</si>
  <si>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</si>
  <si>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</si>
  <si>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</si>
  <si>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</si>
  <si>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</si>
  <si>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</si>
  <si>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</si>
  <si>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</si>
  <si>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</si>
  <si>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</si>
  <si>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</si>
  <si>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</si>
  <si>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</si>
  <si>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</si>
  <si>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</si>
  <si>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</si>
  <si>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</si>
  <si>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</si>
  <si>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</si>
  <si>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</si>
  <si>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</si>
  <si>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</si>
  <si>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</si>
  <si>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</si>
  <si>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</si>
  <si>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</si>
  <si>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</si>
  <si>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</si>
  <si>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</si>
  <si>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</si>
  <si>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</si>
  <si>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</si>
  <si>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</si>
  <si>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</si>
  <si>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</si>
  <si>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</si>
  <si>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</si>
  <si>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</si>
  <si>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</si>
  <si>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</si>
  <si>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</si>
  <si>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</si>
  <si>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</si>
  <si>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</si>
  <si>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</si>
  <si>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</si>
  <si>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</si>
  <si>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</si>
  <si>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</si>
  <si>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</si>
  <si>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</si>
  <si>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</si>
  <si>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</si>
  <si>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</si>
  <si>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</si>
  <si>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</si>
  <si>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</si>
  <si>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</si>
  <si>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</si>
  <si>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</si>
  <si>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</si>
  <si>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</si>
  <si>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</si>
  <si>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</si>
  <si>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</si>
  <si>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</si>
  <si>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</si>
  <si>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</si>
  <si>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</si>
  <si>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</si>
  <si>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</si>
  <si>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</si>
  <si>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</si>
  <si>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</si>
  <si>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</si>
  <si>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</si>
  <si>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</si>
  <si>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</si>
  <si>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</si>
  <si>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</si>
  <si>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</si>
  <si>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</si>
  <si>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</si>
  <si>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</si>
  <si>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</si>
  <si>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</si>
  <si>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</si>
  <si>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</si>
  <si>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</si>
  <si>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</si>
  <si>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</si>
  <si>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</si>
  <si>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</si>
  <si>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</si>
  <si>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</si>
  <si>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</si>
  <si>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</si>
  <si>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</si>
  <si>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</si>
  <si>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</si>
  <si>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</si>
  <si>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</si>
  <si>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</si>
  <si>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</si>
  <si>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</si>
  <si>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</si>
  <si>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</si>
  <si>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</si>
  <si>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</si>
  <si>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</si>
  <si>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</si>
  <si>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</si>
  <si>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</si>
  <si>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</si>
  <si>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</si>
  <si>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</si>
  <si>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</si>
  <si>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</si>
  <si>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</si>
  <si>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</si>
  <si>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</si>
  <si>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</si>
  <si>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</si>
  <si>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</si>
  <si>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</si>
  <si>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</si>
  <si>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</si>
  <si>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</si>
  <si>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</si>
  <si>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</si>
  <si>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</si>
  <si>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</si>
  <si>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</si>
  <si>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</si>
  <si>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</si>
  <si>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</si>
  <si>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</si>
  <si>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</si>
  <si>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</si>
  <si>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</si>
  <si>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</si>
  <si>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</si>
  <si>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</si>
  <si>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</si>
  <si>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</si>
  <si>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</si>
  <si>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</si>
  <si>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</si>
  <si>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</si>
  <si>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</si>
  <si>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</si>
  <si>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</si>
  <si>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</si>
  <si>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Santoprene foam rubber cord, cut to length</t>
  </si>
  <si>
    <t>6322K12</t>
  </si>
  <si>
    <t>84935A260</t>
  </si>
  <si>
    <t>Elliptical mirror, 33 x 46.7 x 9.37mm, protected silver</t>
  </si>
  <si>
    <t>04SI67446</t>
  </si>
  <si>
    <t>Zeiss Objective W Plan-Apochromat 20x/1,0 DIC M27 70mm</t>
  </si>
  <si>
    <t>421452-9900-000</t>
  </si>
  <si>
    <t>421452-9900-000_ObjectiveW20x_1NA.ipt</t>
  </si>
  <si>
    <t>Metric 18-8 Stainless Steel Large-Diameter Flat Washer, M3 Screw Size, 9MM OD, .7MM-.9MM Thick, packs of 100</t>
  </si>
  <si>
    <t>91116A120</t>
  </si>
  <si>
    <t>McMaster_91116A120_M3WasherLargeDiameter.ipt</t>
  </si>
  <si>
    <t>Stainless steel wave washer, M3</t>
  </si>
  <si>
    <t>92168A101</t>
  </si>
  <si>
    <t>MCMASTER</t>
  </si>
  <si>
    <t>92168A101_WaveWasherM3.ipt</t>
  </si>
  <si>
    <t>Nylon Tip 18-8 SS Socket Set Screw 8-32 Thread, 3/16" Length</t>
  </si>
  <si>
    <t>90291A189</t>
  </si>
  <si>
    <t>McMaster_90291A189_SS#8-32SetScrewNylonTip.ipt</t>
  </si>
  <si>
    <t>M2x8, Socket head cap screw, flat head, 90 deg taper, ss</t>
  </si>
  <si>
    <t>Natural gum rubber ball, 5/8" diam</t>
  </si>
  <si>
    <t>96385K61</t>
  </si>
  <si>
    <t>McMaster_96385K61_GumRubberBall.ipt</t>
  </si>
  <si>
    <t>Nylon Tip 18-8 SS Socket Set Screw 8-32 Thread, 1/8" Length</t>
  </si>
  <si>
    <t>90291A183</t>
  </si>
  <si>
    <t>90291A183_SS8-32NylonTipSetScrew.ipt</t>
  </si>
  <si>
    <t>UVFS broadband precision window, w/ NIR AR coating 650-1050nm, 1in diam</t>
  </si>
  <si>
    <t>WG41050-B</t>
  </si>
  <si>
    <t>Thor_WG41050-B_1inFSWindow_650-1050.ipt</t>
  </si>
  <si>
    <t>Edmund_NT49-284-INK_AcromatLensF100VIS0.iam</t>
  </si>
  <si>
    <t>SM1 Lens Tube, 0.5 in long, one ret ring incl</t>
  </si>
  <si>
    <t>SM1L05</t>
  </si>
  <si>
    <t>Thor_SM1L05_SM1LensTube.ipt</t>
  </si>
  <si>
    <t>Ø50.8 mm, f=500.0 mm, Near IR Achromat, ARC: 650 - 1050 nm</t>
  </si>
  <si>
    <t>AC508-500-B</t>
  </si>
  <si>
    <t>THORLABS</t>
  </si>
  <si>
    <t>AC508-500-B.iam</t>
  </si>
  <si>
    <t xml:space="preserve">633 nm, f = 10.99 mm, NA = 0.25 FC/PC Fiber Collimation Pkg. </t>
  </si>
  <si>
    <t>F220FC-B</t>
  </si>
  <si>
    <t>F220FC-B_633nmFiberColimationPackage.iam</t>
  </si>
  <si>
    <t>16mm cage plate with SM05 hole</t>
  </si>
  <si>
    <t>SP02</t>
  </si>
  <si>
    <t>Thor_SP02_16mmCagePlateWSM05Hole.ipt</t>
  </si>
  <si>
    <t>Support for back of scan assembly.</t>
  </si>
  <si>
    <t>JF-SV-AF0033A</t>
  </si>
  <si>
    <t>ScanAssemblyBackSupport.ipt</t>
  </si>
  <si>
    <t>Bracket for PIFOC on MIMMS det arm, part 2</t>
  </si>
  <si>
    <t>JF-XX-MI0023</t>
  </si>
  <si>
    <t>PiezoZ-ScanBracket_Pt2.ipt</t>
  </si>
  <si>
    <t xml:space="preserve">Reaching 3" Post Joist </t>
  </si>
  <si>
    <t>PJ302</t>
  </si>
  <si>
    <t>PJ302_Reaching3inPostJoist.ipt</t>
  </si>
  <si>
    <t>SM1 aperture 30 mm cage plate</t>
  </si>
  <si>
    <t>Thor_CP02_SM1Ap30mmCagePlate.ipt</t>
  </si>
  <si>
    <t>Wall for large mirror holder, near side, with slot for adding large emission filter.</t>
  </si>
  <si>
    <t>JF-SV-AF0021A</t>
  </si>
  <si>
    <t>DetPath_MirrorHolderWall_NearSide.ipt</t>
  </si>
  <si>
    <t>Mounting plate for det arm upper assembly</t>
  </si>
  <si>
    <t>JF-SV-AF0012B</t>
  </si>
  <si>
    <t>DetPath_LensFilterMountPlate.ipt</t>
  </si>
  <si>
    <t xml:space="preserve">Center Mount 3" Post Joist </t>
  </si>
  <si>
    <t>PJ301</t>
  </si>
  <si>
    <t>PJ301_CenterMount3inPostJoist.ipt</t>
  </si>
  <si>
    <t xml:space="preserve">Externally SM1-Threaded End Cap </t>
  </si>
  <si>
    <t>SM1CP2</t>
  </si>
  <si>
    <t>SM1CP2_SM1ThreadedEndCap.ipt</t>
  </si>
  <si>
    <t>SM1 coupler, external thread</t>
  </si>
  <si>
    <t>SM1T2</t>
  </si>
  <si>
    <t>Thor_SM1T2_SM1Coupler.ipt</t>
  </si>
  <si>
    <t>Holder for emission filters</t>
  </si>
  <si>
    <t>JF-SV-AF0013B</t>
  </si>
  <si>
    <t xml:space="preserve">Adapter with External M27 x 0.75 Threads and Internal SM1 Threads </t>
  </si>
  <si>
    <t>SM1A18</t>
  </si>
  <si>
    <t>SM1A18_AdapterSM1ToM27.ipt</t>
  </si>
  <si>
    <t>Round metric captive panel screw, length 20</t>
  </si>
  <si>
    <t>M0103-SS</t>
  </si>
  <si>
    <t>RAF_M0103-SS_CaptiveScrewM3x21p5.ipt</t>
  </si>
  <si>
    <t>G061212000</t>
  </si>
  <si>
    <t>Linos_G0612-_CageRod [Length=450 mm].ipt</t>
  </si>
  <si>
    <t>Bracket for PIFOC on MIMMS det arm, part 1</t>
  </si>
  <si>
    <t>JF-XX-MI0022A</t>
  </si>
  <si>
    <t>PiezoZ-ScanBracket.ipt</t>
  </si>
  <si>
    <t>Universal post holder, height 1"</t>
  </si>
  <si>
    <t>Thor_UPH1_UnivPostHolder.ipt</t>
  </si>
  <si>
    <t>XT95 mounting plate, MOD with 1/4-20 hole for mounting to table.</t>
  </si>
  <si>
    <t>J001203</t>
  </si>
  <si>
    <t>Thor_XT95P3_XT95MountingPlate_ModForAttachingToTable.ipt</t>
  </si>
  <si>
    <t>XT95P3</t>
  </si>
  <si>
    <t>XT95 mounting plate</t>
  </si>
  <si>
    <t>Thor_XT95P3_XT95MountingPlate.ipt</t>
  </si>
  <si>
    <t>Protected silver mirror, 0.5" diam</t>
  </si>
  <si>
    <t>Thor_PF05-03-P01_SilverMirror0p5in.ipt</t>
  </si>
  <si>
    <t>McMaster</t>
  </si>
  <si>
    <t>Holder for large spherical lens in det arm</t>
  </si>
  <si>
    <t>J001167</t>
  </si>
  <si>
    <t>DetPath_LensHolder_ForPIFOCMountFromTopOnAutoSlicerRig.ipt</t>
  </si>
  <si>
    <t>Blank 60mm cage plate, mod for OD 45mm Scan Lens mounting</t>
  </si>
  <si>
    <t>JF-SV-AF0038</t>
  </si>
  <si>
    <t>Thor_LCP03_Blank60mmCagePlate_MODForScanLens.ipt</t>
  </si>
  <si>
    <t>SM2 coupler, external thread, comes w/ 2 SM2NT locking rings</t>
  </si>
  <si>
    <t>SM2T2</t>
  </si>
  <si>
    <t>Thor_SM2T2_SM2CouplerExternalThreads.ipt</t>
  </si>
  <si>
    <t>SM2 lens tube, 3 in long, one retaining ring included</t>
  </si>
  <si>
    <t>SM2L30</t>
  </si>
  <si>
    <t>Thor_SM2L30_SM2LensTube.ipt</t>
  </si>
  <si>
    <t>30 mm to 60 mm Cage Plate Adapter, modified for clearance for mirr position meas beam</t>
  </si>
  <si>
    <t>J001173</t>
  </si>
  <si>
    <t>LCP02_30mmTo60mmCagePlateAdapter_ModForMsrmntBeam.ipt</t>
  </si>
  <si>
    <t>Retaining ring</t>
  </si>
  <si>
    <t>SM05RR</t>
  </si>
  <si>
    <t>Thor_SM#RR_RetainingRings-01.ipt</t>
  </si>
  <si>
    <t>SM1RR</t>
  </si>
  <si>
    <t>Thor_SM#RR_RetainingRings-02.ipt</t>
  </si>
  <si>
    <t>.5" Post-Standard</t>
  </si>
  <si>
    <t>TR075</t>
  </si>
  <si>
    <t>Thor_Post_TR-01.ipt</t>
  </si>
  <si>
    <t>Thor_Post_TR-02.ipt</t>
  </si>
  <si>
    <t>Thor_Post_TR-04.ipt</t>
  </si>
  <si>
    <t>Translating Post Holder, Min Height L1=2.38", Max Height L2=2.83"</t>
  </si>
  <si>
    <t>PH2T</t>
  </si>
  <si>
    <t>PH2T_TranslatingPostHolderShort.iam</t>
  </si>
  <si>
    <t>95mm structural rail, length .25 m</t>
  </si>
  <si>
    <t>XT95-250</t>
  </si>
  <si>
    <t>Thor_XT95-250_95mmStructuralRail.ipt</t>
  </si>
  <si>
    <t>Ring-activated SM1 iris diaphragm</t>
  </si>
  <si>
    <t>Thor_SM1D12D_RingSM1IrisDiaphragm_Solid.ipt</t>
  </si>
  <si>
    <t>PI_P-725K103_PIFOCWithNoStationaryRing_250umTravel.ipt</t>
  </si>
  <si>
    <t>Thor_ER_CageRod [Length=4 in].ipt</t>
  </si>
  <si>
    <t>Thor_ER_CageRod [Length=6 in].ipt</t>
  </si>
  <si>
    <t>Horizontal cage platform</t>
  </si>
  <si>
    <t>*Varies*</t>
  </si>
  <si>
    <t>Thor_SM#RR_RetainingRings-03.ipt</t>
  </si>
  <si>
    <t>Thor_ER_CageRod [Length=8 in].ipt</t>
  </si>
  <si>
    <t>Calibrated ring-activated SM1 iris diaphragm</t>
  </si>
  <si>
    <t>SM1D12C</t>
  </si>
  <si>
    <t>Thor_SM1D12C_RingSM1IrisDiaphragmCalibrated.ipt</t>
  </si>
  <si>
    <t>UVFS broadband precision window, w/ NIR AR coating 650-1050nm</t>
  </si>
  <si>
    <t>WG40530-B</t>
  </si>
  <si>
    <t>Thor_WG40530-B_FSWindow_650-1050.ipt</t>
  </si>
  <si>
    <t>Protected silver mirror, 2" diam</t>
  </si>
  <si>
    <t>PF20-03-P01</t>
  </si>
  <si>
    <t>Thor_PF20-03-P01_MirrorAg2in.ipt</t>
  </si>
  <si>
    <t>Zeiss objective "Plan-Apochromat" 40x/1.3 Oil DIC</t>
  </si>
  <si>
    <t>440752-9800</t>
  </si>
  <si>
    <t>Zeiss_440752-9800_Objective40x1.3NAOil.ipt</t>
  </si>
  <si>
    <t>Cambridge_6215HGalvoAnd5mmMirror.iam</t>
  </si>
  <si>
    <t>84985A91</t>
  </si>
  <si>
    <t xml:space="preserve">Ø50.8 mm, f=300.0 mm, Near IR Achromat, ARC: 650 - 1050 nm </t>
  </si>
  <si>
    <t>AC508-300-B</t>
  </si>
  <si>
    <t>AC508-300-B.iam</t>
  </si>
  <si>
    <t xml:space="preserve">Ø50.8 mm, f=400.0 mm, Near IR Achromat, ARC: 650 - 1050 nm </t>
  </si>
  <si>
    <t>AC508-400-B</t>
  </si>
  <si>
    <t>AC508-400-B.iam</t>
  </si>
  <si>
    <t>Hex Nut</t>
  </si>
  <si>
    <t>ANSI B 18.2.4.1 M - M4 x 0.7</t>
  </si>
  <si>
    <t>ANSI B 18.2.4.1 M - M4 x 0.7Style 1.ipt</t>
  </si>
  <si>
    <t>Hex Nuts (Inch Series) Hex Jam Nut</t>
  </si>
  <si>
    <t>ANSI B18.2.2 - 1/4 - 20</t>
  </si>
  <si>
    <t>ANSI B18.2.2 - 1_4 - 20(3).ipt</t>
  </si>
  <si>
    <t>Plain Washer (Inch )Type A and B</t>
  </si>
  <si>
    <t>ANSI B18.22.1 - 1/4 - narrow - Type B</t>
  </si>
  <si>
    <t>ANSI B18.22.1 - 1_4 - narrow - Type B.ipt</t>
  </si>
  <si>
    <t>ANSI B18.3 - 1/4 - 20 UNC - 1</t>
  </si>
  <si>
    <t>1_4-1-UNC.ipt</t>
  </si>
  <si>
    <t>ANSI B18.3 - 1/4 - 20 UNC - 1 1/2</t>
  </si>
  <si>
    <t>ANSI B18.3 - 1_4-20 UNC - 1.5(31).ipt</t>
  </si>
  <si>
    <t>ANSI B18.3 - 1/4 - 20 UNC - 5/8 HS HCS</t>
  </si>
  <si>
    <t>ANSI B18.3 - 1_4-20 UNC - 0.625(31).ipt</t>
  </si>
  <si>
    <t>ANSI B18.3 - No. 3 - 48 UNC - 3/8 HS HCS</t>
  </si>
  <si>
    <t>ANSI B18.3 - 3-48 UNC - 0.375(31).ipt</t>
  </si>
  <si>
    <t>ANSI B18.3 - No. 8 - 32 UNC - 3/8 HS HCS</t>
  </si>
  <si>
    <t>ANSI B18.3 - 8-32 UNC - 0.375(31).ipt</t>
  </si>
  <si>
    <t>ANSI B18.3 - No. 8 - 32 UNC - 5/8 HS HCS</t>
  </si>
  <si>
    <t>ANSI B18.3 - 8-32 UNC - 0.625(31).ipt</t>
  </si>
  <si>
    <t>ANSI B18.3 - No. 8 - 32 UNC - 9/16</t>
  </si>
  <si>
    <t>ANSI B18.3 - 8-32 UNC - 0.5625(31).ipt</t>
  </si>
  <si>
    <t>ANSI B18.3 - No. 8 - 32 UNC - 9/16 HS HCS</t>
  </si>
  <si>
    <t>Forged Socket Head Cap Screw - Metric</t>
  </si>
  <si>
    <t>ANSI B18.3.1M - M2.5x0.45 x 6</t>
  </si>
  <si>
    <t>ANSI B18.3.1M - M2.5x0.45 x 6(1).ipt</t>
  </si>
  <si>
    <t>ANSI B18.3.1M - M3x0.5 x 12</t>
  </si>
  <si>
    <t>ANSI B18.3.1M - M3x0.5 x 12(1).ipt</t>
  </si>
  <si>
    <t>ANSI B18.3.1M - M3x0.5 x 16</t>
  </si>
  <si>
    <t>ANSI B18.3.1M - M3x0.5 x 16(1).ipt</t>
  </si>
  <si>
    <t>Broached Socket Head Cap Screw - Metric</t>
  </si>
  <si>
    <t>ANSI B18.3.1M - M4x0.7 x 12</t>
  </si>
  <si>
    <t>ANSI B18.3.1M - M4x0.7 x 12(2).ipt</t>
  </si>
  <si>
    <t>Hex Machine Screw Nut</t>
  </si>
  <si>
    <t>ANSI B18.6.3 - 10 - 32</t>
  </si>
  <si>
    <t>ANSI B18.6.3 - 10 - 32(2).ipt</t>
  </si>
  <si>
    <t>ANSI B18.6.3 - 8 - 32</t>
  </si>
  <si>
    <t>ANSI B18.6.3 - 8 - 32(2).ipt</t>
  </si>
  <si>
    <t>IGUS</t>
  </si>
  <si>
    <t>BG39, 1-2mm thk, non-im qual, 28mm diam</t>
  </si>
  <si>
    <t>BG39_28MMDIAM</t>
  </si>
  <si>
    <t>BG39Filter_28mmDiam.ipt</t>
  </si>
  <si>
    <t>GSI_CRS8kHz_ResonantScanner.ipt</t>
  </si>
  <si>
    <t>Hexagon socket set screw with cup point</t>
  </si>
  <si>
    <t>ISO 4029 - M2.5 x 4</t>
  </si>
  <si>
    <t>M2.5-4.ipt</t>
  </si>
  <si>
    <t>Hexagon thin nuts (chamfered) - Product grades A and B</t>
  </si>
  <si>
    <t>ISO 4035 - M2.5</t>
  </si>
  <si>
    <t>M2.5.ipt</t>
  </si>
  <si>
    <t>ISO 4035 - M3</t>
  </si>
  <si>
    <t>M3.ipt</t>
  </si>
  <si>
    <t>ISO 4762 - M2 x 4</t>
  </si>
  <si>
    <t>M2-4.ipt</t>
  </si>
  <si>
    <t>ISO 4762 - M2.5 x 8</t>
  </si>
  <si>
    <t>M2.5-8.ipt</t>
  </si>
  <si>
    <t>ISO 4762 - M3 x 6ISO.ipt</t>
  </si>
  <si>
    <t>ISO 4762 - M4 x 8</t>
  </si>
  <si>
    <t>ISO 4762 - M4 x 8ISO.ipt</t>
  </si>
  <si>
    <t>Holder for GSI 8kHz resonant mirror scanner on 30mm cage system, sealed.</t>
  </si>
  <si>
    <t>J001061</t>
  </si>
  <si>
    <t>ResMirrorHolder_Sealed.ipt</t>
  </si>
  <si>
    <t>Spacer for PIFOC mount bracket, needed for fast volume imager rig.</t>
  </si>
  <si>
    <t>J001078</t>
  </si>
  <si>
    <t>SpacerForPIFOCHolderForFastVolImRig.ipt</t>
  </si>
  <si>
    <t>Holder for Zeiss Axio Imager scan lens</t>
  </si>
  <si>
    <t>J001160</t>
  </si>
  <si>
    <t>HolderForZeissAxioImagerScanLens.ipt</t>
  </si>
  <si>
    <t>Riser piece for table-side base of head movement assembly</t>
  </si>
  <si>
    <t>J001166</t>
  </si>
  <si>
    <t>HeadMovement_TableSideRiser.ipt</t>
  </si>
  <si>
    <t>Adapter frame for using Semrock std thickness dichroics in std MIMMS emission splitting dichroic cube. Dichroic still needs to be custom large length x width.</t>
  </si>
  <si>
    <t>J001179</t>
  </si>
  <si>
    <t>AdapterForSemrockEmissSplitDichro.ipt</t>
  </si>
  <si>
    <t>Mount for Cambridge 6215H galvo scanning mirror on Thor LC6W cage cube.</t>
  </si>
  <si>
    <t>JF-GM-AA0001</t>
  </si>
  <si>
    <t>Cambridge6215GalvoMountOnThorLC6WCube.ipt</t>
  </si>
  <si>
    <t>Table-side baseplate for head movement assembly</t>
  </si>
  <si>
    <t>JF-GM-AA0005</t>
  </si>
  <si>
    <t>HeadMovement_BasePlate.ipt</t>
  </si>
  <si>
    <t>Brace piece for table-side of head movement assembly</t>
  </si>
  <si>
    <t>JF-GM-AA0006</t>
  </si>
  <si>
    <t>HeadMovement_Brace.ipt</t>
  </si>
  <si>
    <t>Rest for microscope head in upper position</t>
  </si>
  <si>
    <t>JF-GM-AA0008</t>
  </si>
  <si>
    <t>HeadMovement_StopRiser.ipt</t>
  </si>
  <si>
    <t>Holder for lower ball contacts for head-side head movement assembly</t>
  </si>
  <si>
    <t>JF-GM-AA0009</t>
  </si>
  <si>
    <t>HeadMovement_BallHolder.ipt</t>
  </si>
  <si>
    <t>Head-side baseplate of head movement assembly</t>
  </si>
  <si>
    <t>JF-GM-AA0010A</t>
  </si>
  <si>
    <t>HeadMovement_HeadSideBaseMount.ipt</t>
  </si>
  <si>
    <t>Mount piece for 180 deg turn compression latch</t>
  </si>
  <si>
    <t>JF-GM-AA0011</t>
  </si>
  <si>
    <t>HeadMovement_LatchHolder.ipt</t>
  </si>
  <si>
    <t>Main mount plate for detection arm, with coarse z-movement (no z-stage)</t>
  </si>
  <si>
    <t>JF-GM-AA0012A</t>
  </si>
  <si>
    <t>DetPath_MountPlate_NoZStage.ipt</t>
  </si>
  <si>
    <t>Holder for generic relay mirror from Zeiss tube lens to objective</t>
  </si>
  <si>
    <t>JF-GM-AA0013</t>
  </si>
  <si>
    <t>TubeLensToObjectiveMirrorHolder.ipt</t>
  </si>
  <si>
    <t>Holder bracket for primary dichroic slider, with spring plunger for stop</t>
  </si>
  <si>
    <t>JF-GM-AA0014</t>
  </si>
  <si>
    <t>DichroSliderHolderBracket_NoMotor.ipt</t>
  </si>
  <si>
    <t>Custom cam for latch, Southco E3-41-15 (McMaster 1337A31)</t>
  </si>
  <si>
    <t>JF-GM-AA0016</t>
  </si>
  <si>
    <t>CustomCamForCompLatch.ipt</t>
  </si>
  <si>
    <t>Holder for secondary (emission splitting) dichroic, bottom half</t>
  </si>
  <si>
    <t>JF-SV-AF0009B</t>
  </si>
  <si>
    <t>DetPath_DichroCubeBottom.ipt</t>
  </si>
  <si>
    <t>Holder for secondary (emission splitting) dichroic, top half</t>
  </si>
  <si>
    <t>JF-SV-AF0010A</t>
  </si>
  <si>
    <t>Holder for large elliptical mirror in det arm</t>
  </si>
  <si>
    <t>JF-SV-AF0017</t>
  </si>
  <si>
    <t>DetPath_MirrorHolderDan3.ipt</t>
  </si>
  <si>
    <t>Wall for det arm large mirror holder, back side</t>
  </si>
  <si>
    <t>JF-SV-AF0019</t>
  </si>
  <si>
    <t>DetPath_MirrorHolderWall.ipt</t>
  </si>
  <si>
    <t>Mounting bracket for primary dichro slider assembly</t>
  </si>
  <si>
    <t>JF-SV-AF0025</t>
  </si>
  <si>
    <t>DetPath_DichroSliderBracket_STMotor.ipt</t>
  </si>
  <si>
    <t>Primary dichroic holder, with reflected light trap</t>
  </si>
  <si>
    <t>JF-SV-AF0047</t>
  </si>
  <si>
    <t>DetPath_PrimaryDichroHolder.ipt</t>
  </si>
  <si>
    <t>2 in right angle kinematic mirror mount</t>
  </si>
  <si>
    <t>KCB2</t>
  </si>
  <si>
    <t>KCB2_2inRightAngleKinnMirrMount.iam</t>
  </si>
  <si>
    <t>SMC_NCDGGN25-0500-U07US_Cylinder.iam</t>
  </si>
  <si>
    <t>Post holder, 1in tall</t>
  </si>
  <si>
    <t>PH1</t>
  </si>
  <si>
    <t>PH1_PostHolderSimple1in.iam</t>
  </si>
  <si>
    <t>Pillow block, 16mm</t>
  </si>
  <si>
    <t>IGUS_RJUME-05-16_PillowBlock16mm.iam</t>
  </si>
  <si>
    <t>ID&amp;F</t>
  </si>
  <si>
    <t>Cage rod, length 450mm, diam 6mm</t>
  </si>
  <si>
    <t>Custom mech parts</t>
  </si>
  <si>
    <t>Hardware, could be categorized</t>
  </si>
  <si>
    <t>Short Length SS Long-Nose Spring Plunger 5/8"-11 Thread, 7-50 lb Nose Force</t>
  </si>
  <si>
    <t>NC(D)G, High Speed/Precision Cylinder, Double Acting, Single Rod w/Options</t>
  </si>
  <si>
    <t>NCGBN25-0500</t>
  </si>
  <si>
    <t>Fiber Coupled Laser Source 635 nm, 2.5 mW, PM</t>
  </si>
  <si>
    <t>S1FC635PM</t>
  </si>
  <si>
    <t>P1-630PM-FC-2</t>
  </si>
  <si>
    <t>Patch Cable, FC/PC, 630 nm, PM, Panda Style, 2 m</t>
  </si>
  <si>
    <t>Si Switchable Gain Detector, 350-1100 nm, 17 MHz BW, 13 mm</t>
  </si>
  <si>
    <t>PDA36A</t>
  </si>
  <si>
    <t>Microscope and table optics</t>
  </si>
  <si>
    <t>Cage rod, length 1/2", diam 6mm</t>
  </si>
  <si>
    <t>Cage rod, diam 6mm, length 1"</t>
  </si>
  <si>
    <t>Cage rod, diam 6mm, length 4"</t>
  </si>
  <si>
    <t>Cage rod, diam 6mm, length 6"</t>
  </si>
  <si>
    <t>Cage rod, diam 6mm, length 8"</t>
  </si>
  <si>
    <t>Scan assembly hardware</t>
  </si>
  <si>
    <t>Blocking slit hardware</t>
  </si>
  <si>
    <t>Mini series cage rod, 4mm diam, 1/2" long</t>
  </si>
  <si>
    <t>Objectives</t>
  </si>
  <si>
    <t>1-2 mo</t>
  </si>
  <si>
    <t>Mouser</t>
  </si>
  <si>
    <t>D475384REV0</t>
  </si>
  <si>
    <t>NI PCIe-6353, X Series Data Acquisition.</t>
  </si>
  <si>
    <t>781049-01</t>
  </si>
  <si>
    <t>NI BNC-2090A, shielded rack-mount BNC connector block</t>
  </si>
  <si>
    <t>779556-01</t>
  </si>
  <si>
    <t>NI SHC68-68-EPM cable, shielded.</t>
  </si>
  <si>
    <t>192061-02</t>
  </si>
  <si>
    <t>SKB 1SKB-R8W (8 Rack Spaces w/Wheels)</t>
  </si>
  <si>
    <t>RotoRack8W</t>
  </si>
  <si>
    <t>Sweetwater</t>
  </si>
  <si>
    <t>http://www.sweetwater.com/store/detail/RotoRack8W</t>
  </si>
  <si>
    <t>APC Smart-UPS 1500VA USB and Serial RM 2U 120V</t>
  </si>
  <si>
    <t>Rack and accessories</t>
  </si>
  <si>
    <t>468489  </t>
  </si>
  <si>
    <t>CDW</t>
  </si>
  <si>
    <t xml:space="preserve">Tripp Lite 15ft DVI Dual Link Monitor Cable, Male to Male DVI-D, 15' </t>
  </si>
  <si>
    <t>1740992  </t>
  </si>
  <si>
    <t>1.75" Panel, 16 BNC Adapters Insulated W/ Rear Cable Minder</t>
  </si>
  <si>
    <t>PR175B16CMB</t>
  </si>
  <si>
    <t>L-com</t>
  </si>
  <si>
    <t>Humanscale M8 Monitor Arm, Clamp Mt, Silver w Grey Trim, 8-42 lbs</t>
  </si>
  <si>
    <t>2178250  </t>
  </si>
  <si>
    <t>DoubleSight LCD monitor - 30"</t>
  </si>
  <si>
    <t>2666752  </t>
  </si>
  <si>
    <t>stock</t>
  </si>
  <si>
    <t>3 wk</t>
  </si>
  <si>
    <t>Allied Electronics/SMC</t>
  </si>
  <si>
    <t>StarTech PCI Express to 4 Slot PCI Expansion System Model PEX2PCI4</t>
  </si>
  <si>
    <t>N82E16815158247</t>
  </si>
  <si>
    <t>Newegg</t>
  </si>
  <si>
    <t>Microsoft Basic Optical Mouse - Black</t>
  </si>
  <si>
    <t>N82E16826105167</t>
  </si>
  <si>
    <t>EVGA 04G-P4-2690-KR GeForce GTX 690 4GB 512-bit GDDR5 PCI Express 3.0 x16 HDCP Ready SLI Support Video Card</t>
  </si>
  <si>
    <t>N82E16814130781</t>
  </si>
  <si>
    <t>Antec DF-85 Black Steel / Plastic ATX Full Tower Computer Case</t>
  </si>
  <si>
    <t>N82E16811129087</t>
  </si>
  <si>
    <t>StarTech Model TX3SPLIT12 12" TX3 Fan Power Splitter Cable</t>
  </si>
  <si>
    <t>N82E16812200455</t>
  </si>
  <si>
    <t>ASUS P9X79 WS LGA 2011 Intel X79 SATA 6Gb/s USB 3.0 SSI CEB Intel Motherboard with USB BIOS</t>
  </si>
  <si>
    <t>N82E16813131798</t>
  </si>
  <si>
    <t>COOLER MASTER Silent Pro Gold Series RSC00-80GAD3-US 1200W ATX 12V v2.3 / EPS 12V v2.92 SLI Ready CrossFire Ready 80 PLUS GOLD Certified Modular Active PFC Power Supply</t>
  </si>
  <si>
    <t>N82E16817171055</t>
  </si>
  <si>
    <t>Intel Core i7-3930K Sandy Bridge-E 3.2GHz (3.8GHz Turbo) LGA 2011 130W Six-Core Desktop Processor BX80619i73930K</t>
  </si>
  <si>
    <t>N82E16819116492</t>
  </si>
  <si>
    <t>OCZ Vertex 4 VTX4-25SAT3-512G.M 2.5" 512GB SATA III MLC Internal Solid State Drive (SSD)</t>
  </si>
  <si>
    <t>N82E16820227820</t>
  </si>
  <si>
    <t>G.SKILL Ripjaws Z Series 64GB (8 x 8GB) 240-Pin DDR3 SDRAM DDR3 1600 (PC3 12800) Desktop Memory Model F3-12800CL10Q2-64GBZL</t>
  </si>
  <si>
    <t>N82E16820231508</t>
  </si>
  <si>
    <t>Rosewill Illuminated Mechanical Gaming Keyboard RK-9100BR with Cherry MX Brown Switch - Retail</t>
  </si>
  <si>
    <t>N82E16823201053</t>
  </si>
  <si>
    <t>LITE-ON Black SATA DVD-ROM Drive Model iHDS118-04</t>
  </si>
  <si>
    <t>N82E16827106276</t>
  </si>
  <si>
    <t>Microsoft Visual Studio 2010 Professional w/MSDN</t>
  </si>
  <si>
    <t>Microsoft Windows 7 Professional SP1 64-bit</t>
  </si>
  <si>
    <t>CORSAIR H100 (CWCH100) Extreme Performance Liquid CPU Cooler</t>
  </si>
  <si>
    <t>N82E16835181017</t>
  </si>
  <si>
    <t>13E20ER.2</t>
  </si>
  <si>
    <t>12 bit, 500 MS/s, 2 ch. 8-lane PCI Express Digitizer with 128 Meg dual-port memory and up to 1.4 GBs throughput</t>
  </si>
  <si>
    <t>ATS9350-002-USD</t>
  </si>
  <si>
    <t>ATS9350-005-USD</t>
  </si>
  <si>
    <t>Upgrade that allows external clocking on ATS9350 from 500 MHz down to 1 MHz</t>
  </si>
  <si>
    <t>ATS9350-007-USD</t>
  </si>
  <si>
    <t>Mezzanine SyncBoard that allows four (4) ATS9350 cards to operate in Master/Slave mode</t>
  </si>
  <si>
    <t>C/C++ and Visual BASIC SDK for ATS class digitizers</t>
  </si>
  <si>
    <t>AAAQ1292</t>
  </si>
  <si>
    <t>LMR2</t>
  </si>
  <si>
    <t>Lens Mount for Ø2" Optics, One Retaining Ring Included</t>
  </si>
  <si>
    <t>ME2-G01</t>
  </si>
  <si>
    <t>Ø2" Protected Aluminum Mirror, 3.2 mm Thick</t>
  </si>
  <si>
    <t>PFD05-03-P01</t>
  </si>
  <si>
    <t>1/2" Protected Silver D-Shaped Mirror</t>
  </si>
  <si>
    <t>KM05D</t>
  </si>
  <si>
    <t>Kinematic Mirror Mount For Ø1/2" D-Shaped Mirrors</t>
  </si>
  <si>
    <t>DMM1</t>
  </si>
  <si>
    <t>Fixed Mount for 1" D-Shaped Mirrors</t>
  </si>
  <si>
    <t>PFD10-03-P01</t>
  </si>
  <si>
    <t>1" Protected Silver D-Shaped Mirror</t>
  </si>
  <si>
    <t>PH3</t>
  </si>
  <si>
    <t>Post Holder with Spring-Loaded Hex-Locking Thumbscrew, L = 3.00"</t>
  </si>
  <si>
    <t>PH2</t>
  </si>
  <si>
    <t>Post Holder with Spring-Loaded Hex-Locking Thumbscrew, L = 2.00"</t>
  </si>
  <si>
    <t>BA1</t>
  </si>
  <si>
    <t xml:space="preserve">Mounting Base, 1" x 3" x 3/8" </t>
  </si>
  <si>
    <t>Ø1/2" x 2" Stainless Steel Optical Post, 8-32 Stud, 1/4"-20 Tapped Hole</t>
  </si>
  <si>
    <t>TR2-P5</t>
  </si>
  <si>
    <t>Ø1/2" x 2" Stainless Steel Optical Post, 8-32 Stud, 1/4"-20 Tapped Hole, 5 Pack</t>
  </si>
  <si>
    <t>TR3C</t>
  </si>
  <si>
    <t>90° #8 Counterbored Ø1/2" Optical Construction Post</t>
  </si>
  <si>
    <t>Tripp Lite Surge Protector Rackmount 14 Outlet 15ft Cord 3840 Joules 1U RM</t>
  </si>
  <si>
    <t>413639  </t>
  </si>
  <si>
    <t>671215H05LJ-1HP</t>
  </si>
  <si>
    <t>Old Quote #</t>
  </si>
  <si>
    <t>AAAQ1292 ??</t>
  </si>
  <si>
    <t>suggested spares</t>
  </si>
  <si>
    <t>Feel free to use other, preferred methods for cage construction</t>
  </si>
  <si>
    <t>Anodized Al sheet, 0.032 x 48.00 x 96.00 5005, Black anodize 2 stp class I</t>
  </si>
  <si>
    <t>none</t>
  </si>
  <si>
    <t>SAF.com</t>
  </si>
  <si>
    <t>4'x8' sheets need to be cut to size for cage with sheet metal shear. High freight charge is free for orders of 7 or more sheets</t>
  </si>
  <si>
    <t>Emission filter, channel 1, 30mm diam</t>
  </si>
  <si>
    <t>Emission filter, channel 2, 30mm diam</t>
  </si>
  <si>
    <t>Potentially helpful to stack with emission filters for IR blocking</t>
  </si>
  <si>
    <t>red/green secondary dichro.  End user to specify filter coating. Need custom size: 35.5x50.2 mm.  Easy to purchase custom size from Semrock.</t>
  </si>
  <si>
    <t>Emission filters need to have custom size 30mm diam.  End user to specify filter coating.  Easy to purchase custom size from Semrock.</t>
  </si>
  <si>
    <t>This part needed extensive mods to case to fit PI motor control cards.  Probably best to order StarTech PEX2PCIE4L (listed separately), although this is untested</t>
  </si>
  <si>
    <t>PCI Express to 2 PCI &amp; 2 PCIe Expansion Enclosure System - Full Length</t>
  </si>
  <si>
    <t>PEX2PCIE4L</t>
  </si>
  <si>
    <t>StarTech.com</t>
  </si>
  <si>
    <t>This part should work, as replacement for NewEgg N82E16815158247, but it is currently untested.</t>
  </si>
  <si>
    <t>Not strictly necessary.  Will keep 1mm thick (Semrock std thickness) emission splitting dichroic from rattling around. Easiest to have 3d printed.</t>
  </si>
  <si>
    <t>Order spares for "hot-swapping" emission splitting dichroics</t>
  </si>
  <si>
    <t>JF-SV-AF0011</t>
  </si>
  <si>
    <t>Thin holder for det arm beam tube end</t>
  </si>
  <si>
    <t>DetPath_DichroCubeTubeHolder.ipt</t>
  </si>
  <si>
    <t>Order spares for "hot-swapping" emission filters</t>
  </si>
  <si>
    <t>JF-SV-AF0014</t>
  </si>
  <si>
    <t>JF-SV-AF0016A</t>
  </si>
  <si>
    <t>Mount plate for H7422 PMT (with intermediate shims)</t>
  </si>
  <si>
    <t>Shim for adjusting H7422 PMT z-position</t>
  </si>
  <si>
    <t>SquarePMTShim_RevA.ipt</t>
  </si>
  <si>
    <t>Order spares in case PMT focus needs to be changed</t>
  </si>
  <si>
    <t>Holder for aspheric condenser lens in DOM det arm</t>
  </si>
  <si>
    <t>JF-SV-AF0022</t>
  </si>
  <si>
    <t>Intermediate sliding mounting plate for H7422 PMT</t>
  </si>
  <si>
    <t>JF-SV-AF0023</t>
  </si>
  <si>
    <t>DetPath_AshpereLensHolder.ipt</t>
  </si>
  <si>
    <t>DetPath_RectPMTSliderPlate.ipt</t>
  </si>
  <si>
    <t>Tube with slit for shading. (AF Optical part is no longer available).</t>
  </si>
  <si>
    <t>JF-SV-AF0045</t>
  </si>
  <si>
    <t>AFOptical_T50-50_MODToMakeLargerTube.ipt</t>
  </si>
  <si>
    <t>Price guess</t>
  </si>
  <si>
    <t>Zera Development</t>
  </si>
  <si>
    <t>7 mo!</t>
  </si>
  <si>
    <t>5 wk</t>
  </si>
  <si>
    <t>Metal package, high QE (GaAsP) PMTs. SEL: QE 45% min. at 550nm and Dark counts 4000 cps MAX. @ 25 deg C</t>
  </si>
  <si>
    <t>2 channel PMT controller</t>
  </si>
  <si>
    <t>HHMI - JFRC: ID&amp;F</t>
  </si>
  <si>
    <t>Docs for this should be received separately from JFRC - ID&amp;F (Steve Sawtelle).</t>
  </si>
  <si>
    <t>QUO-02465-N4N3B3</t>
  </si>
  <si>
    <t>Very important to order with QE selection. Order spares as desired.  It will be possible to use any H10770PB-40 or H10770PA-40 PMT with this system.  Also, parts have been designed to use R3896/R9110 PMTs as well.  Contact Dan Flickinger for info about these alternate parts.</t>
  </si>
  <si>
    <t>??</t>
  </si>
  <si>
    <t>Nathan Clack advises that 16 GB would be sufficient.</t>
  </si>
  <si>
    <t>May not be available.  Nvidia GTX 680 or better should be used.</t>
  </si>
  <si>
    <t>Exact match probably not necessary</t>
  </si>
  <si>
    <t>Exact match not necessary</t>
  </si>
  <si>
    <t>Extras for placing between stacked emission filters</t>
  </si>
  <si>
    <t>Can certainly be changed.</t>
  </si>
  <si>
    <t>Not necessary if sure that obj w/ this thread is very unlikely to be used.</t>
  </si>
  <si>
    <t>JFRC - ID&amp;F</t>
  </si>
  <si>
    <t xml:space="preserve">Not necessary if building UPS is available.  </t>
  </si>
  <si>
    <t>These ARE needed, but should be included in separate parts list for sample/vibratome assembly.  Check that this is so.</t>
  </si>
  <si>
    <t>You will have many extras from LCP01 purchases.</t>
  </si>
  <si>
    <t>Layertec</t>
  </si>
  <si>
    <t>If you know what you're doing, it's usually a good idea to use dielectric, low GDD, ultra broadband mirrors right after the laser.  These are best to buy at Layertec.</t>
  </si>
  <si>
    <t>Table optics (advisory--diff for each setup)</t>
  </si>
  <si>
    <t>Item description is integral part of part specification.</t>
  </si>
  <si>
    <t>MS04075</t>
  </si>
  <si>
    <t xml:space="preserve">General hardware. </t>
  </si>
  <si>
    <t>Total w/ spares</t>
  </si>
  <si>
    <t>5 wk, probably</t>
  </si>
  <si>
    <t>Galvanized Steel Multipurpose Strand Rope, 1 x 7, 1/32" Diameter, 185 lb Break Strength, 50 ft. Length</t>
  </si>
  <si>
    <t>3498T41</t>
  </si>
  <si>
    <t>For attaching head to air cylinder</t>
  </si>
  <si>
    <t>Zinc-Plated Copper Oval Compression Sleeve for 1/32" Rope Diameter, 1/4" Sleeve Length, packs of 50</t>
  </si>
  <si>
    <t>3898T29</t>
  </si>
  <si>
    <t>Tool for fixing wire rope.  Alternate methods of attaching head to cylinder are possible, but should be secure to avoid head dropping.</t>
  </si>
  <si>
    <t>Single Diameter Compression Tool for 1/32" Copper, Zinc-Plated Copper Sleeve</t>
  </si>
  <si>
    <t>3377T23</t>
  </si>
  <si>
    <t>For sharing laser between two rigs.  The table optics recommendations will assume that there is one laser only (~700-1080nm Ti:Sapph)</t>
  </si>
  <si>
    <t>Electro-optic modulators</t>
  </si>
  <si>
    <t>ND=3.0 filter, absorbtive</t>
  </si>
  <si>
    <t>NE30B</t>
  </si>
  <si>
    <t>Polaris Kinematic Mirr Mount, 1"</t>
  </si>
  <si>
    <t>POLARIS-K1</t>
  </si>
  <si>
    <t>Ø1" (Ø25.4 mm) Protected Silver Mirror 0.24" (6.0 mm) Thick</t>
  </si>
  <si>
    <t>PF10-03-P01</t>
  </si>
  <si>
    <t>Mounted Achromatic Half-Wave Plate Ø10.0 mm 690 - 1200 nm</t>
  </si>
  <si>
    <t>AHWP05M-980</t>
  </si>
  <si>
    <t>Rotation Mount for Ø1" Optics One SM1RR Retaining Ring Included</t>
  </si>
  <si>
    <t>RSP1</t>
  </si>
  <si>
    <t xml:space="preserve">Universal Post Holder Spring-Loaded Locking Thumbscrew L = 2.00" </t>
  </si>
  <si>
    <t>UPH2</t>
  </si>
  <si>
    <t>95 mm Construction Rail L = 500 mm</t>
  </si>
  <si>
    <t>XT95-500</t>
  </si>
  <si>
    <t>Base Plate for 95 mm Rails</t>
  </si>
  <si>
    <t>Drop-On Rail Carriage for 95 mm Rails 1/4"-20 Tapped Holes</t>
  </si>
  <si>
    <t>XT95P11</t>
  </si>
  <si>
    <t>45° Mirror Mount for &amp;Oslash;1" Kinematic Mirror Mounts</t>
  </si>
  <si>
    <t>H45</t>
  </si>
  <si>
    <t>Table Clamp L-Shape</t>
  </si>
  <si>
    <t xml:space="preserve">Heavy-Duty Variable Height Clamp 1/4"-20 Tapped </t>
  </si>
  <si>
    <t>CL2</t>
  </si>
  <si>
    <t>Buna-n o-ring. Size dash number 002</t>
  </si>
  <si>
    <t>9542K112</t>
  </si>
  <si>
    <t>Blackout Fabric</t>
  </si>
  <si>
    <t>BK5</t>
  </si>
  <si>
    <t>Drop-In T-Nut, 1/4"-20 Tapped Hole, Qty: 10</t>
  </si>
  <si>
    <t>XE21T1</t>
  </si>
  <si>
    <t>1/4"-20 Low-Profile Channel Screws (100 Screws/Box)</t>
  </si>
  <si>
    <t>SH25LP38</t>
  </si>
  <si>
    <t>30 mm Cage System Alignment Plate with Ø1 mm Hole</t>
  </si>
  <si>
    <t>16 mm Cage Alignment Plate</t>
  </si>
  <si>
    <t>60 mm Cage Alignment Plate</t>
  </si>
  <si>
    <t>CPA1</t>
  </si>
  <si>
    <t>SCPA1</t>
  </si>
  <si>
    <t>LCPA1</t>
  </si>
  <si>
    <t>Helpful for aligning/adjusting optics.</t>
  </si>
  <si>
    <t>Shearing Interferometer with a 5-10 mm Beam Diameter Shear Plate</t>
  </si>
  <si>
    <t>SI100</t>
  </si>
  <si>
    <t>IR Detector Card, 790 - 840 nm, 870 - 1070 nm, 1500 - 1590 nm</t>
  </si>
  <si>
    <t>VRC4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</si>
</sst>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</numFmts>
  <fonts count="28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indexed="10"/>
      <name val="MS Sans Serif"/>
      <family val="2"/>
    </font>
    <font>
      <sz val="10"/>
      <color indexed="8"/>
      <name val="MS Sans Serif"/>
      <family val="2"/>
    </font>
    <font>
      <sz val="10"/>
      <color indexed="10"/>
      <name val="MS Sans Serif"/>
      <family val="2"/>
    </font>
    <font>
      <i/>
      <sz val="10"/>
      <name val="MS Sans Serif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color indexed="8"/>
      <name val="MS Sans Serif"/>
      <family val="2"/>
    </font>
    <font>
      <sz val="8"/>
      <name val="MS Sans Serif"/>
      <family val="2"/>
    </font>
    <font>
      <sz val="10"/>
      <name val="Verdana"/>
      <family val="2"/>
    </font>
    <font>
      <b/>
      <sz val="18"/>
      <name val="MS Sans Serif"/>
      <family val="2"/>
    </font>
    <font>
      <b/>
      <sz val="12"/>
      <name val="MS Sans Serif"/>
      <family val="2"/>
    </font>
    <font>
      <sz val="12"/>
      <name val="MS Sans Serif"/>
      <family val="2"/>
    </font>
    <font>
      <sz val="10"/>
      <name val="MS Sans Serif"/>
      <family val="2"/>
    </font>
    <font>
      <sz val="10"/>
      <color rgb="FF9C0006"/>
      <name val="Arial"/>
      <family val="2"/>
    </font>
    <font>
      <sz val="10"/>
      <color rgb="FF3F3F76"/>
      <name val="Arial"/>
      <family val="2"/>
    </font>
    <font>
      <sz val="10"/>
      <color rgb="FF9C6500"/>
      <name val="Arial"/>
      <family val="2"/>
    </font>
    <font>
      <sz val="10"/>
      <color indexed="8"/>
      <name val="MS Sans Serif"/>
      <family val="2"/>
    </font>
    <font>
      <u/>
      <sz val="8"/>
      <color theme="10"/>
      <name val="MS Sans Serif"/>
      <family val="2"/>
    </font>
    <font>
      <u/>
      <sz val="8"/>
      <color theme="10"/>
      <name val="MS Sans Serif"/>
      <family val="2"/>
    </font>
    <font>
      <b/>
      <sz val="10"/>
      <color rgb="FFFF0000"/>
      <name val="MS Sans Serif"/>
      <family val="2"/>
    </font>
    <font>
      <b/>
      <sz val="10"/>
      <color rgb="FF9C0006"/>
      <name val="Arial"/>
      <family val="2"/>
    </font>
    <font>
      <sz val="10"/>
      <color indexed="8"/>
      <name val="MS Sans Serif"/>
    </font>
    <font>
      <b/>
      <sz val="10"/>
      <name val="MS Sans Serif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1ED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8" fillId="5" borderId="0" applyNumberFormat="0" applyBorder="0" applyAlignment="0" applyProtection="0"/>
    <xf numFmtId="44" fontId="2" fillId="0" borderId="0" applyFont="0" applyFill="0" applyBorder="0" applyAlignment="0" applyProtection="0"/>
    <xf numFmtId="0" fontId="19" fillId="6" borderId="5" applyNumberFormat="0" applyAlignment="0" applyProtection="0"/>
    <xf numFmtId="0" fontId="20" fillId="7" borderId="0" applyNumberFormat="0" applyBorder="0" applyAlignment="0" applyProtection="0"/>
    <xf numFmtId="0" fontId="13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18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Fill="1" applyBorder="1" applyAlignment="1">
      <alignment wrapText="1"/>
    </xf>
    <xf numFmtId="0" fontId="4" fillId="0" borderId="0" xfId="0" quotePrefix="1" applyNumberFormat="1" applyFont="1" applyAlignment="1">
      <alignment vertical="top"/>
    </xf>
    <xf numFmtId="0" fontId="4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0" fontId="2" fillId="0" borderId="0" xfId="0" quotePrefix="1" applyNumberFormat="1" applyFont="1" applyAlignment="1">
      <alignment vertical="top"/>
    </xf>
    <xf numFmtId="0" fontId="3" fillId="0" borderId="0" xfId="0" applyFont="1" applyBorder="1"/>
    <xf numFmtId="0" fontId="5" fillId="0" borderId="0" xfId="0" quotePrefix="1" applyNumberFormat="1" applyFont="1" applyAlignment="1">
      <alignment vertical="top"/>
    </xf>
    <xf numFmtId="0" fontId="5" fillId="0" borderId="0" xfId="0" applyFont="1" applyAlignment="1">
      <alignment vertical="top"/>
    </xf>
    <xf numFmtId="164" fontId="5" fillId="0" borderId="0" xfId="0" applyNumberFormat="1" applyFont="1" applyAlignment="1">
      <alignment vertical="top"/>
    </xf>
    <xf numFmtId="0" fontId="6" fillId="0" borderId="0" xfId="0" quotePrefix="1" applyNumberFormat="1" applyFont="1"/>
    <xf numFmtId="0" fontId="6" fillId="0" borderId="0" xfId="0" applyFont="1"/>
    <xf numFmtId="0" fontId="6" fillId="0" borderId="1" xfId="0" quotePrefix="1" applyNumberFormat="1" applyFont="1" applyBorder="1"/>
    <xf numFmtId="0" fontId="6" fillId="0" borderId="1" xfId="0" applyFont="1" applyBorder="1"/>
    <xf numFmtId="164" fontId="7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9" fillId="0" borderId="2" xfId="0" applyFont="1" applyBorder="1" applyAlignment="1">
      <alignment vertical="top"/>
    </xf>
    <xf numFmtId="164" fontId="0" fillId="0" borderId="0" xfId="0" applyNumberFormat="1" applyAlignment="1">
      <alignment vertical="top"/>
    </xf>
    <xf numFmtId="0" fontId="9" fillId="0" borderId="1" xfId="0" quotePrefix="1" applyNumberFormat="1" applyFont="1" applyBorder="1" applyAlignment="1">
      <alignment vertical="top"/>
    </xf>
    <xf numFmtId="164" fontId="9" fillId="0" borderId="1" xfId="0" applyNumberFormat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0" fillId="0" borderId="0" xfId="0" quotePrefix="1" applyNumberFormat="1" applyAlignment="1">
      <alignment vertical="top"/>
    </xf>
    <xf numFmtId="0" fontId="0" fillId="0" borderId="0" xfId="0" quotePrefix="1" applyNumberFormat="1"/>
    <xf numFmtId="0" fontId="10" fillId="0" borderId="0" xfId="0" applyFont="1" applyAlignment="1">
      <alignment vertical="top"/>
    </xf>
    <xf numFmtId="0" fontId="0" fillId="0" borderId="0" xfId="0" applyNumberFormat="1"/>
    <xf numFmtId="0" fontId="0" fillId="0" borderId="0" xfId="0" applyNumberFormat="1" applyAlignment="1">
      <alignment vertical="top"/>
    </xf>
    <xf numFmtId="0" fontId="0" fillId="0" borderId="1" xfId="0" quotePrefix="1" applyNumberFormat="1" applyBorder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 applyAlignment="1">
      <alignment vertical="top"/>
    </xf>
    <xf numFmtId="0" fontId="0" fillId="0" borderId="1" xfId="0" quotePrefix="1" applyNumberFormat="1" applyBorder="1" applyAlignment="1">
      <alignment vertical="top"/>
    </xf>
    <xf numFmtId="0" fontId="9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10" fillId="0" borderId="0" xfId="0" applyFont="1" applyAlignment="1">
      <alignment horizontal="center" vertical="top"/>
    </xf>
    <xf numFmtId="164" fontId="10" fillId="0" borderId="0" xfId="0" applyNumberFormat="1" applyFont="1" applyAlignment="1">
      <alignment vertical="top"/>
    </xf>
    <xf numFmtId="0" fontId="9" fillId="0" borderId="2" xfId="0" applyNumberFormat="1" applyFont="1" applyBorder="1" applyAlignment="1">
      <alignment vertical="top"/>
    </xf>
    <xf numFmtId="164" fontId="9" fillId="0" borderId="1" xfId="0" quotePrefix="1" applyNumberFormat="1" applyFont="1" applyBorder="1" applyAlignment="1">
      <alignment vertical="top"/>
    </xf>
    <xf numFmtId="0" fontId="9" fillId="0" borderId="0" xfId="0" quotePrefix="1" applyNumberFormat="1" applyFont="1" applyAlignment="1">
      <alignment vertical="top"/>
    </xf>
    <xf numFmtId="0" fontId="9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164" fontId="9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9" fillId="0" borderId="0" xfId="0" quotePrefix="1" applyNumberFormat="1" applyFont="1" applyAlignment="1">
      <alignment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164" fontId="9" fillId="0" borderId="0" xfId="0" applyNumberFormat="1" applyFont="1" applyAlignment="1">
      <alignment vertical="top" wrapText="1"/>
    </xf>
    <xf numFmtId="164" fontId="0" fillId="0" borderId="0" xfId="0" quotePrefix="1" applyNumberFormat="1" applyAlignment="1">
      <alignment vertical="top"/>
    </xf>
    <xf numFmtId="0" fontId="11" fillId="0" borderId="0" xfId="0" quotePrefix="1" applyNumberFormat="1" applyFont="1" applyAlignment="1">
      <alignment vertical="top"/>
    </xf>
    <xf numFmtId="164" fontId="9" fillId="0" borderId="0" xfId="0" quotePrefix="1" applyNumberFormat="1" applyFont="1" applyAlignment="1">
      <alignment vertical="top"/>
    </xf>
    <xf numFmtId="0" fontId="11" fillId="0" borderId="0" xfId="0" applyNumberFormat="1" applyFont="1" applyAlignment="1">
      <alignment vertical="top"/>
    </xf>
    <xf numFmtId="0" fontId="11" fillId="0" borderId="1" xfId="0" applyNumberFormat="1" applyFont="1" applyBorder="1"/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/>
    <xf numFmtId="0" fontId="4" fillId="0" borderId="0" xfId="0" applyFont="1" applyBorder="1" applyAlignment="1">
      <alignment vertical="top"/>
    </xf>
    <xf numFmtId="0" fontId="0" fillId="0" borderId="0" xfId="0" applyFill="1" applyBorder="1"/>
    <xf numFmtId="0" fontId="4" fillId="2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/>
    </xf>
    <xf numFmtId="0" fontId="4" fillId="4" borderId="0" xfId="0" applyFont="1" applyFill="1" applyBorder="1" applyAlignment="1">
      <alignment vertical="top"/>
    </xf>
    <xf numFmtId="0" fontId="0" fillId="0" borderId="0" xfId="0" quotePrefix="1" applyNumberFormat="1" applyFill="1" applyBorder="1"/>
    <xf numFmtId="0" fontId="0" fillId="0" borderId="0" xfId="0" applyFill="1" applyBorder="1" applyAlignment="1">
      <alignment vertical="top"/>
    </xf>
    <xf numFmtId="0" fontId="0" fillId="0" borderId="0" xfId="0" applyNumberFormat="1" applyFill="1" applyBorder="1"/>
    <xf numFmtId="0" fontId="4" fillId="0" borderId="0" xfId="0" applyNumberFormat="1" applyFont="1" applyFill="1" applyBorder="1"/>
    <xf numFmtId="0" fontId="4" fillId="3" borderId="0" xfId="0" applyFont="1" applyFill="1" applyBorder="1" applyAlignment="1">
      <alignment vertical="top" wrapText="1"/>
    </xf>
    <xf numFmtId="0" fontId="4" fillId="0" borderId="0" xfId="0" quotePrefix="1" applyNumberFormat="1" applyFont="1" applyFill="1" applyBorder="1" applyAlignment="1">
      <alignment vertical="top" wrapText="1"/>
    </xf>
    <xf numFmtId="0" fontId="17" fillId="0" borderId="0" xfId="0" applyNumberFormat="1" applyFont="1" applyFill="1" applyBorder="1" applyAlignment="1">
      <alignment vertical="top" wrapText="1"/>
    </xf>
    <xf numFmtId="0" fontId="17" fillId="0" borderId="0" xfId="0" applyFont="1" applyFill="1" applyBorder="1"/>
    <xf numFmtId="0" fontId="4" fillId="0" borderId="0" xfId="0" quotePrefix="1" applyNumberFormat="1" applyFont="1" applyFill="1" applyBorder="1" applyAlignment="1">
      <alignment vertical="top"/>
    </xf>
    <xf numFmtId="0" fontId="9" fillId="0" borderId="0" xfId="0" applyNumberFormat="1" applyFont="1" applyFill="1" applyBorder="1" applyAlignment="1">
      <alignment vertical="top"/>
    </xf>
    <xf numFmtId="0" fontId="0" fillId="0" borderId="0" xfId="0" applyBorder="1"/>
    <xf numFmtId="0" fontId="17" fillId="0" borderId="0" xfId="0" applyNumberFormat="1" applyFont="1" applyFill="1" applyBorder="1" applyAlignment="1">
      <alignment vertical="top"/>
    </xf>
    <xf numFmtId="0" fontId="4" fillId="0" borderId="0" xfId="0" quotePrefix="1" applyNumberFormat="1" applyFont="1" applyFill="1" applyBorder="1"/>
    <xf numFmtId="0" fontId="8" fillId="0" borderId="0" xfId="0" applyNumberFormat="1" applyFont="1" applyFill="1" applyBorder="1"/>
    <xf numFmtId="0" fontId="2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49" fontId="4" fillId="0" borderId="0" xfId="0" applyNumberFormat="1" applyFont="1" applyFill="1" applyBorder="1"/>
    <xf numFmtId="0" fontId="2" fillId="0" borderId="0" xfId="0" applyFont="1" applyFill="1" applyBorder="1"/>
    <xf numFmtId="0" fontId="20" fillId="7" borderId="0" xfId="4" applyBorder="1"/>
    <xf numFmtId="0" fontId="6" fillId="0" borderId="0" xfId="0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0" fontId="17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/>
    <xf numFmtId="0" fontId="20" fillId="7" borderId="0" xfId="4" applyNumberFormat="1" applyBorder="1"/>
    <xf numFmtId="0" fontId="0" fillId="0" borderId="0" xfId="0" quotePrefix="1" applyBorder="1"/>
    <xf numFmtId="0" fontId="18" fillId="5" borderId="0" xfId="1" applyBorder="1"/>
    <xf numFmtId="0" fontId="13" fillId="0" borderId="0" xfId="5" applyFont="1" applyFill="1" applyBorder="1"/>
    <xf numFmtId="0" fontId="7" fillId="0" borderId="0" xfId="0" applyFont="1" applyFill="1" applyBorder="1"/>
    <xf numFmtId="0" fontId="6" fillId="0" borderId="0" xfId="0" applyNumberFormat="1" applyFont="1" applyFill="1" applyBorder="1"/>
    <xf numFmtId="0" fontId="4" fillId="0" borderId="0" xfId="0" quotePrefix="1" applyNumberFormat="1" applyFont="1" applyBorder="1" applyAlignment="1">
      <alignment vertical="top"/>
    </xf>
    <xf numFmtId="0" fontId="4" fillId="0" borderId="0" xfId="0" quotePrefix="1" applyNumberFormat="1" applyFont="1" applyBorder="1"/>
    <xf numFmtId="0" fontId="4" fillId="0" borderId="4" xfId="0" applyFont="1" applyBorder="1" applyAlignment="1">
      <alignment vertical="top"/>
    </xf>
    <xf numFmtId="0" fontId="4" fillId="0" borderId="4" xfId="0" applyFont="1" applyBorder="1"/>
    <xf numFmtId="0" fontId="9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left"/>
    </xf>
    <xf numFmtId="0" fontId="2" fillId="0" borderId="0" xfId="0" applyFont="1"/>
    <xf numFmtId="0" fontId="2" fillId="0" borderId="0" xfId="0" applyFont="1" applyBorder="1"/>
    <xf numFmtId="0" fontId="2" fillId="0" borderId="0" xfId="0" quotePrefix="1" applyFont="1" applyFill="1" applyBorder="1" applyAlignment="1">
      <alignment horizontal="left"/>
    </xf>
    <xf numFmtId="0" fontId="0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14" fillId="0" borderId="0" xfId="0" applyFont="1" applyFill="1" applyBorder="1"/>
    <xf numFmtId="0" fontId="4" fillId="3" borderId="0" xfId="0" applyFont="1" applyFill="1" applyBorder="1" applyAlignment="1">
      <alignment vertical="top"/>
    </xf>
    <xf numFmtId="0" fontId="9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9" fillId="0" borderId="0" xfId="0" applyFont="1" applyBorder="1" applyAlignment="1">
      <alignment vertical="top"/>
    </xf>
    <xf numFmtId="0" fontId="4" fillId="2" borderId="0" xfId="0" applyFont="1" applyFill="1" applyBorder="1"/>
    <xf numFmtId="0" fontId="19" fillId="6" borderId="0" xfId="3" applyBorder="1"/>
    <xf numFmtId="0" fontId="0" fillId="2" borderId="0" xfId="0" applyFill="1" applyBorder="1"/>
    <xf numFmtId="0" fontId="0" fillId="0" borderId="0" xfId="0" applyFill="1" applyBorder="1" applyAlignment="1">
      <alignment vertical="top" wrapText="1"/>
    </xf>
    <xf numFmtId="0" fontId="6" fillId="3" borderId="0" xfId="0" applyFont="1" applyFill="1" applyBorder="1"/>
    <xf numFmtId="0" fontId="2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 wrapText="1"/>
    </xf>
    <xf numFmtId="0" fontId="9" fillId="0" borderId="0" xfId="0" applyNumberFormat="1" applyFont="1" applyBorder="1" applyAlignment="1">
      <alignment vertical="top"/>
    </xf>
    <xf numFmtId="49" fontId="2" fillId="0" borderId="0" xfId="0" applyNumberFormat="1" applyFont="1" applyFill="1" applyBorder="1"/>
    <xf numFmtId="165" fontId="9" fillId="0" borderId="0" xfId="2" applyNumberFormat="1" applyFont="1" applyFill="1" applyBorder="1" applyAlignment="1">
      <alignment horizontal="right" vertical="top"/>
    </xf>
    <xf numFmtId="165" fontId="0" fillId="0" borderId="0" xfId="2" quotePrefix="1" applyNumberFormat="1" applyFont="1" applyFill="1" applyBorder="1" applyAlignment="1">
      <alignment horizontal="right"/>
    </xf>
    <xf numFmtId="165" fontId="0" fillId="0" borderId="0" xfId="2" applyNumberFormat="1" applyFont="1" applyFill="1" applyBorder="1" applyAlignment="1">
      <alignment horizontal="right"/>
    </xf>
    <xf numFmtId="165" fontId="4" fillId="0" borderId="0" xfId="2" applyNumberFormat="1" applyFont="1" applyFill="1" applyBorder="1" applyAlignment="1">
      <alignment horizontal="right" vertical="top"/>
    </xf>
    <xf numFmtId="165" fontId="4" fillId="0" borderId="0" xfId="2" applyNumberFormat="1" applyFont="1" applyFill="1" applyBorder="1" applyAlignment="1">
      <alignment horizontal="right" vertical="top" wrapText="1"/>
    </xf>
    <xf numFmtId="165" fontId="0" fillId="0" borderId="0" xfId="2" applyNumberFormat="1" applyFont="1" applyBorder="1"/>
    <xf numFmtId="165" fontId="0" fillId="0" borderId="0" xfId="2" quotePrefix="1" applyNumberFormat="1" applyFont="1" applyBorder="1"/>
    <xf numFmtId="165" fontId="4" fillId="0" borderId="0" xfId="2" applyNumberFormat="1" applyFont="1" applyFill="1" applyBorder="1" applyAlignment="1">
      <alignment horizontal="right"/>
    </xf>
    <xf numFmtId="165" fontId="4" fillId="0" borderId="0" xfId="2" applyNumberFormat="1" applyFont="1" applyBorder="1" applyAlignment="1">
      <alignment vertical="top"/>
    </xf>
    <xf numFmtId="165" fontId="9" fillId="0" borderId="0" xfId="2" applyNumberFormat="1" applyFont="1" applyFill="1" applyBorder="1" applyAlignment="1">
      <alignment vertical="top"/>
    </xf>
    <xf numFmtId="165" fontId="0" fillId="0" borderId="0" xfId="2" quotePrefix="1" applyNumberFormat="1" applyFont="1" applyFill="1" applyBorder="1"/>
    <xf numFmtId="165" fontId="0" fillId="0" borderId="0" xfId="2" applyNumberFormat="1" applyFont="1" applyFill="1" applyBorder="1"/>
    <xf numFmtId="165" fontId="4" fillId="0" borderId="0" xfId="2" quotePrefix="1" applyNumberFormat="1" applyFont="1" applyFill="1" applyBorder="1" applyAlignment="1">
      <alignment vertical="top"/>
    </xf>
    <xf numFmtId="165" fontId="4" fillId="0" borderId="0" xfId="2" applyNumberFormat="1" applyFont="1" applyFill="1" applyBorder="1" applyAlignment="1">
      <alignment vertical="top"/>
    </xf>
    <xf numFmtId="165" fontId="4" fillId="0" borderId="0" xfId="2" applyNumberFormat="1" applyFont="1" applyFill="1" applyBorder="1"/>
    <xf numFmtId="165" fontId="15" fillId="0" borderId="0" xfId="2" applyNumberFormat="1" applyFont="1" applyFill="1" applyBorder="1"/>
    <xf numFmtId="165" fontId="9" fillId="0" borderId="0" xfId="2" applyNumberFormat="1" applyFont="1" applyFill="1" applyBorder="1"/>
    <xf numFmtId="165" fontId="9" fillId="0" borderId="0" xfId="2" applyNumberFormat="1" applyFont="1" applyFill="1" applyBorder="1" applyAlignment="1">
      <alignment vertical="top" wrapText="1"/>
    </xf>
    <xf numFmtId="165" fontId="16" fillId="0" borderId="0" xfId="2" applyNumberFormat="1" applyFont="1" applyFill="1" applyBorder="1"/>
    <xf numFmtId="0" fontId="0" fillId="0" borderId="0" xfId="0" quotePrefix="1" applyNumberFormat="1" applyFont="1" applyFill="1" applyBorder="1" applyAlignment="1">
      <alignment vertical="top"/>
    </xf>
    <xf numFmtId="165" fontId="0" fillId="0" borderId="0" xfId="2" applyNumberFormat="1" applyFont="1" applyFill="1" applyBorder="1" applyAlignment="1">
      <alignment horizontal="right" vertical="top"/>
    </xf>
    <xf numFmtId="165" fontId="0" fillId="0" borderId="0" xfId="2" applyNumberFormat="1" applyFont="1" applyFill="1" applyBorder="1" applyAlignment="1">
      <alignment vertical="top"/>
    </xf>
    <xf numFmtId="165" fontId="1" fillId="0" borderId="0" xfId="2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0" fillId="0" borderId="0" xfId="0" applyFill="1" applyBorder="1" applyAlignment="1"/>
    <xf numFmtId="0" fontId="0" fillId="2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2" fillId="0" borderId="0" xfId="0" applyFont="1" applyFill="1" applyBorder="1" applyAlignment="1"/>
    <xf numFmtId="165" fontId="0" fillId="0" borderId="0" xfId="2" applyNumberFormat="1" applyFont="1" applyBorder="1" applyAlignment="1"/>
    <xf numFmtId="0" fontId="0" fillId="0" borderId="0" xfId="0" applyNumberFormat="1" applyFill="1" applyBorder="1" applyAlignment="1">
      <alignment vertical="top"/>
    </xf>
    <xf numFmtId="0" fontId="23" fillId="0" borderId="0" xfId="6" applyFont="1" applyAlignment="1" applyProtection="1"/>
    <xf numFmtId="0" fontId="2" fillId="0" borderId="0" xfId="0" quotePrefix="1" applyNumberFormat="1" applyFont="1" applyFill="1" applyBorder="1" applyAlignment="1">
      <alignment vertical="top"/>
    </xf>
    <xf numFmtId="165" fontId="2" fillId="0" borderId="0" xfId="2" applyNumberFormat="1" applyFont="1" applyFill="1" applyBorder="1" applyAlignment="1">
      <alignment horizontal="right" vertical="top"/>
    </xf>
    <xf numFmtId="165" fontId="2" fillId="0" borderId="0" xfId="2" applyNumberFormat="1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0" fontId="6" fillId="0" borderId="0" xfId="0" applyNumberFormat="1" applyFont="1" applyFill="1" applyBorder="1" applyAlignment="1">
      <alignment vertical="top"/>
    </xf>
    <xf numFmtId="0" fontId="2" fillId="0" borderId="0" xfId="0" quotePrefix="1" applyNumberFormat="1" applyFont="1" applyFill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NumberFormat="1" applyFont="1" applyFill="1" applyBorder="1" applyAlignment="1">
      <alignment horizontal="left" vertical="top"/>
    </xf>
    <xf numFmtId="0" fontId="21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24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/>
    <xf numFmtId="0" fontId="2" fillId="3" borderId="0" xfId="0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9" borderId="0" xfId="0" applyFont="1" applyFill="1" applyAlignment="1">
      <alignment vertical="center" wrapText="1"/>
    </xf>
    <xf numFmtId="0" fontId="25" fillId="5" borderId="0" xfId="1" applyFont="1" applyBorder="1"/>
    <xf numFmtId="0" fontId="20" fillId="7" borderId="0" xfId="4"/>
    <xf numFmtId="0" fontId="2" fillId="0" borderId="0" xfId="0" applyFont="1" applyFill="1" applyBorder="1" applyAlignment="1">
      <alignment wrapText="1"/>
    </xf>
    <xf numFmtId="0" fontId="2" fillId="8" borderId="0" xfId="0" applyFont="1" applyFill="1"/>
    <xf numFmtId="0" fontId="18" fillId="5" borderId="0" xfId="1" applyBorder="1" applyAlignment="1">
      <alignment vertical="top" wrapText="1"/>
    </xf>
    <xf numFmtId="0" fontId="4" fillId="0" borderId="0" xfId="0" applyFont="1" applyFill="1" applyBorder="1" applyAlignment="1">
      <alignment horizontal="right" vertical="top"/>
    </xf>
    <xf numFmtId="0" fontId="4" fillId="0" borderId="0" xfId="0" applyFont="1" applyBorder="1"/>
    <xf numFmtId="0" fontId="20" fillId="7" borderId="0" xfId="4" applyBorder="1" applyAlignment="1">
      <alignment vertical="top"/>
    </xf>
    <xf numFmtId="0" fontId="26" fillId="0" borderId="0" xfId="0" applyFont="1" applyFill="1"/>
    <xf numFmtId="0" fontId="0" fillId="0" borderId="0" xfId="0" applyFont="1" applyFill="1" applyAlignment="1">
      <alignment vertical="top"/>
    </xf>
    <xf numFmtId="165" fontId="0" fillId="0" borderId="0" xfId="0" applyNumberFormat="1" applyFont="1" applyFill="1" applyBorder="1" applyAlignment="1">
      <alignment horizontal="right" vertical="top"/>
    </xf>
    <xf numFmtId="165" fontId="0" fillId="0" borderId="0" xfId="0" applyNumberFormat="1" applyFont="1" applyFill="1" applyBorder="1" applyAlignment="1">
      <alignment vertical="top"/>
    </xf>
    <xf numFmtId="165" fontId="27" fillId="0" borderId="0" xfId="0" applyNumberFormat="1" applyFont="1" applyFill="1" applyAlignment="1">
      <alignment vertical="top"/>
    </xf>
    <xf numFmtId="165" fontId="0" fillId="0" borderId="0" xfId="0" applyNumberFormat="1" applyFont="1" applyFill="1" applyAlignment="1">
      <alignment vertical="top"/>
    </xf>
    <xf numFmtId="0" fontId="0" fillId="0" borderId="0" xfId="0" applyFont="1" applyFill="1"/>
    <xf numFmtId="0" fontId="0" fillId="3" borderId="0" xfId="0" applyFont="1" applyFill="1" applyAlignment="1">
      <alignment vertical="top"/>
    </xf>
    <xf numFmtId="165" fontId="27" fillId="0" borderId="0" xfId="2" applyNumberFormat="1" applyFont="1" applyFill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0" fontId="26" fillId="0" borderId="0" xfId="0" applyNumberFormat="1" applyFont="1" applyFill="1" applyBorder="1"/>
  </cellXfs>
  <cellStyles count="7">
    <cellStyle name="Bad" xfId="1" builtinId="27"/>
    <cellStyle name="Currency" xfId="2" builtinId="4"/>
    <cellStyle name="Hyperlink" xfId="6" builtinId="8"/>
    <cellStyle name="Input" xfId="3" builtinId="20"/>
    <cellStyle name="Neutral" xfId="4" builtinId="28"/>
    <cellStyle name="Normal" xfId="0" builtinId="0"/>
    <cellStyle name="Normal_BOM" xfId="5"/>
  </cellStyles>
  <dxfs count="4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relative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solid">
          <fgColor indexed="64"/>
          <bgColor indexed="43"/>
        </patternFill>
      </fill>
      <alignment horizontal="general" vertical="top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general" vertical="top" textRotation="0" wrapText="0" relative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arts" displayName="Parts" ref="A1:IH268" totalsRowCount="1" headerRowDxfId="485" dataDxfId="484">
  <autoFilter ref="A1:IH267"/>
  <sortState ref="A2:IH258">
    <sortCondition ref="A1:A258"/>
  </sortState>
  <tableColumns count="242">
    <tableColumn id="1" name="Unit" totalsRowLabel="Total" dataDxfId="483" totalsRowDxfId="241"/>
    <tableColumn id="2" name="Description" dataDxfId="482" totalsRowDxfId="240"/>
    <tableColumn id="3" name="Part number" dataDxfId="481" totalsRowDxfId="239"/>
    <tableColumn id="4" name="Rig qty" dataDxfId="480" totalsRowDxfId="238"/>
    <tableColumn id="18" name="suggested spares" dataDxfId="479" totalsRowDxfId="237">
      <calculatedColumnFormula>Parts[[#This Row],[Qty to order]]-Parts[[#This Row],[Rig qty]]</calculatedColumnFormula>
    </tableColumn>
    <tableColumn id="7" name="Qty to order" dataDxfId="478" totalsRowDxfId="236"/>
    <tableColumn id="8" name="Item Cost" dataDxfId="477" totalsRowDxfId="235" dataCellStyle="Currency"/>
    <tableColumn id="9" name="Rig cost" totalsRowFunction="sum" dataDxfId="476" totalsRowDxfId="234" dataCellStyle="Currency"/>
    <tableColumn id="10" name="Rig unit subtotal" dataDxfId="475" totalsRowDxfId="233" dataCellStyle="Currency">
      <calculatedColumnFormula>SUMIF(A$1:A$380,A2,H$1:H$380)</calculatedColumnFormula>
    </tableColumn>
    <tableColumn id="11" name="Spares cost" totalsRowFunction="sum" dataDxfId="474" totalsRowDxfId="232" dataCellStyle="Currency">
      <calculatedColumnFormula>IF((F2-D2)&gt;0,(F2-D2)*G2,"")</calculatedColumnFormula>
    </tableColumn>
    <tableColumn id="12" name="Spares Subtotal" dataDxfId="473" totalsRowDxfId="231" dataCellStyle="Currency">
      <calculatedColumnFormula>SUMIF(A$1:A$380,A2,J$1:J$380)</calculatedColumnFormula>
    </tableColumn>
    <tableColumn id="13" name="Vendor" dataDxfId="472" totalsRowDxfId="230"/>
    <tableColumn id="14" name="Old Quote #" dataDxfId="471" totalsRowDxfId="229"/>
    <tableColumn id="15" name="Lead time" dataDxfId="470" totalsRowDxfId="228"/>
    <tableColumn id="16" name="Comments" dataDxfId="469" totalsRowDxfId="227"/>
    <tableColumn id="22" name="Inventor part file name" dataDxfId="468" totalsRowDxfId="226"/>
    <tableColumn id="31" name="Column9" dataDxfId="467" totalsRowDxfId="225"/>
    <tableColumn id="32" name="Column10" dataDxfId="466" totalsRowDxfId="224"/>
    <tableColumn id="33" name="Column11" dataDxfId="465" totalsRowDxfId="223"/>
    <tableColumn id="34" name="Column12" dataDxfId="464" totalsRowDxfId="222"/>
    <tableColumn id="35" name="Column13" dataDxfId="463" totalsRowDxfId="221"/>
    <tableColumn id="36" name="Column14" dataDxfId="462" totalsRowDxfId="220"/>
    <tableColumn id="37" name="Column15" dataDxfId="461" totalsRowDxfId="219"/>
    <tableColumn id="38" name="Column16" dataDxfId="460" totalsRowDxfId="218"/>
    <tableColumn id="39" name="Column17" dataDxfId="459" totalsRowDxfId="217"/>
    <tableColumn id="40" name="Column18" dataDxfId="458" totalsRowDxfId="216"/>
    <tableColumn id="41" name="Column19" dataDxfId="457" totalsRowDxfId="215"/>
    <tableColumn id="42" name="Column20" dataDxfId="456" totalsRowDxfId="214"/>
    <tableColumn id="43" name="Column21" dataDxfId="455" totalsRowDxfId="213"/>
    <tableColumn id="44" name="Column22" dataDxfId="454" totalsRowDxfId="212"/>
    <tableColumn id="45" name="Column23" dataDxfId="453" totalsRowDxfId="211"/>
    <tableColumn id="46" name="Column24" dataDxfId="452" totalsRowDxfId="210"/>
    <tableColumn id="47" name="Column25" dataDxfId="451" totalsRowDxfId="209"/>
    <tableColumn id="48" name="Column26" dataDxfId="450" totalsRowDxfId="208"/>
    <tableColumn id="49" name="Column27" dataDxfId="449" totalsRowDxfId="207"/>
    <tableColumn id="50" name="Column28" dataDxfId="448" totalsRowDxfId="206"/>
    <tableColumn id="51" name="Column29" dataDxfId="447" totalsRowDxfId="205"/>
    <tableColumn id="52" name="Column30" dataDxfId="446" totalsRowDxfId="204"/>
    <tableColumn id="53" name="Column31" dataDxfId="445" totalsRowDxfId="203"/>
    <tableColumn id="54" name="Column32" dataDxfId="444" totalsRowDxfId="202"/>
    <tableColumn id="55" name="Column33" dataDxfId="443" totalsRowDxfId="201"/>
    <tableColumn id="56" name="Column34" dataDxfId="442" totalsRowDxfId="200"/>
    <tableColumn id="57" name="Column35" dataDxfId="441" totalsRowDxfId="199"/>
    <tableColumn id="58" name="Column36" dataDxfId="440" totalsRowDxfId="198"/>
    <tableColumn id="59" name="Column37" dataDxfId="439" totalsRowDxfId="197"/>
    <tableColumn id="60" name="Column38" dataDxfId="438" totalsRowDxfId="196"/>
    <tableColumn id="61" name="Column39" dataDxfId="437" totalsRowDxfId="195"/>
    <tableColumn id="62" name="Column40" dataDxfId="436" totalsRowDxfId="194"/>
    <tableColumn id="63" name="Column41" dataDxfId="435" totalsRowDxfId="193"/>
    <tableColumn id="64" name="Column42" dataDxfId="434" totalsRowDxfId="192"/>
    <tableColumn id="65" name="Column43" dataDxfId="433" totalsRowDxfId="191"/>
    <tableColumn id="66" name="Column44" dataDxfId="432" totalsRowDxfId="190"/>
    <tableColumn id="67" name="Column45" dataDxfId="431" totalsRowDxfId="189"/>
    <tableColumn id="68" name="Column46" dataDxfId="430" totalsRowDxfId="188"/>
    <tableColumn id="69" name="Column47" dataDxfId="429" totalsRowDxfId="187"/>
    <tableColumn id="70" name="Column48" dataDxfId="428" totalsRowDxfId="186"/>
    <tableColumn id="71" name="Column49" dataDxfId="427" totalsRowDxfId="185"/>
    <tableColumn id="72" name="Column50" dataDxfId="426" totalsRowDxfId="184"/>
    <tableColumn id="73" name="Column51" dataDxfId="425" totalsRowDxfId="183"/>
    <tableColumn id="74" name="Column52" dataDxfId="424" totalsRowDxfId="182"/>
    <tableColumn id="75" name="Column53" dataDxfId="423" totalsRowDxfId="181"/>
    <tableColumn id="76" name="Column54" dataDxfId="422" totalsRowDxfId="180"/>
    <tableColumn id="77" name="Column55" dataDxfId="421" totalsRowDxfId="179"/>
    <tableColumn id="78" name="Column56" dataDxfId="420" totalsRowDxfId="178"/>
    <tableColumn id="79" name="Column57" dataDxfId="419" totalsRowDxfId="177"/>
    <tableColumn id="80" name="Column58" dataDxfId="418" totalsRowDxfId="176"/>
    <tableColumn id="81" name="Column59" dataDxfId="417" totalsRowDxfId="175"/>
    <tableColumn id="82" name="Column60" dataDxfId="416" totalsRowDxfId="174"/>
    <tableColumn id="83" name="Column61" dataDxfId="415" totalsRowDxfId="173"/>
    <tableColumn id="84" name="Column62" dataDxfId="414" totalsRowDxfId="172"/>
    <tableColumn id="85" name="Column63" dataDxfId="413" totalsRowDxfId="171"/>
    <tableColumn id="86" name="Column64" dataDxfId="412" totalsRowDxfId="170"/>
    <tableColumn id="87" name="Column65" dataDxfId="411" totalsRowDxfId="169"/>
    <tableColumn id="88" name="Column66" dataDxfId="410" totalsRowDxfId="168"/>
    <tableColumn id="89" name="Column67" dataDxfId="409" totalsRowDxfId="167"/>
    <tableColumn id="90" name="Column68" dataDxfId="408" totalsRowDxfId="166"/>
    <tableColumn id="91" name="Column69" dataDxfId="407" totalsRowDxfId="165"/>
    <tableColumn id="92" name="Column70" dataDxfId="406" totalsRowDxfId="164"/>
    <tableColumn id="93" name="Column71" dataDxfId="405" totalsRowDxfId="163"/>
    <tableColumn id="94" name="Column72" dataDxfId="404" totalsRowDxfId="162"/>
    <tableColumn id="95" name="Column73" dataDxfId="403" totalsRowDxfId="161"/>
    <tableColumn id="96" name="Column74" dataDxfId="402" totalsRowDxfId="160"/>
    <tableColumn id="97" name="Column75" dataDxfId="401" totalsRowDxfId="159"/>
    <tableColumn id="98" name="Column76" dataDxfId="400" totalsRowDxfId="158"/>
    <tableColumn id="99" name="Column77" dataDxfId="399" totalsRowDxfId="157"/>
    <tableColumn id="100" name="Column78" dataDxfId="398" totalsRowDxfId="156"/>
    <tableColumn id="101" name="Column79" dataDxfId="397" totalsRowDxfId="155"/>
    <tableColumn id="102" name="Column80" dataDxfId="396" totalsRowDxfId="154"/>
    <tableColumn id="103" name="Column81" dataDxfId="395" totalsRowDxfId="153"/>
    <tableColumn id="104" name="Column82" dataDxfId="394" totalsRowDxfId="152"/>
    <tableColumn id="105" name="Column83" dataDxfId="393" totalsRowDxfId="151"/>
    <tableColumn id="106" name="Column84" dataDxfId="392" totalsRowDxfId="150"/>
    <tableColumn id="107" name="Column85" dataDxfId="391" totalsRowDxfId="149"/>
    <tableColumn id="108" name="Column86" dataDxfId="390" totalsRowDxfId="148"/>
    <tableColumn id="109" name="Column87" dataDxfId="389" totalsRowDxfId="147"/>
    <tableColumn id="110" name="Column88" dataDxfId="388" totalsRowDxfId="146"/>
    <tableColumn id="111" name="Column89" dataDxfId="387" totalsRowDxfId="145"/>
    <tableColumn id="112" name="Column90" dataDxfId="386" totalsRowDxfId="144"/>
    <tableColumn id="113" name="Column91" dataDxfId="385" totalsRowDxfId="143"/>
    <tableColumn id="114" name="Column92" dataDxfId="384" totalsRowDxfId="142"/>
    <tableColumn id="115" name="Column93" dataDxfId="383" totalsRowDxfId="141"/>
    <tableColumn id="116" name="Column94" dataDxfId="382" totalsRowDxfId="140"/>
    <tableColumn id="117" name="Column95" dataDxfId="381" totalsRowDxfId="139"/>
    <tableColumn id="118" name="Column96" dataDxfId="380" totalsRowDxfId="138"/>
    <tableColumn id="119" name="Column97" dataDxfId="379" totalsRowDxfId="137"/>
    <tableColumn id="120" name="Column98" dataDxfId="378" totalsRowDxfId="136"/>
    <tableColumn id="121" name="Column99" dataDxfId="377" totalsRowDxfId="135"/>
    <tableColumn id="122" name="Column100" dataDxfId="376" totalsRowDxfId="134"/>
    <tableColumn id="123" name="Column101" dataDxfId="375" totalsRowDxfId="133"/>
    <tableColumn id="124" name="Column102" dataDxfId="374" totalsRowDxfId="132"/>
    <tableColumn id="125" name="Column103" dataDxfId="373" totalsRowDxfId="131"/>
    <tableColumn id="126" name="Column104" dataDxfId="372" totalsRowDxfId="130"/>
    <tableColumn id="127" name="Column105" dataDxfId="371" totalsRowDxfId="129"/>
    <tableColumn id="128" name="Column106" dataDxfId="370" totalsRowDxfId="128"/>
    <tableColumn id="129" name="Column107" dataDxfId="369" totalsRowDxfId="127"/>
    <tableColumn id="130" name="Column108" dataDxfId="368" totalsRowDxfId="126"/>
    <tableColumn id="131" name="Column109" dataDxfId="367" totalsRowDxfId="125"/>
    <tableColumn id="132" name="Column110" dataDxfId="366" totalsRowDxfId="124"/>
    <tableColumn id="133" name="Column111" dataDxfId="365" totalsRowDxfId="123"/>
    <tableColumn id="134" name="Column112" dataDxfId="364" totalsRowDxfId="122"/>
    <tableColumn id="135" name="Column113" dataDxfId="363" totalsRowDxfId="121"/>
    <tableColumn id="136" name="Column114" dataDxfId="362" totalsRowDxfId="120"/>
    <tableColumn id="137" name="Column115" dataDxfId="361" totalsRowDxfId="119"/>
    <tableColumn id="138" name="Column116" dataDxfId="360" totalsRowDxfId="118"/>
    <tableColumn id="139" name="Column117" dataDxfId="359" totalsRowDxfId="117"/>
    <tableColumn id="140" name="Column118" dataDxfId="358" totalsRowDxfId="116"/>
    <tableColumn id="141" name="Column119" dataDxfId="357" totalsRowDxfId="115"/>
    <tableColumn id="142" name="Column120" dataDxfId="356" totalsRowDxfId="114"/>
    <tableColumn id="143" name="Column121" dataDxfId="355" totalsRowDxfId="113"/>
    <tableColumn id="144" name="Column122" dataDxfId="354" totalsRowDxfId="112"/>
    <tableColumn id="145" name="Column123" dataDxfId="353" totalsRowDxfId="111"/>
    <tableColumn id="146" name="Column124" dataDxfId="352" totalsRowDxfId="110"/>
    <tableColumn id="147" name="Column125" dataDxfId="351" totalsRowDxfId="109"/>
    <tableColumn id="148" name="Column126" dataDxfId="350" totalsRowDxfId="108"/>
    <tableColumn id="149" name="Column127" dataDxfId="349" totalsRowDxfId="107"/>
    <tableColumn id="150" name="Column128" dataDxfId="348" totalsRowDxfId="106"/>
    <tableColumn id="151" name="Column129" dataDxfId="347" totalsRowDxfId="105"/>
    <tableColumn id="152" name="Column130" dataDxfId="346" totalsRowDxfId="104"/>
    <tableColumn id="153" name="Column131" dataDxfId="345" totalsRowDxfId="103"/>
    <tableColumn id="154" name="Column132" dataDxfId="344" totalsRowDxfId="102"/>
    <tableColumn id="155" name="Column133" dataDxfId="343" totalsRowDxfId="101"/>
    <tableColumn id="156" name="Column134" dataDxfId="342" totalsRowDxfId="100"/>
    <tableColumn id="157" name="Column135" dataDxfId="341" totalsRowDxfId="99"/>
    <tableColumn id="158" name="Column136" dataDxfId="340" totalsRowDxfId="98"/>
    <tableColumn id="159" name="Column137" dataDxfId="339" totalsRowDxfId="97"/>
    <tableColumn id="160" name="Column138" dataDxfId="338" totalsRowDxfId="96"/>
    <tableColumn id="161" name="Column139" dataDxfId="337" totalsRowDxfId="95"/>
    <tableColumn id="162" name="Column140" dataDxfId="336" totalsRowDxfId="94"/>
    <tableColumn id="163" name="Column141" dataDxfId="335" totalsRowDxfId="93"/>
    <tableColumn id="164" name="Column142" dataDxfId="334" totalsRowDxfId="92"/>
    <tableColumn id="165" name="Column143" dataDxfId="333" totalsRowDxfId="91"/>
    <tableColumn id="166" name="Column144" dataDxfId="332" totalsRowDxfId="90"/>
    <tableColumn id="167" name="Column145" dataDxfId="331" totalsRowDxfId="89"/>
    <tableColumn id="168" name="Column146" dataDxfId="330" totalsRowDxfId="88"/>
    <tableColumn id="169" name="Column147" dataDxfId="329" totalsRowDxfId="87"/>
    <tableColumn id="170" name="Column148" dataDxfId="328" totalsRowDxfId="86"/>
    <tableColumn id="171" name="Column149" dataDxfId="327" totalsRowDxfId="85"/>
    <tableColumn id="172" name="Column150" dataDxfId="326" totalsRowDxfId="84"/>
    <tableColumn id="173" name="Column151" dataDxfId="325" totalsRowDxfId="83"/>
    <tableColumn id="174" name="Column152" dataDxfId="324" totalsRowDxfId="82"/>
    <tableColumn id="175" name="Column153" dataDxfId="323" totalsRowDxfId="81"/>
    <tableColumn id="176" name="Column154" dataDxfId="322" totalsRowDxfId="80"/>
    <tableColumn id="177" name="Column155" dataDxfId="321" totalsRowDxfId="79"/>
    <tableColumn id="178" name="Column156" dataDxfId="320" totalsRowDxfId="78"/>
    <tableColumn id="179" name="Column157" dataDxfId="319" totalsRowDxfId="77"/>
    <tableColumn id="180" name="Column158" dataDxfId="318" totalsRowDxfId="76"/>
    <tableColumn id="181" name="Column159" dataDxfId="317" totalsRowDxfId="75"/>
    <tableColumn id="182" name="Column160" dataDxfId="316" totalsRowDxfId="74"/>
    <tableColumn id="183" name="Column161" dataDxfId="315" totalsRowDxfId="73"/>
    <tableColumn id="184" name="Column162" dataDxfId="314" totalsRowDxfId="72"/>
    <tableColumn id="185" name="Column163" dataDxfId="313" totalsRowDxfId="71"/>
    <tableColumn id="186" name="Column164" dataDxfId="312" totalsRowDxfId="70"/>
    <tableColumn id="187" name="Column165" dataDxfId="311" totalsRowDxfId="69"/>
    <tableColumn id="188" name="Column166" dataDxfId="310" totalsRowDxfId="68"/>
    <tableColumn id="189" name="Column167" dataDxfId="309" totalsRowDxfId="67"/>
    <tableColumn id="190" name="Column168" dataDxfId="308" totalsRowDxfId="66"/>
    <tableColumn id="191" name="Column169" dataDxfId="307" totalsRowDxfId="65"/>
    <tableColumn id="192" name="Column170" dataDxfId="306" totalsRowDxfId="64"/>
    <tableColumn id="193" name="Column171" dataDxfId="305" totalsRowDxfId="63"/>
    <tableColumn id="194" name="Column172" dataDxfId="304" totalsRowDxfId="62"/>
    <tableColumn id="195" name="Column173" dataDxfId="303" totalsRowDxfId="61"/>
    <tableColumn id="196" name="Column174" dataDxfId="302" totalsRowDxfId="60"/>
    <tableColumn id="197" name="Column175" dataDxfId="301" totalsRowDxfId="59"/>
    <tableColumn id="198" name="Column176" dataDxfId="300" totalsRowDxfId="58"/>
    <tableColumn id="199" name="Column177" dataDxfId="299" totalsRowDxfId="57"/>
    <tableColumn id="200" name="Column178" dataDxfId="298" totalsRowDxfId="56"/>
    <tableColumn id="201" name="Column179" dataDxfId="297" totalsRowDxfId="55"/>
    <tableColumn id="202" name="Column180" dataDxfId="296" totalsRowDxfId="54"/>
    <tableColumn id="203" name="Column181" dataDxfId="295" totalsRowDxfId="53"/>
    <tableColumn id="204" name="Column182" dataDxfId="294" totalsRowDxfId="52"/>
    <tableColumn id="205" name="Column183" dataDxfId="293" totalsRowDxfId="51"/>
    <tableColumn id="206" name="Column184" dataDxfId="292" totalsRowDxfId="50"/>
    <tableColumn id="207" name="Column185" dataDxfId="291" totalsRowDxfId="49"/>
    <tableColumn id="208" name="Column186" dataDxfId="290" totalsRowDxfId="48"/>
    <tableColumn id="209" name="Column187" dataDxfId="289" totalsRowDxfId="47"/>
    <tableColumn id="210" name="Column188" dataDxfId="288" totalsRowDxfId="46"/>
    <tableColumn id="211" name="Column189" dataDxfId="287" totalsRowDxfId="45"/>
    <tableColumn id="212" name="Column190" dataDxfId="286" totalsRowDxfId="44"/>
    <tableColumn id="213" name="Column191" dataDxfId="285" totalsRowDxfId="43"/>
    <tableColumn id="214" name="Column192" dataDxfId="284" totalsRowDxfId="42"/>
    <tableColumn id="215" name="Column193" dataDxfId="283" totalsRowDxfId="41"/>
    <tableColumn id="216" name="Column194" dataDxfId="282" totalsRowDxfId="40"/>
    <tableColumn id="217" name="Column195" dataDxfId="281" totalsRowDxfId="39"/>
    <tableColumn id="218" name="Column196" dataDxfId="280" totalsRowDxfId="38"/>
    <tableColumn id="219" name="Column197" dataDxfId="279" totalsRowDxfId="37"/>
    <tableColumn id="220" name="Column198" dataDxfId="278" totalsRowDxfId="36"/>
    <tableColumn id="221" name="Column199" dataDxfId="277" totalsRowDxfId="35"/>
    <tableColumn id="222" name="Column200" dataDxfId="276" totalsRowDxfId="34"/>
    <tableColumn id="223" name="Column201" dataDxfId="275" totalsRowDxfId="33"/>
    <tableColumn id="224" name="Column202" dataDxfId="274" totalsRowDxfId="32"/>
    <tableColumn id="225" name="Column203" dataDxfId="273" totalsRowDxfId="31"/>
    <tableColumn id="226" name="Column204" dataDxfId="272" totalsRowDxfId="30"/>
    <tableColumn id="227" name="Column205" dataDxfId="271" totalsRowDxfId="29"/>
    <tableColumn id="228" name="Column206" dataDxfId="270" totalsRowDxfId="28"/>
    <tableColumn id="229" name="Column207" dataDxfId="269" totalsRowDxfId="27"/>
    <tableColumn id="230" name="Column208" dataDxfId="268" totalsRowDxfId="26"/>
    <tableColumn id="231" name="Column209" dataDxfId="267" totalsRowDxfId="25"/>
    <tableColumn id="232" name="Column210" dataDxfId="266" totalsRowDxfId="24"/>
    <tableColumn id="233" name="Column211" dataDxfId="265" totalsRowDxfId="23"/>
    <tableColumn id="234" name="Column212" dataDxfId="264" totalsRowDxfId="22"/>
    <tableColumn id="235" name="Column213" dataDxfId="263" totalsRowDxfId="21"/>
    <tableColumn id="236" name="Column214" dataDxfId="262" totalsRowDxfId="20"/>
    <tableColumn id="237" name="Column215" dataDxfId="261" totalsRowDxfId="19"/>
    <tableColumn id="238" name="Column216" dataDxfId="260" totalsRowDxfId="18"/>
    <tableColumn id="239" name="Column217" dataDxfId="259" totalsRowDxfId="17"/>
    <tableColumn id="240" name="Column218" dataDxfId="258" totalsRowDxfId="16"/>
    <tableColumn id="241" name="Column219" dataDxfId="257" totalsRowDxfId="15"/>
    <tableColumn id="242" name="Column220" dataDxfId="256" totalsRowDxfId="14"/>
    <tableColumn id="243" name="Column221" dataDxfId="255" totalsRowDxfId="13"/>
    <tableColumn id="244" name="Column222" dataDxfId="254" totalsRowDxfId="12"/>
    <tableColumn id="245" name="Column223" dataDxfId="253" totalsRowDxfId="11"/>
    <tableColumn id="246" name="Column224" dataDxfId="252" totalsRowDxfId="10"/>
    <tableColumn id="247" name="Column225" dataDxfId="251" totalsRowDxfId="9"/>
    <tableColumn id="248" name="Column226" dataDxfId="250" totalsRowDxfId="8"/>
    <tableColumn id="249" name="Column227" dataDxfId="249" totalsRowDxfId="7"/>
    <tableColumn id="250" name="Column228" dataDxfId="248" totalsRowDxfId="6"/>
    <tableColumn id="251" name="Column229" dataDxfId="247" totalsRowDxfId="5"/>
    <tableColumn id="252" name="Column230" dataDxfId="246" totalsRowDxfId="4"/>
    <tableColumn id="253" name="Column231" dataDxfId="245" totalsRowDxfId="3"/>
    <tableColumn id="254" name="Column232" dataDxfId="244" totalsRowDxfId="2"/>
    <tableColumn id="255" name="Column233" dataDxfId="243" totalsRowDxfId="1"/>
    <tableColumn id="256" name="Column234" totalsRowFunction="count" dataDxfId="242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weetwater.com/store/detail/RotoRack8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485"/>
  <sheetViews>
    <sheetView tabSelected="1" topLeftCell="A139" zoomScale="80" zoomScaleNormal="80" workbookViewId="0">
      <selection activeCell="O153" sqref="O153"/>
    </sheetView>
  </sheetViews>
  <sheetFormatPr defaultRowHeight="12.75" x14ac:dyDescent="0.2"/>
  <cols>
    <col min="1" max="1" width="27" style="60" customWidth="1"/>
    <col min="2" max="2" width="66" style="57" customWidth="1"/>
    <col min="3" max="3" width="24.42578125" style="60" customWidth="1"/>
    <col min="4" max="4" width="7.140625" style="60" customWidth="1"/>
    <col min="5" max="5" width="12.28515625" style="60" customWidth="1"/>
    <col min="6" max="6" width="11.7109375" style="60" customWidth="1"/>
    <col min="7" max="7" width="12.85546875" style="75" customWidth="1"/>
    <col min="8" max="8" width="12.85546875" style="124" customWidth="1"/>
    <col min="9" max="9" width="14.28515625" style="134" bestFit="1" customWidth="1"/>
    <col min="10" max="10" width="13" style="130" customWidth="1"/>
    <col min="11" max="11" width="11.85546875" style="134" customWidth="1"/>
    <col min="12" max="12" width="12.42578125" style="130" customWidth="1"/>
    <col min="13" max="13" width="14.5703125" style="60" customWidth="1"/>
    <col min="14" max="14" width="11.85546875" style="60" customWidth="1"/>
    <col min="15" max="15" width="125.85546875" style="60" bestFit="1" customWidth="1"/>
    <col min="16" max="16" width="63.7109375" style="60" customWidth="1"/>
    <col min="17" max="17" width="34" style="60" customWidth="1"/>
    <col min="18" max="18" width="12" style="60" customWidth="1"/>
    <col min="19" max="108" width="13.28515625" style="60" customWidth="1"/>
    <col min="109" max="119" width="14.42578125" style="60" customWidth="1"/>
    <col min="120" max="120" width="14.42578125" style="98" customWidth="1"/>
    <col min="121" max="243" width="14.42578125" style="55" customWidth="1"/>
    <col min="244" max="16384" width="9.140625" style="55"/>
  </cols>
  <sheetData>
    <row r="1" spans="1:242" s="111" customFormat="1" ht="28.5" customHeight="1" x14ac:dyDescent="0.2">
      <c r="A1" s="74" t="s">
        <v>189</v>
      </c>
      <c r="B1" s="119" t="s">
        <v>568</v>
      </c>
      <c r="C1" s="74" t="s">
        <v>676</v>
      </c>
      <c r="D1" s="109" t="s">
        <v>128</v>
      </c>
      <c r="E1" s="109" t="s">
        <v>1311</v>
      </c>
      <c r="F1" s="164" t="s">
        <v>200</v>
      </c>
      <c r="G1" s="121" t="s">
        <v>129</v>
      </c>
      <c r="H1" s="130" t="s">
        <v>127</v>
      </c>
      <c r="I1" s="130" t="s">
        <v>677</v>
      </c>
      <c r="J1" s="138" t="s">
        <v>130</v>
      </c>
      <c r="K1" s="138" t="s">
        <v>131</v>
      </c>
      <c r="L1" s="74" t="s">
        <v>571</v>
      </c>
      <c r="M1" s="100" t="s">
        <v>1309</v>
      </c>
      <c r="N1" s="100" t="s">
        <v>582</v>
      </c>
      <c r="O1" s="110" t="s">
        <v>637</v>
      </c>
      <c r="P1" s="74" t="s">
        <v>160</v>
      </c>
      <c r="Q1" s="100" t="s">
        <v>682</v>
      </c>
      <c r="R1" s="100" t="s">
        <v>683</v>
      </c>
      <c r="S1" s="100" t="s">
        <v>684</v>
      </c>
      <c r="T1" s="100" t="s">
        <v>685</v>
      </c>
      <c r="U1" s="100" t="s">
        <v>686</v>
      </c>
      <c r="V1" s="100" t="s">
        <v>687</v>
      </c>
      <c r="W1" s="100" t="s">
        <v>688</v>
      </c>
      <c r="X1" s="100" t="s">
        <v>689</v>
      </c>
      <c r="Y1" s="100" t="s">
        <v>690</v>
      </c>
      <c r="Z1" s="100" t="s">
        <v>691</v>
      </c>
      <c r="AA1" s="100" t="s">
        <v>692</v>
      </c>
      <c r="AB1" s="100" t="s">
        <v>693</v>
      </c>
      <c r="AC1" s="100" t="s">
        <v>694</v>
      </c>
      <c r="AD1" s="100" t="s">
        <v>695</v>
      </c>
      <c r="AE1" s="100" t="s">
        <v>696</v>
      </c>
      <c r="AF1" s="100" t="s">
        <v>697</v>
      </c>
      <c r="AG1" s="100" t="s">
        <v>698</v>
      </c>
      <c r="AH1" s="100" t="s">
        <v>699</v>
      </c>
      <c r="AI1" s="100" t="s">
        <v>700</v>
      </c>
      <c r="AJ1" s="100" t="s">
        <v>701</v>
      </c>
      <c r="AK1" s="100" t="s">
        <v>702</v>
      </c>
      <c r="AL1" s="100" t="s">
        <v>703</v>
      </c>
      <c r="AM1" s="100" t="s">
        <v>704</v>
      </c>
      <c r="AN1" s="100" t="s">
        <v>705</v>
      </c>
      <c r="AO1" s="100" t="s">
        <v>706</v>
      </c>
      <c r="AP1" s="100" t="s">
        <v>707</v>
      </c>
      <c r="AQ1" s="100" t="s">
        <v>708</v>
      </c>
      <c r="AR1" s="100" t="s">
        <v>709</v>
      </c>
      <c r="AS1" s="100" t="s">
        <v>710</v>
      </c>
      <c r="AT1" s="100" t="s">
        <v>711</v>
      </c>
      <c r="AU1" s="100" t="s">
        <v>712</v>
      </c>
      <c r="AV1" s="100" t="s">
        <v>713</v>
      </c>
      <c r="AW1" s="100" t="s">
        <v>714</v>
      </c>
      <c r="AX1" s="100" t="s">
        <v>715</v>
      </c>
      <c r="AY1" s="100" t="s">
        <v>716</v>
      </c>
      <c r="AZ1" s="100" t="s">
        <v>717</v>
      </c>
      <c r="BA1" s="100" t="s">
        <v>718</v>
      </c>
      <c r="BB1" s="100" t="s">
        <v>719</v>
      </c>
      <c r="BC1" s="100" t="s">
        <v>720</v>
      </c>
      <c r="BD1" s="100" t="s">
        <v>721</v>
      </c>
      <c r="BE1" s="100" t="s">
        <v>722</v>
      </c>
      <c r="BF1" s="100" t="s">
        <v>723</v>
      </c>
      <c r="BG1" s="100" t="s">
        <v>724</v>
      </c>
      <c r="BH1" s="100" t="s">
        <v>725</v>
      </c>
      <c r="BI1" s="100" t="s">
        <v>726</v>
      </c>
      <c r="BJ1" s="100" t="s">
        <v>727</v>
      </c>
      <c r="BK1" s="100" t="s">
        <v>728</v>
      </c>
      <c r="BL1" s="100" t="s">
        <v>729</v>
      </c>
      <c r="BM1" s="100" t="s">
        <v>730</v>
      </c>
      <c r="BN1" s="100" t="s">
        <v>731</v>
      </c>
      <c r="BO1" s="100" t="s">
        <v>732</v>
      </c>
      <c r="BP1" s="100" t="s">
        <v>733</v>
      </c>
      <c r="BQ1" s="100" t="s">
        <v>734</v>
      </c>
      <c r="BR1" s="100" t="s">
        <v>735</v>
      </c>
      <c r="BS1" s="100" t="s">
        <v>736</v>
      </c>
      <c r="BT1" s="100" t="s">
        <v>737</v>
      </c>
      <c r="BU1" s="100" t="s">
        <v>738</v>
      </c>
      <c r="BV1" s="100" t="s">
        <v>739</v>
      </c>
      <c r="BW1" s="100" t="s">
        <v>740</v>
      </c>
      <c r="BX1" s="100" t="s">
        <v>741</v>
      </c>
      <c r="BY1" s="100" t="s">
        <v>742</v>
      </c>
      <c r="BZ1" s="100" t="s">
        <v>743</v>
      </c>
      <c r="CA1" s="100" t="s">
        <v>744</v>
      </c>
      <c r="CB1" s="100" t="s">
        <v>745</v>
      </c>
      <c r="CC1" s="100" t="s">
        <v>746</v>
      </c>
      <c r="CD1" s="100" t="s">
        <v>747</v>
      </c>
      <c r="CE1" s="100" t="s">
        <v>748</v>
      </c>
      <c r="CF1" s="100" t="s">
        <v>749</v>
      </c>
      <c r="CG1" s="100" t="s">
        <v>750</v>
      </c>
      <c r="CH1" s="100" t="s">
        <v>751</v>
      </c>
      <c r="CI1" s="100" t="s">
        <v>752</v>
      </c>
      <c r="CJ1" s="100" t="s">
        <v>753</v>
      </c>
      <c r="CK1" s="100" t="s">
        <v>754</v>
      </c>
      <c r="CL1" s="100" t="s">
        <v>755</v>
      </c>
      <c r="CM1" s="100" t="s">
        <v>756</v>
      </c>
      <c r="CN1" s="100" t="s">
        <v>757</v>
      </c>
      <c r="CO1" s="100" t="s">
        <v>758</v>
      </c>
      <c r="CP1" s="100" t="s">
        <v>759</v>
      </c>
      <c r="CQ1" s="100" t="s">
        <v>760</v>
      </c>
      <c r="CR1" s="100" t="s">
        <v>761</v>
      </c>
      <c r="CS1" s="100" t="s">
        <v>762</v>
      </c>
      <c r="CT1" s="100" t="s">
        <v>763</v>
      </c>
      <c r="CU1" s="100" t="s">
        <v>764</v>
      </c>
      <c r="CV1" s="100" t="s">
        <v>765</v>
      </c>
      <c r="CW1" s="100" t="s">
        <v>766</v>
      </c>
      <c r="CX1" s="100" t="s">
        <v>767</v>
      </c>
      <c r="CY1" s="100" t="s">
        <v>768</v>
      </c>
      <c r="CZ1" s="100" t="s">
        <v>769</v>
      </c>
      <c r="DA1" s="100" t="s">
        <v>770</v>
      </c>
      <c r="DB1" s="100" t="s">
        <v>771</v>
      </c>
      <c r="DC1" s="100" t="s">
        <v>772</v>
      </c>
      <c r="DD1" s="100" t="s">
        <v>773</v>
      </c>
      <c r="DE1" s="100" t="s">
        <v>774</v>
      </c>
      <c r="DF1" s="100" t="s">
        <v>775</v>
      </c>
      <c r="DG1" s="100" t="s">
        <v>776</v>
      </c>
      <c r="DH1" s="100" t="s">
        <v>777</v>
      </c>
      <c r="DI1" s="100" t="s">
        <v>778</v>
      </c>
      <c r="DJ1" s="100" t="s">
        <v>779</v>
      </c>
      <c r="DK1" s="100" t="s">
        <v>780</v>
      </c>
      <c r="DL1" s="100" t="s">
        <v>781</v>
      </c>
      <c r="DM1" s="100" t="s">
        <v>782</v>
      </c>
      <c r="DN1" s="100" t="s">
        <v>783</v>
      </c>
      <c r="DO1" s="111" t="s">
        <v>784</v>
      </c>
      <c r="DP1" s="111" t="s">
        <v>785</v>
      </c>
      <c r="DQ1" s="111" t="s">
        <v>786</v>
      </c>
      <c r="DR1" s="111" t="s">
        <v>787</v>
      </c>
      <c r="DS1" s="111" t="s">
        <v>788</v>
      </c>
      <c r="DT1" s="111" t="s">
        <v>789</v>
      </c>
      <c r="DU1" s="111" t="s">
        <v>790</v>
      </c>
      <c r="DV1" s="111" t="s">
        <v>791</v>
      </c>
      <c r="DW1" s="111" t="s">
        <v>792</v>
      </c>
      <c r="DX1" s="111" t="s">
        <v>793</v>
      </c>
      <c r="DY1" s="111" t="s">
        <v>794</v>
      </c>
      <c r="DZ1" s="111" t="s">
        <v>795</v>
      </c>
      <c r="EA1" s="111" t="s">
        <v>796</v>
      </c>
      <c r="EB1" s="111" t="s">
        <v>797</v>
      </c>
      <c r="EC1" s="111" t="s">
        <v>798</v>
      </c>
      <c r="ED1" s="111" t="s">
        <v>799</v>
      </c>
      <c r="EE1" s="111" t="s">
        <v>800</v>
      </c>
      <c r="EF1" s="111" t="s">
        <v>801</v>
      </c>
      <c r="EG1" s="111" t="s">
        <v>802</v>
      </c>
      <c r="EH1" s="111" t="s">
        <v>803</v>
      </c>
      <c r="EI1" s="111" t="s">
        <v>804</v>
      </c>
      <c r="EJ1" s="111" t="s">
        <v>805</v>
      </c>
      <c r="EK1" s="111" t="s">
        <v>806</v>
      </c>
      <c r="EL1" s="111" t="s">
        <v>807</v>
      </c>
      <c r="EM1" s="111" t="s">
        <v>808</v>
      </c>
      <c r="EN1" s="111" t="s">
        <v>809</v>
      </c>
      <c r="EO1" s="111" t="s">
        <v>810</v>
      </c>
      <c r="EP1" s="111" t="s">
        <v>811</v>
      </c>
      <c r="EQ1" s="111" t="s">
        <v>812</v>
      </c>
      <c r="ER1" s="111" t="s">
        <v>813</v>
      </c>
      <c r="ES1" s="111" t="s">
        <v>814</v>
      </c>
      <c r="ET1" s="111" t="s">
        <v>815</v>
      </c>
      <c r="EU1" s="111" t="s">
        <v>816</v>
      </c>
      <c r="EV1" s="111" t="s">
        <v>817</v>
      </c>
      <c r="EW1" s="111" t="s">
        <v>818</v>
      </c>
      <c r="EX1" s="111" t="s">
        <v>819</v>
      </c>
      <c r="EY1" s="111" t="s">
        <v>820</v>
      </c>
      <c r="EZ1" s="111" t="s">
        <v>821</v>
      </c>
      <c r="FA1" s="111" t="s">
        <v>822</v>
      </c>
      <c r="FB1" s="111" t="s">
        <v>823</v>
      </c>
      <c r="FC1" s="111" t="s">
        <v>824</v>
      </c>
      <c r="FD1" s="111" t="s">
        <v>825</v>
      </c>
      <c r="FE1" s="111" t="s">
        <v>826</v>
      </c>
      <c r="FF1" s="111" t="s">
        <v>827</v>
      </c>
      <c r="FG1" s="111" t="s">
        <v>828</v>
      </c>
      <c r="FH1" s="111" t="s">
        <v>829</v>
      </c>
      <c r="FI1" s="111" t="s">
        <v>830</v>
      </c>
      <c r="FJ1" s="111" t="s">
        <v>831</v>
      </c>
      <c r="FK1" s="111" t="s">
        <v>832</v>
      </c>
      <c r="FL1" s="111" t="s">
        <v>833</v>
      </c>
      <c r="FM1" s="111" t="s">
        <v>834</v>
      </c>
      <c r="FN1" s="111" t="s">
        <v>835</v>
      </c>
      <c r="FO1" s="111" t="s">
        <v>836</v>
      </c>
      <c r="FP1" s="111" t="s">
        <v>837</v>
      </c>
      <c r="FQ1" s="111" t="s">
        <v>838</v>
      </c>
      <c r="FR1" s="111" t="s">
        <v>839</v>
      </c>
      <c r="FS1" s="111" t="s">
        <v>840</v>
      </c>
      <c r="FT1" s="111" t="s">
        <v>841</v>
      </c>
      <c r="FU1" s="111" t="s">
        <v>842</v>
      </c>
      <c r="FV1" s="111" t="s">
        <v>843</v>
      </c>
      <c r="FW1" s="111" t="s">
        <v>844</v>
      </c>
      <c r="FX1" s="111" t="s">
        <v>845</v>
      </c>
      <c r="FY1" s="111" t="s">
        <v>846</v>
      </c>
      <c r="FZ1" s="111" t="s">
        <v>847</v>
      </c>
      <c r="GA1" s="111" t="s">
        <v>848</v>
      </c>
      <c r="GB1" s="111" t="s">
        <v>849</v>
      </c>
      <c r="GC1" s="111" t="s">
        <v>850</v>
      </c>
      <c r="GD1" s="111" t="s">
        <v>851</v>
      </c>
      <c r="GE1" s="111" t="s">
        <v>852</v>
      </c>
      <c r="GF1" s="111" t="s">
        <v>853</v>
      </c>
      <c r="GG1" s="111" t="s">
        <v>854</v>
      </c>
      <c r="GH1" s="111" t="s">
        <v>855</v>
      </c>
      <c r="GI1" s="111" t="s">
        <v>856</v>
      </c>
      <c r="GJ1" s="111" t="s">
        <v>857</v>
      </c>
      <c r="GK1" s="111" t="s">
        <v>858</v>
      </c>
      <c r="GL1" s="111" t="s">
        <v>859</v>
      </c>
      <c r="GM1" s="111" t="s">
        <v>860</v>
      </c>
      <c r="GN1" s="111" t="s">
        <v>861</v>
      </c>
      <c r="GO1" s="111" t="s">
        <v>862</v>
      </c>
      <c r="GP1" s="111" t="s">
        <v>863</v>
      </c>
      <c r="GQ1" s="111" t="s">
        <v>864</v>
      </c>
      <c r="GR1" s="111" t="s">
        <v>865</v>
      </c>
      <c r="GS1" s="111" t="s">
        <v>866</v>
      </c>
      <c r="GT1" s="111" t="s">
        <v>867</v>
      </c>
      <c r="GU1" s="111" t="s">
        <v>868</v>
      </c>
      <c r="GV1" s="111" t="s">
        <v>869</v>
      </c>
      <c r="GW1" s="111" t="s">
        <v>870</v>
      </c>
      <c r="GX1" s="111" t="s">
        <v>871</v>
      </c>
      <c r="GY1" s="111" t="s">
        <v>872</v>
      </c>
      <c r="GZ1" s="111" t="s">
        <v>873</v>
      </c>
      <c r="HA1" s="111" t="s">
        <v>874</v>
      </c>
      <c r="HB1" s="111" t="s">
        <v>875</v>
      </c>
      <c r="HC1" s="111" t="s">
        <v>876</v>
      </c>
      <c r="HD1" s="111" t="s">
        <v>877</v>
      </c>
      <c r="HE1" s="111" t="s">
        <v>878</v>
      </c>
      <c r="HF1" s="111" t="s">
        <v>879</v>
      </c>
      <c r="HG1" s="111" t="s">
        <v>880</v>
      </c>
      <c r="HH1" s="111" t="s">
        <v>881</v>
      </c>
      <c r="HI1" s="111" t="s">
        <v>882</v>
      </c>
      <c r="HJ1" s="111" t="s">
        <v>883</v>
      </c>
      <c r="HK1" s="111" t="s">
        <v>884</v>
      </c>
      <c r="HL1" s="111" t="s">
        <v>885</v>
      </c>
      <c r="HM1" s="111" t="s">
        <v>886</v>
      </c>
      <c r="HN1" s="111" t="s">
        <v>887</v>
      </c>
      <c r="HO1" s="111" t="s">
        <v>888</v>
      </c>
      <c r="HP1" s="111" t="s">
        <v>889</v>
      </c>
      <c r="HQ1" s="111" t="s">
        <v>890</v>
      </c>
      <c r="HR1" s="111" t="s">
        <v>891</v>
      </c>
      <c r="HS1" s="111" t="s">
        <v>892</v>
      </c>
      <c r="HT1" s="111" t="s">
        <v>893</v>
      </c>
      <c r="HU1" s="111" t="s">
        <v>894</v>
      </c>
      <c r="HV1" s="111" t="s">
        <v>895</v>
      </c>
      <c r="HW1" s="111" t="s">
        <v>896</v>
      </c>
      <c r="HX1" s="111" t="s">
        <v>897</v>
      </c>
      <c r="HY1" s="111" t="s">
        <v>898</v>
      </c>
      <c r="HZ1" s="111" t="s">
        <v>899</v>
      </c>
      <c r="IA1" s="111" t="s">
        <v>900</v>
      </c>
      <c r="IB1" s="111" t="s">
        <v>901</v>
      </c>
      <c r="IC1" s="111" t="s">
        <v>902</v>
      </c>
      <c r="ID1" s="111" t="s">
        <v>903</v>
      </c>
      <c r="IE1" s="111" t="s">
        <v>904</v>
      </c>
      <c r="IF1" s="111" t="s">
        <v>905</v>
      </c>
      <c r="IG1" s="111" t="s">
        <v>906</v>
      </c>
      <c r="IH1" s="111" t="s">
        <v>907</v>
      </c>
    </row>
    <row r="2" spans="1:242" s="160" customFormat="1" x14ac:dyDescent="0.2">
      <c r="A2" s="117" t="s">
        <v>680</v>
      </c>
      <c r="B2" s="65" t="s">
        <v>211</v>
      </c>
      <c r="C2" s="67" t="s">
        <v>912</v>
      </c>
      <c r="D2" s="65">
        <v>1</v>
      </c>
      <c r="E2" s="65">
        <f>Parts[[#This Row],[Qty to order]]-Parts[[#This Row],[Rig qty]]</f>
        <v>0</v>
      </c>
      <c r="F2" s="65">
        <v>1</v>
      </c>
      <c r="G2" s="122">
        <v>1595</v>
      </c>
      <c r="H2" s="131">
        <f>D2*G2</f>
        <v>1595</v>
      </c>
      <c r="I2" s="130">
        <f t="shared" ref="I2:I68" si="0">SUMIF(A$1:A$380,A2,H$1:H$380)</f>
        <v>2441.0699999999997</v>
      </c>
      <c r="J2" s="134" t="str">
        <f t="shared" ref="J2:J36" si="1">IF((F2-D2)&gt;0,(F2-D2)*G2,"")</f>
        <v/>
      </c>
      <c r="K2" s="130">
        <f t="shared" ref="K2:K68" si="2">SUMIF(A$1:A$380,A2,J$1:J$380)</f>
        <v>0</v>
      </c>
      <c r="L2" s="65" t="s">
        <v>442</v>
      </c>
      <c r="M2" s="65">
        <v>1054528</v>
      </c>
      <c r="N2" s="83" t="s">
        <v>159</v>
      </c>
      <c r="O2" s="58"/>
      <c r="P2" s="65" t="s">
        <v>212</v>
      </c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108"/>
      <c r="DP2" s="108"/>
      <c r="DQ2" s="108"/>
      <c r="DR2" s="108"/>
      <c r="DS2" s="108"/>
      <c r="DT2" s="108"/>
      <c r="DU2" s="108"/>
      <c r="DV2" s="108"/>
      <c r="DW2" s="108"/>
      <c r="DX2" s="108"/>
      <c r="DY2" s="108"/>
      <c r="DZ2" s="108"/>
      <c r="EA2" s="108"/>
      <c r="EB2" s="108"/>
      <c r="EC2" s="108"/>
      <c r="ED2" s="108"/>
      <c r="EE2" s="108"/>
      <c r="EF2" s="108"/>
      <c r="EG2" s="108"/>
      <c r="EH2" s="108"/>
      <c r="EI2" s="108"/>
      <c r="EJ2" s="108"/>
      <c r="EK2" s="108"/>
      <c r="EL2" s="108"/>
      <c r="EM2" s="108"/>
      <c r="EN2" s="108"/>
      <c r="EO2" s="108"/>
      <c r="EP2" s="108"/>
      <c r="EQ2" s="108"/>
      <c r="ER2" s="108"/>
      <c r="ES2" s="108"/>
      <c r="ET2" s="108"/>
      <c r="EU2" s="108"/>
      <c r="EV2" s="108"/>
      <c r="EW2" s="108"/>
      <c r="EX2" s="108"/>
      <c r="EY2" s="108"/>
      <c r="EZ2" s="108"/>
      <c r="FA2" s="108"/>
      <c r="FB2" s="108"/>
      <c r="FC2" s="108"/>
      <c r="FD2" s="108"/>
      <c r="FE2" s="108"/>
      <c r="FF2" s="108"/>
      <c r="FG2" s="108"/>
      <c r="FH2" s="108"/>
      <c r="FI2" s="108"/>
      <c r="FJ2" s="108"/>
      <c r="FK2" s="108"/>
      <c r="FL2" s="108"/>
      <c r="FM2" s="108"/>
      <c r="FN2" s="108"/>
      <c r="FO2" s="108"/>
      <c r="FP2" s="108"/>
      <c r="FQ2" s="108"/>
      <c r="FR2" s="108"/>
      <c r="FS2" s="108"/>
      <c r="FT2" s="108"/>
      <c r="FU2" s="108"/>
      <c r="FV2" s="108"/>
      <c r="FW2" s="108"/>
      <c r="FX2" s="108"/>
      <c r="FY2" s="108"/>
      <c r="FZ2" s="108"/>
      <c r="GA2" s="108"/>
      <c r="GB2" s="108"/>
      <c r="GC2" s="108"/>
      <c r="GD2" s="108"/>
      <c r="GE2" s="108"/>
      <c r="GF2" s="108"/>
      <c r="GG2" s="108"/>
      <c r="GH2" s="108"/>
      <c r="GI2" s="108"/>
      <c r="GJ2" s="108"/>
      <c r="GK2" s="108"/>
      <c r="GL2" s="108"/>
      <c r="GM2" s="108"/>
      <c r="GN2" s="108"/>
      <c r="GO2" s="108"/>
      <c r="GP2" s="108"/>
      <c r="GQ2" s="108"/>
      <c r="GR2" s="108"/>
      <c r="GS2" s="108"/>
      <c r="GT2" s="108"/>
      <c r="GU2" s="108"/>
      <c r="GV2" s="108"/>
      <c r="GW2" s="108"/>
      <c r="GX2" s="108"/>
      <c r="GY2" s="108"/>
      <c r="GZ2" s="108"/>
      <c r="HA2" s="108"/>
      <c r="HB2" s="108"/>
      <c r="HC2" s="108"/>
      <c r="HD2" s="108"/>
      <c r="HE2" s="108"/>
      <c r="HF2" s="108"/>
      <c r="HG2" s="108"/>
      <c r="HH2" s="108"/>
      <c r="HI2" s="108"/>
      <c r="HJ2" s="108"/>
      <c r="HK2" s="108"/>
      <c r="HL2" s="108"/>
      <c r="HM2" s="108"/>
      <c r="HN2" s="108"/>
      <c r="HO2" s="108"/>
      <c r="HP2" s="108"/>
      <c r="HQ2" s="108"/>
      <c r="HR2" s="108"/>
      <c r="HS2" s="108"/>
      <c r="HT2" s="108"/>
      <c r="HU2" s="108"/>
      <c r="HV2" s="108"/>
      <c r="HW2" s="108"/>
      <c r="HX2" s="108"/>
      <c r="HY2" s="108"/>
      <c r="HZ2" s="108"/>
      <c r="IA2" s="108"/>
      <c r="IB2" s="108"/>
      <c r="IC2" s="108"/>
      <c r="ID2" s="108"/>
      <c r="IE2" s="108"/>
      <c r="IF2" s="108"/>
      <c r="IG2" s="108"/>
      <c r="IH2" s="108"/>
    </row>
    <row r="3" spans="1:242" s="160" customFormat="1" x14ac:dyDescent="0.2">
      <c r="A3" t="s">
        <v>680</v>
      </c>
      <c r="B3" t="s">
        <v>911</v>
      </c>
      <c r="C3" t="s">
        <v>1274</v>
      </c>
      <c r="D3">
        <v>1</v>
      </c>
      <c r="E3">
        <f>Parts[[#This Row],[Qty to order]]-Parts[[#This Row],[Rig qty]]</f>
        <v>0</v>
      </c>
      <c r="F3" s="58">
        <v>1</v>
      </c>
      <c r="G3" s="126">
        <v>189</v>
      </c>
      <c r="H3" s="126">
        <f>G3*D3</f>
        <v>189</v>
      </c>
      <c r="I3" s="130">
        <f t="shared" si="0"/>
        <v>2441.0699999999997</v>
      </c>
      <c r="J3" s="134" t="str">
        <f t="shared" si="1"/>
        <v/>
      </c>
      <c r="K3" s="130">
        <f t="shared" si="2"/>
        <v>0</v>
      </c>
      <c r="L3" t="s">
        <v>442</v>
      </c>
      <c r="M3"/>
      <c r="N3"/>
      <c r="O3"/>
      <c r="P3" t="s">
        <v>60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</row>
    <row r="4" spans="1:242" s="160" customFormat="1" x14ac:dyDescent="0.2">
      <c r="A4" t="s">
        <v>680</v>
      </c>
      <c r="B4" s="102" t="s">
        <v>1384</v>
      </c>
      <c r="C4" s="168" t="s">
        <v>1385</v>
      </c>
      <c r="D4" s="168">
        <v>1</v>
      </c>
      <c r="E4" s="25">
        <f>Parts[[#This Row],[Qty to order]]-Parts[[#This Row],[Rig qty]]</f>
        <v>0</v>
      </c>
      <c r="F4" s="79">
        <v>1</v>
      </c>
      <c r="G4" s="155">
        <v>45.07</v>
      </c>
      <c r="H4" s="126">
        <f>G4*D4</f>
        <v>45.07</v>
      </c>
      <c r="I4" s="143">
        <f t="shared" si="0"/>
        <v>2441.0699999999997</v>
      </c>
      <c r="J4" s="156" t="str">
        <f t="shared" si="1"/>
        <v/>
      </c>
      <c r="K4" s="143">
        <f t="shared" si="2"/>
        <v>0</v>
      </c>
      <c r="L4" s="168" t="s">
        <v>999</v>
      </c>
      <c r="M4" s="166"/>
      <c r="N4" s="165"/>
      <c r="O4" s="165" t="s">
        <v>1383</v>
      </c>
      <c r="P4" s="168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5"/>
      <c r="BD4" s="165"/>
      <c r="BE4" s="165"/>
      <c r="BF4" s="165"/>
      <c r="BG4" s="165"/>
      <c r="BH4" s="165"/>
      <c r="BI4" s="165"/>
      <c r="BJ4" s="165"/>
      <c r="BK4" s="165"/>
      <c r="BL4" s="165"/>
      <c r="BM4" s="165"/>
      <c r="BN4" s="165"/>
      <c r="BO4" s="165"/>
      <c r="BP4" s="165"/>
      <c r="BQ4" s="165"/>
      <c r="BR4" s="165"/>
      <c r="BS4" s="165"/>
      <c r="BT4" s="165"/>
      <c r="BU4" s="165"/>
      <c r="BV4" s="165"/>
      <c r="BW4" s="165"/>
      <c r="BX4" s="165"/>
      <c r="BY4" s="165"/>
      <c r="BZ4" s="165"/>
      <c r="CA4" s="165"/>
      <c r="CB4" s="165"/>
      <c r="CC4" s="165"/>
      <c r="CD4" s="165"/>
      <c r="CE4" s="165"/>
      <c r="CF4" s="165"/>
      <c r="CG4" s="165"/>
      <c r="CH4" s="165"/>
      <c r="CI4" s="165"/>
      <c r="CJ4" s="165"/>
      <c r="CK4" s="165"/>
      <c r="CL4" s="165"/>
      <c r="CM4" s="165"/>
      <c r="CN4" s="165"/>
      <c r="CO4" s="165"/>
      <c r="CP4" s="165"/>
      <c r="CQ4" s="165"/>
      <c r="CR4" s="165"/>
      <c r="CS4" s="165"/>
      <c r="CT4" s="165"/>
      <c r="CU4" s="165"/>
      <c r="CV4" s="165"/>
      <c r="CW4" s="165"/>
      <c r="CX4" s="165"/>
      <c r="CY4" s="165"/>
      <c r="CZ4" s="165"/>
      <c r="DA4" s="165"/>
      <c r="DB4" s="165"/>
      <c r="DC4" s="165"/>
      <c r="DD4" s="165"/>
      <c r="DE4" s="165"/>
      <c r="DF4" s="165"/>
      <c r="DG4" s="165"/>
      <c r="DH4" s="165"/>
      <c r="DI4" s="165"/>
      <c r="DJ4" s="165"/>
      <c r="DK4" s="165"/>
      <c r="DL4" s="165"/>
      <c r="DM4" s="165"/>
      <c r="DN4" s="165"/>
      <c r="DO4" s="167"/>
      <c r="DP4" s="167"/>
      <c r="DQ4" s="167"/>
      <c r="DR4" s="167"/>
      <c r="DS4" s="167"/>
      <c r="DT4" s="167"/>
      <c r="DU4" s="167"/>
      <c r="DV4" s="167"/>
      <c r="DW4" s="167"/>
      <c r="DX4" s="167"/>
      <c r="DY4" s="167"/>
      <c r="DZ4" s="167"/>
      <c r="EA4" s="167"/>
      <c r="EB4" s="167"/>
      <c r="EC4" s="167"/>
      <c r="ED4" s="167"/>
      <c r="EE4" s="167"/>
      <c r="EF4" s="167"/>
      <c r="EG4" s="167"/>
      <c r="EH4" s="167"/>
      <c r="EI4" s="167"/>
      <c r="EJ4" s="167"/>
      <c r="EK4" s="167"/>
      <c r="EL4" s="167"/>
      <c r="EM4" s="167"/>
      <c r="EN4" s="167"/>
      <c r="EO4" s="167"/>
      <c r="EP4" s="167"/>
      <c r="EQ4" s="167"/>
      <c r="ER4" s="167"/>
      <c r="ES4" s="167"/>
      <c r="ET4" s="167"/>
      <c r="EU4" s="167"/>
      <c r="EV4" s="167"/>
      <c r="EW4" s="167"/>
      <c r="EX4" s="167"/>
      <c r="EY4" s="167"/>
      <c r="EZ4" s="167"/>
      <c r="FA4" s="167"/>
      <c r="FB4" s="167"/>
      <c r="FC4" s="167"/>
      <c r="FD4" s="167"/>
      <c r="FE4" s="167"/>
      <c r="FF4" s="167"/>
      <c r="FG4" s="167"/>
      <c r="FH4" s="167"/>
      <c r="FI4" s="167"/>
      <c r="FJ4" s="167"/>
      <c r="FK4" s="167"/>
      <c r="FL4" s="167"/>
      <c r="FM4" s="167"/>
      <c r="FN4" s="167"/>
      <c r="FO4" s="167"/>
      <c r="FP4" s="167"/>
      <c r="FQ4" s="167"/>
      <c r="FR4" s="167"/>
      <c r="FS4" s="167"/>
      <c r="FT4" s="167"/>
      <c r="FU4" s="167"/>
      <c r="FV4" s="167"/>
      <c r="FW4" s="167"/>
      <c r="FX4" s="167"/>
      <c r="FY4" s="167"/>
      <c r="FZ4" s="167"/>
      <c r="GA4" s="167"/>
      <c r="GB4" s="167"/>
      <c r="GC4" s="167"/>
      <c r="GD4" s="167"/>
      <c r="GE4" s="167"/>
      <c r="GF4" s="167"/>
      <c r="GG4" s="167"/>
      <c r="GH4" s="167"/>
      <c r="GI4" s="167"/>
      <c r="GJ4" s="167"/>
      <c r="GK4" s="167"/>
      <c r="GL4" s="167"/>
      <c r="GM4" s="167"/>
      <c r="GN4" s="167"/>
      <c r="GO4" s="167"/>
      <c r="GP4" s="167"/>
      <c r="GQ4" s="167"/>
      <c r="GR4" s="167"/>
      <c r="GS4" s="167"/>
      <c r="GT4" s="167"/>
      <c r="GU4" s="167"/>
      <c r="GV4" s="167"/>
      <c r="GW4" s="167"/>
      <c r="GX4" s="167"/>
      <c r="GY4" s="167"/>
      <c r="GZ4" s="167"/>
      <c r="HA4" s="167"/>
      <c r="HB4" s="167"/>
      <c r="HC4" s="167"/>
      <c r="HD4" s="167"/>
      <c r="HE4" s="167"/>
      <c r="HF4" s="167"/>
      <c r="HG4" s="167"/>
      <c r="HH4" s="167"/>
      <c r="HI4" s="167"/>
      <c r="HJ4" s="167"/>
      <c r="HK4" s="167"/>
      <c r="HL4" s="167"/>
      <c r="HM4" s="167"/>
      <c r="HN4" s="167"/>
      <c r="HO4" s="167"/>
      <c r="HP4" s="167"/>
      <c r="HQ4" s="167"/>
      <c r="HR4" s="167"/>
      <c r="HS4" s="167"/>
      <c r="HT4" s="167"/>
      <c r="HU4" s="167"/>
      <c r="HV4" s="167"/>
      <c r="HW4" s="167"/>
      <c r="HX4" s="167"/>
      <c r="HY4" s="167"/>
      <c r="HZ4" s="167"/>
      <c r="IA4" s="167"/>
      <c r="IB4" s="167"/>
      <c r="IC4" s="167"/>
      <c r="ID4" s="167"/>
      <c r="IE4" s="167"/>
      <c r="IF4" s="167"/>
      <c r="IG4" s="167"/>
      <c r="IH4" s="167"/>
    </row>
    <row r="5" spans="1:242" s="160" customFormat="1" x14ac:dyDescent="0.2">
      <c r="A5" t="s">
        <v>680</v>
      </c>
      <c r="B5" s="102" t="s">
        <v>1378</v>
      </c>
      <c r="C5" s="168" t="s">
        <v>1379</v>
      </c>
      <c r="D5" s="168">
        <v>1</v>
      </c>
      <c r="E5" s="25">
        <f>Parts[[#This Row],[Qty to order]]-Parts[[#This Row],[Rig qty]]</f>
        <v>0</v>
      </c>
      <c r="F5" s="79">
        <v>1</v>
      </c>
      <c r="G5" s="155">
        <v>1</v>
      </c>
      <c r="H5" s="126">
        <f>G5*D5</f>
        <v>1</v>
      </c>
      <c r="I5" s="143">
        <f t="shared" si="0"/>
        <v>2441.0699999999997</v>
      </c>
      <c r="J5" s="156" t="str">
        <f t="shared" si="1"/>
        <v/>
      </c>
      <c r="K5" s="143">
        <f t="shared" si="2"/>
        <v>0</v>
      </c>
      <c r="L5" s="168" t="s">
        <v>999</v>
      </c>
      <c r="M5" s="166"/>
      <c r="N5" s="165"/>
      <c r="O5" s="165" t="s">
        <v>1380</v>
      </c>
      <c r="P5" s="168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165"/>
      <c r="BR5" s="165"/>
      <c r="BS5" s="165"/>
      <c r="BT5" s="165"/>
      <c r="BU5" s="165"/>
      <c r="BV5" s="165"/>
      <c r="BW5" s="165"/>
      <c r="BX5" s="165"/>
      <c r="BY5" s="165"/>
      <c r="BZ5" s="165"/>
      <c r="CA5" s="165"/>
      <c r="CB5" s="165"/>
      <c r="CC5" s="165"/>
      <c r="CD5" s="165"/>
      <c r="CE5" s="165"/>
      <c r="CF5" s="165"/>
      <c r="CG5" s="165"/>
      <c r="CH5" s="165"/>
      <c r="CI5" s="165"/>
      <c r="CJ5" s="165"/>
      <c r="CK5" s="165"/>
      <c r="CL5" s="165"/>
      <c r="CM5" s="165"/>
      <c r="CN5" s="165"/>
      <c r="CO5" s="165"/>
      <c r="CP5" s="165"/>
      <c r="CQ5" s="165"/>
      <c r="CR5" s="165"/>
      <c r="CS5" s="165"/>
      <c r="CT5" s="165"/>
      <c r="CU5" s="165"/>
      <c r="CV5" s="165"/>
      <c r="CW5" s="165"/>
      <c r="CX5" s="165"/>
      <c r="CY5" s="165"/>
      <c r="CZ5" s="165"/>
      <c r="DA5" s="165"/>
      <c r="DB5" s="165"/>
      <c r="DC5" s="165"/>
      <c r="DD5" s="165"/>
      <c r="DE5" s="165"/>
      <c r="DF5" s="165"/>
      <c r="DG5" s="165"/>
      <c r="DH5" s="165"/>
      <c r="DI5" s="165"/>
      <c r="DJ5" s="165"/>
      <c r="DK5" s="165"/>
      <c r="DL5" s="165"/>
      <c r="DM5" s="165"/>
      <c r="DN5" s="165"/>
      <c r="DO5" s="167"/>
      <c r="DP5" s="167"/>
      <c r="DQ5" s="167"/>
      <c r="DR5" s="167"/>
      <c r="DS5" s="167"/>
      <c r="DT5" s="167"/>
      <c r="DU5" s="167"/>
      <c r="DV5" s="167"/>
      <c r="DW5" s="167"/>
      <c r="DX5" s="167"/>
      <c r="DY5" s="167"/>
      <c r="DZ5" s="167"/>
      <c r="EA5" s="167"/>
      <c r="EB5" s="167"/>
      <c r="EC5" s="167"/>
      <c r="ED5" s="167"/>
      <c r="EE5" s="167"/>
      <c r="EF5" s="167"/>
      <c r="EG5" s="167"/>
      <c r="EH5" s="167"/>
      <c r="EI5" s="167"/>
      <c r="EJ5" s="167"/>
      <c r="EK5" s="167"/>
      <c r="EL5" s="167"/>
      <c r="EM5" s="167"/>
      <c r="EN5" s="167"/>
      <c r="EO5" s="167"/>
      <c r="EP5" s="167"/>
      <c r="EQ5" s="167"/>
      <c r="ER5" s="167"/>
      <c r="ES5" s="167"/>
      <c r="ET5" s="167"/>
      <c r="EU5" s="167"/>
      <c r="EV5" s="167"/>
      <c r="EW5" s="167"/>
      <c r="EX5" s="167"/>
      <c r="EY5" s="167"/>
      <c r="EZ5" s="167"/>
      <c r="FA5" s="167"/>
      <c r="FB5" s="167"/>
      <c r="FC5" s="167"/>
      <c r="FD5" s="167"/>
      <c r="FE5" s="167"/>
      <c r="FF5" s="167"/>
      <c r="FG5" s="167"/>
      <c r="FH5" s="167"/>
      <c r="FI5" s="167"/>
      <c r="FJ5" s="167"/>
      <c r="FK5" s="167"/>
      <c r="FL5" s="167"/>
      <c r="FM5" s="167"/>
      <c r="FN5" s="167"/>
      <c r="FO5" s="167"/>
      <c r="FP5" s="167"/>
      <c r="FQ5" s="167"/>
      <c r="FR5" s="167"/>
      <c r="FS5" s="167"/>
      <c r="FT5" s="167"/>
      <c r="FU5" s="167"/>
      <c r="FV5" s="167"/>
      <c r="FW5" s="167"/>
      <c r="FX5" s="167"/>
      <c r="FY5" s="167"/>
      <c r="FZ5" s="167"/>
      <c r="GA5" s="167"/>
      <c r="GB5" s="167"/>
      <c r="GC5" s="167"/>
      <c r="GD5" s="167"/>
      <c r="GE5" s="167"/>
      <c r="GF5" s="167"/>
      <c r="GG5" s="167"/>
      <c r="GH5" s="167"/>
      <c r="GI5" s="167"/>
      <c r="GJ5" s="167"/>
      <c r="GK5" s="167"/>
      <c r="GL5" s="167"/>
      <c r="GM5" s="167"/>
      <c r="GN5" s="167"/>
      <c r="GO5" s="167"/>
      <c r="GP5" s="167"/>
      <c r="GQ5" s="167"/>
      <c r="GR5" s="167"/>
      <c r="GS5" s="167"/>
      <c r="GT5" s="167"/>
      <c r="GU5" s="167"/>
      <c r="GV5" s="167"/>
      <c r="GW5" s="167"/>
      <c r="GX5" s="167"/>
      <c r="GY5" s="167"/>
      <c r="GZ5" s="167"/>
      <c r="HA5" s="167"/>
      <c r="HB5" s="167"/>
      <c r="HC5" s="167"/>
      <c r="HD5" s="167"/>
      <c r="HE5" s="167"/>
      <c r="HF5" s="167"/>
      <c r="HG5" s="167"/>
      <c r="HH5" s="167"/>
      <c r="HI5" s="167"/>
      <c r="HJ5" s="167"/>
      <c r="HK5" s="167"/>
      <c r="HL5" s="167"/>
      <c r="HM5" s="167"/>
      <c r="HN5" s="167"/>
      <c r="HO5" s="167"/>
      <c r="HP5" s="167"/>
      <c r="HQ5" s="167"/>
      <c r="HR5" s="167"/>
      <c r="HS5" s="167"/>
      <c r="HT5" s="167"/>
      <c r="HU5" s="167"/>
      <c r="HV5" s="167"/>
      <c r="HW5" s="167"/>
      <c r="HX5" s="167"/>
      <c r="HY5" s="167"/>
      <c r="HZ5" s="167"/>
      <c r="IA5" s="167"/>
      <c r="IB5" s="167"/>
      <c r="IC5" s="167"/>
      <c r="ID5" s="167"/>
      <c r="IE5" s="167"/>
      <c r="IF5" s="167"/>
      <c r="IG5" s="167"/>
      <c r="IH5" s="167"/>
    </row>
    <row r="6" spans="1:242" s="160" customFormat="1" x14ac:dyDescent="0.2">
      <c r="A6" t="s">
        <v>680</v>
      </c>
      <c r="B6" s="102" t="s">
        <v>1381</v>
      </c>
      <c r="C6" s="168" t="s">
        <v>1382</v>
      </c>
      <c r="D6" s="168">
        <v>1</v>
      </c>
      <c r="E6" s="25">
        <f>Parts[[#This Row],[Qty to order]]-Parts[[#This Row],[Rig qty]]</f>
        <v>0</v>
      </c>
      <c r="F6" s="79">
        <v>1</v>
      </c>
      <c r="G6" s="155">
        <v>1</v>
      </c>
      <c r="H6" s="126">
        <f>G6*D6</f>
        <v>1</v>
      </c>
      <c r="I6" s="143">
        <f t="shared" si="0"/>
        <v>2441.0699999999997</v>
      </c>
      <c r="J6" s="156" t="str">
        <f t="shared" si="1"/>
        <v/>
      </c>
      <c r="K6" s="143">
        <f t="shared" si="2"/>
        <v>0</v>
      </c>
      <c r="L6" s="168" t="s">
        <v>999</v>
      </c>
      <c r="M6" s="166"/>
      <c r="N6" s="165"/>
      <c r="O6" s="165" t="s">
        <v>1380</v>
      </c>
      <c r="P6" s="168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5"/>
      <c r="AL6" s="165"/>
      <c r="AM6" s="165"/>
      <c r="AN6" s="165"/>
      <c r="AO6" s="165"/>
      <c r="AP6" s="165"/>
      <c r="AQ6" s="165"/>
      <c r="AR6" s="165"/>
      <c r="AS6" s="165"/>
      <c r="AT6" s="165"/>
      <c r="AU6" s="165"/>
      <c r="AV6" s="165"/>
      <c r="AW6" s="165"/>
      <c r="AX6" s="165"/>
      <c r="AY6" s="165"/>
      <c r="AZ6" s="165"/>
      <c r="BA6" s="165"/>
      <c r="BB6" s="165"/>
      <c r="BC6" s="165"/>
      <c r="BD6" s="165"/>
      <c r="BE6" s="165"/>
      <c r="BF6" s="165"/>
      <c r="BG6" s="165"/>
      <c r="BH6" s="165"/>
      <c r="BI6" s="165"/>
      <c r="BJ6" s="165"/>
      <c r="BK6" s="165"/>
      <c r="BL6" s="165"/>
      <c r="BM6" s="165"/>
      <c r="BN6" s="165"/>
      <c r="BO6" s="165"/>
      <c r="BP6" s="165"/>
      <c r="BQ6" s="165"/>
      <c r="BR6" s="165"/>
      <c r="BS6" s="165"/>
      <c r="BT6" s="165"/>
      <c r="BU6" s="165"/>
      <c r="BV6" s="165"/>
      <c r="BW6" s="165"/>
      <c r="BX6" s="165"/>
      <c r="BY6" s="165"/>
      <c r="BZ6" s="165"/>
      <c r="CA6" s="165"/>
      <c r="CB6" s="165"/>
      <c r="CC6" s="165"/>
      <c r="CD6" s="165"/>
      <c r="CE6" s="165"/>
      <c r="CF6" s="165"/>
      <c r="CG6" s="165"/>
      <c r="CH6" s="165"/>
      <c r="CI6" s="165"/>
      <c r="CJ6" s="165"/>
      <c r="CK6" s="165"/>
      <c r="CL6" s="165"/>
      <c r="CM6" s="165"/>
      <c r="CN6" s="165"/>
      <c r="CO6" s="165"/>
      <c r="CP6" s="165"/>
      <c r="CQ6" s="165"/>
      <c r="CR6" s="165"/>
      <c r="CS6" s="165"/>
      <c r="CT6" s="165"/>
      <c r="CU6" s="165"/>
      <c r="CV6" s="165"/>
      <c r="CW6" s="165"/>
      <c r="CX6" s="165"/>
      <c r="CY6" s="165"/>
      <c r="CZ6" s="165"/>
      <c r="DA6" s="165"/>
      <c r="DB6" s="165"/>
      <c r="DC6" s="165"/>
      <c r="DD6" s="165"/>
      <c r="DE6" s="165"/>
      <c r="DF6" s="165"/>
      <c r="DG6" s="165"/>
      <c r="DH6" s="165"/>
      <c r="DI6" s="165"/>
      <c r="DJ6" s="165"/>
      <c r="DK6" s="165"/>
      <c r="DL6" s="165"/>
      <c r="DM6" s="165"/>
      <c r="DN6" s="165"/>
      <c r="DO6" s="167"/>
      <c r="DP6" s="167"/>
      <c r="DQ6" s="167"/>
      <c r="DR6" s="167"/>
      <c r="DS6" s="167"/>
      <c r="DT6" s="167"/>
      <c r="DU6" s="167"/>
      <c r="DV6" s="167"/>
      <c r="DW6" s="167"/>
      <c r="DX6" s="167"/>
      <c r="DY6" s="167"/>
      <c r="DZ6" s="167"/>
      <c r="EA6" s="167"/>
      <c r="EB6" s="167"/>
      <c r="EC6" s="167"/>
      <c r="ED6" s="167"/>
      <c r="EE6" s="167"/>
      <c r="EF6" s="167"/>
      <c r="EG6" s="167"/>
      <c r="EH6" s="167"/>
      <c r="EI6" s="167"/>
      <c r="EJ6" s="167"/>
      <c r="EK6" s="167"/>
      <c r="EL6" s="167"/>
      <c r="EM6" s="167"/>
      <c r="EN6" s="167"/>
      <c r="EO6" s="167"/>
      <c r="EP6" s="167"/>
      <c r="EQ6" s="167"/>
      <c r="ER6" s="167"/>
      <c r="ES6" s="167"/>
      <c r="ET6" s="167"/>
      <c r="EU6" s="167"/>
      <c r="EV6" s="167"/>
      <c r="EW6" s="167"/>
      <c r="EX6" s="167"/>
      <c r="EY6" s="167"/>
      <c r="EZ6" s="167"/>
      <c r="FA6" s="167"/>
      <c r="FB6" s="167"/>
      <c r="FC6" s="167"/>
      <c r="FD6" s="167"/>
      <c r="FE6" s="167"/>
      <c r="FF6" s="167"/>
      <c r="FG6" s="167"/>
      <c r="FH6" s="167"/>
      <c r="FI6" s="167"/>
      <c r="FJ6" s="167"/>
      <c r="FK6" s="167"/>
      <c r="FL6" s="167"/>
      <c r="FM6" s="167"/>
      <c r="FN6" s="167"/>
      <c r="FO6" s="167"/>
      <c r="FP6" s="167"/>
      <c r="FQ6" s="167"/>
      <c r="FR6" s="167"/>
      <c r="FS6" s="167"/>
      <c r="FT6" s="167"/>
      <c r="FU6" s="167"/>
      <c r="FV6" s="167"/>
      <c r="FW6" s="167"/>
      <c r="FX6" s="167"/>
      <c r="FY6" s="167"/>
      <c r="FZ6" s="167"/>
      <c r="GA6" s="167"/>
      <c r="GB6" s="167"/>
      <c r="GC6" s="167"/>
      <c r="GD6" s="167"/>
      <c r="GE6" s="167"/>
      <c r="GF6" s="167"/>
      <c r="GG6" s="167"/>
      <c r="GH6" s="167"/>
      <c r="GI6" s="167"/>
      <c r="GJ6" s="167"/>
      <c r="GK6" s="167"/>
      <c r="GL6" s="167"/>
      <c r="GM6" s="167"/>
      <c r="GN6" s="167"/>
      <c r="GO6" s="167"/>
      <c r="GP6" s="167"/>
      <c r="GQ6" s="167"/>
      <c r="GR6" s="167"/>
      <c r="GS6" s="167"/>
      <c r="GT6" s="167"/>
      <c r="GU6" s="167"/>
      <c r="GV6" s="167"/>
      <c r="GW6" s="167"/>
      <c r="GX6" s="167"/>
      <c r="GY6" s="167"/>
      <c r="GZ6" s="167"/>
      <c r="HA6" s="167"/>
      <c r="HB6" s="167"/>
      <c r="HC6" s="167"/>
      <c r="HD6" s="167"/>
      <c r="HE6" s="167"/>
      <c r="HF6" s="167"/>
      <c r="HG6" s="167"/>
      <c r="HH6" s="167"/>
      <c r="HI6" s="167"/>
      <c r="HJ6" s="167"/>
      <c r="HK6" s="167"/>
      <c r="HL6" s="167"/>
      <c r="HM6" s="167"/>
      <c r="HN6" s="167"/>
      <c r="HO6" s="167"/>
      <c r="HP6" s="167"/>
      <c r="HQ6" s="167"/>
      <c r="HR6" s="167"/>
      <c r="HS6" s="167"/>
      <c r="HT6" s="167"/>
      <c r="HU6" s="167"/>
      <c r="HV6" s="167"/>
      <c r="HW6" s="167"/>
      <c r="HX6" s="167"/>
      <c r="HY6" s="167"/>
      <c r="HZ6" s="167"/>
      <c r="IA6" s="167"/>
      <c r="IB6" s="167"/>
      <c r="IC6" s="167"/>
      <c r="ID6" s="167"/>
      <c r="IE6" s="167"/>
      <c r="IF6" s="167"/>
      <c r="IG6" s="167"/>
      <c r="IH6" s="167"/>
    </row>
    <row r="7" spans="1:242" s="160" customFormat="1" x14ac:dyDescent="0.2">
      <c r="A7" s="102" t="s">
        <v>680</v>
      </c>
      <c r="B7" t="s">
        <v>52</v>
      </c>
      <c r="C7" t="s">
        <v>53</v>
      </c>
      <c r="D7">
        <v>1</v>
      </c>
      <c r="E7">
        <f>Parts[[#This Row],[Qty to order]]-Parts[[#This Row],[Rig qty]]</f>
        <v>0</v>
      </c>
      <c r="F7" s="58">
        <v>1</v>
      </c>
      <c r="G7" s="126">
        <v>16.73</v>
      </c>
      <c r="H7" s="126">
        <f>G7*D7</f>
        <v>16.73</v>
      </c>
      <c r="I7" s="130">
        <f t="shared" si="0"/>
        <v>2441.0699999999997</v>
      </c>
      <c r="J7" s="134" t="str">
        <f t="shared" si="1"/>
        <v/>
      </c>
      <c r="K7" s="130">
        <f t="shared" si="2"/>
        <v>0</v>
      </c>
      <c r="L7" t="s">
        <v>185</v>
      </c>
      <c r="M7"/>
      <c r="N7"/>
      <c r="O7"/>
      <c r="P7" t="s">
        <v>54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</row>
    <row r="8" spans="1:242" s="160" customFormat="1" x14ac:dyDescent="0.2">
      <c r="A8" s="117" t="s">
        <v>680</v>
      </c>
      <c r="B8" s="68" t="s">
        <v>4</v>
      </c>
      <c r="C8" s="68" t="s">
        <v>6</v>
      </c>
      <c r="D8" s="65">
        <v>1</v>
      </c>
      <c r="E8" s="65">
        <f>Parts[[#This Row],[Qty to order]]-Parts[[#This Row],[Rig qty]]</f>
        <v>0</v>
      </c>
      <c r="F8" s="65">
        <v>1</v>
      </c>
      <c r="G8" s="122">
        <v>9.56</v>
      </c>
      <c r="H8" s="131">
        <f>D8*G8</f>
        <v>9.56</v>
      </c>
      <c r="I8" s="130">
        <f t="shared" si="0"/>
        <v>2441.0699999999997</v>
      </c>
      <c r="J8" s="134" t="str">
        <f t="shared" si="1"/>
        <v/>
      </c>
      <c r="K8" s="130">
        <f t="shared" si="2"/>
        <v>0</v>
      </c>
      <c r="L8" s="89" t="s">
        <v>1244</v>
      </c>
      <c r="M8" s="67">
        <v>1000238402</v>
      </c>
      <c r="N8" s="89" t="s">
        <v>1243</v>
      </c>
      <c r="O8" s="58"/>
      <c r="P8" s="65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114"/>
      <c r="DP8" s="114"/>
      <c r="DQ8" s="114"/>
      <c r="DR8" s="114"/>
      <c r="DS8" s="114"/>
      <c r="DT8" s="114"/>
      <c r="DU8" s="114"/>
      <c r="DV8" s="114"/>
      <c r="DW8" s="114"/>
      <c r="DX8" s="114"/>
      <c r="DY8" s="114"/>
      <c r="DZ8" s="114"/>
      <c r="EA8" s="114"/>
      <c r="EB8" s="114"/>
      <c r="EC8" s="114"/>
      <c r="ED8" s="114"/>
      <c r="EE8" s="114"/>
      <c r="EF8" s="114"/>
      <c r="EG8" s="114"/>
      <c r="EH8" s="114"/>
      <c r="EI8" s="114"/>
      <c r="EJ8" s="114"/>
      <c r="EK8" s="114"/>
      <c r="EL8" s="114"/>
      <c r="EM8" s="114"/>
      <c r="EN8" s="114"/>
      <c r="EO8" s="114"/>
      <c r="EP8" s="114"/>
      <c r="EQ8" s="114"/>
      <c r="ER8" s="114"/>
      <c r="ES8" s="114"/>
      <c r="ET8" s="114"/>
      <c r="EU8" s="114"/>
      <c r="EV8" s="114"/>
      <c r="EW8" s="114"/>
      <c r="EX8" s="114"/>
      <c r="EY8" s="114"/>
      <c r="EZ8" s="114"/>
      <c r="FA8" s="114"/>
      <c r="FB8" s="114"/>
      <c r="FC8" s="114"/>
      <c r="FD8" s="114"/>
      <c r="FE8" s="114"/>
      <c r="FF8" s="114"/>
      <c r="FG8" s="114"/>
      <c r="FH8" s="114"/>
      <c r="FI8" s="114"/>
      <c r="FJ8" s="114"/>
      <c r="FK8" s="114"/>
      <c r="FL8" s="114"/>
      <c r="FM8" s="114"/>
      <c r="FN8" s="114"/>
      <c r="FO8" s="114"/>
      <c r="FP8" s="114"/>
      <c r="FQ8" s="114"/>
      <c r="FR8" s="114"/>
      <c r="FS8" s="114"/>
      <c r="FT8" s="114"/>
      <c r="FU8" s="114"/>
      <c r="FV8" s="114"/>
      <c r="FW8" s="114"/>
      <c r="FX8" s="114"/>
      <c r="FY8" s="114"/>
      <c r="FZ8" s="114"/>
      <c r="GA8" s="114"/>
      <c r="GB8" s="114"/>
      <c r="GC8" s="114"/>
      <c r="GD8" s="114"/>
      <c r="GE8" s="114"/>
      <c r="GF8" s="114"/>
      <c r="GG8" s="114"/>
      <c r="GH8" s="114"/>
      <c r="GI8" s="114"/>
      <c r="GJ8" s="114"/>
      <c r="GK8" s="114"/>
      <c r="GL8" s="114"/>
      <c r="GM8" s="114"/>
      <c r="GN8" s="114"/>
      <c r="GO8" s="114"/>
      <c r="GP8" s="114"/>
      <c r="GQ8" s="114"/>
      <c r="GR8" s="114"/>
      <c r="GS8" s="114"/>
      <c r="GT8" s="114"/>
      <c r="GU8" s="114"/>
      <c r="GV8" s="114"/>
      <c r="GW8" s="114"/>
      <c r="GX8" s="114"/>
      <c r="GY8" s="114"/>
      <c r="GZ8" s="114"/>
      <c r="HA8" s="114"/>
      <c r="HB8" s="114"/>
      <c r="HC8" s="114"/>
      <c r="HD8" s="114"/>
      <c r="HE8" s="114"/>
      <c r="HF8" s="114"/>
      <c r="HG8" s="114"/>
      <c r="HH8" s="114"/>
      <c r="HI8" s="114"/>
      <c r="HJ8" s="114"/>
      <c r="HK8" s="114"/>
      <c r="HL8" s="114"/>
      <c r="HM8" s="114"/>
      <c r="HN8" s="114"/>
      <c r="HO8" s="114"/>
      <c r="HP8" s="114"/>
      <c r="HQ8" s="114"/>
      <c r="HR8" s="114"/>
      <c r="HS8" s="114"/>
      <c r="HT8" s="114"/>
      <c r="HU8" s="114"/>
      <c r="HV8" s="114"/>
      <c r="HW8" s="114"/>
      <c r="HX8" s="114"/>
      <c r="HY8" s="114"/>
      <c r="HZ8" s="114"/>
      <c r="IA8" s="114"/>
      <c r="IB8" s="114"/>
      <c r="IC8" s="114"/>
      <c r="ID8" s="114"/>
      <c r="IE8" s="114"/>
      <c r="IF8" s="114"/>
      <c r="IG8" s="114"/>
      <c r="IH8" s="114"/>
    </row>
    <row r="9" spans="1:242" s="160" customFormat="1" x14ac:dyDescent="0.2">
      <c r="A9" s="117" t="s">
        <v>680</v>
      </c>
      <c r="B9" s="68" t="s">
        <v>5</v>
      </c>
      <c r="C9" s="68" t="s">
        <v>68</v>
      </c>
      <c r="D9" s="65">
        <v>1</v>
      </c>
      <c r="E9" s="65">
        <f>Parts[[#This Row],[Qty to order]]-Parts[[#This Row],[Rig qty]]</f>
        <v>0</v>
      </c>
      <c r="F9" s="65">
        <v>1</v>
      </c>
      <c r="G9" s="122">
        <v>4.24</v>
      </c>
      <c r="H9" s="131">
        <f>D9*G9</f>
        <v>4.24</v>
      </c>
      <c r="I9" s="130">
        <f t="shared" si="0"/>
        <v>2441.0699999999997</v>
      </c>
      <c r="J9" s="134" t="str">
        <f t="shared" si="1"/>
        <v/>
      </c>
      <c r="K9" s="130">
        <f t="shared" si="2"/>
        <v>0</v>
      </c>
      <c r="L9" s="89" t="s">
        <v>1244</v>
      </c>
      <c r="M9" s="67">
        <v>1000238402</v>
      </c>
      <c r="N9" s="89" t="s">
        <v>1242</v>
      </c>
      <c r="O9" s="58"/>
      <c r="P9" s="65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8"/>
      <c r="CI9" s="58"/>
      <c r="CJ9" s="58"/>
      <c r="CK9" s="58"/>
      <c r="CL9" s="58"/>
      <c r="CM9" s="58"/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/>
      <c r="DO9" s="114"/>
      <c r="DP9" s="114"/>
      <c r="DQ9" s="114"/>
      <c r="DR9" s="114"/>
      <c r="DS9" s="114"/>
      <c r="DT9" s="114"/>
      <c r="DU9" s="114"/>
      <c r="DV9" s="114"/>
      <c r="DW9" s="114"/>
      <c r="DX9" s="114"/>
      <c r="DY9" s="114"/>
      <c r="DZ9" s="114"/>
      <c r="EA9" s="114"/>
      <c r="EB9" s="114"/>
      <c r="EC9" s="114"/>
      <c r="ED9" s="114"/>
      <c r="EE9" s="114"/>
      <c r="EF9" s="114"/>
      <c r="EG9" s="114"/>
      <c r="EH9" s="114"/>
      <c r="EI9" s="114"/>
      <c r="EJ9" s="114"/>
      <c r="EK9" s="114"/>
      <c r="EL9" s="114"/>
      <c r="EM9" s="114"/>
      <c r="EN9" s="114"/>
      <c r="EO9" s="114"/>
      <c r="EP9" s="114"/>
      <c r="EQ9" s="114"/>
      <c r="ER9" s="114"/>
      <c r="ES9" s="114"/>
      <c r="ET9" s="114"/>
      <c r="EU9" s="114"/>
      <c r="EV9" s="114"/>
      <c r="EW9" s="114"/>
      <c r="EX9" s="114"/>
      <c r="EY9" s="114"/>
      <c r="EZ9" s="114"/>
      <c r="FA9" s="114"/>
      <c r="FB9" s="114"/>
      <c r="FC9" s="114"/>
      <c r="FD9" s="114"/>
      <c r="FE9" s="114"/>
      <c r="FF9" s="114"/>
      <c r="FG9" s="114"/>
      <c r="FH9" s="114"/>
      <c r="FI9" s="114"/>
      <c r="FJ9" s="114"/>
      <c r="FK9" s="114"/>
      <c r="FL9" s="114"/>
      <c r="FM9" s="114"/>
      <c r="FN9" s="114"/>
      <c r="FO9" s="114"/>
      <c r="FP9" s="114"/>
      <c r="FQ9" s="114"/>
      <c r="FR9" s="114"/>
      <c r="FS9" s="114"/>
      <c r="FT9" s="114"/>
      <c r="FU9" s="114"/>
      <c r="FV9" s="114"/>
      <c r="FW9" s="114"/>
      <c r="FX9" s="114"/>
      <c r="FY9" s="114"/>
      <c r="FZ9" s="114"/>
      <c r="GA9" s="114"/>
      <c r="GB9" s="114"/>
      <c r="GC9" s="114"/>
      <c r="GD9" s="114"/>
      <c r="GE9" s="114"/>
      <c r="GF9" s="114"/>
      <c r="GG9" s="114"/>
      <c r="GH9" s="114"/>
      <c r="GI9" s="114"/>
      <c r="GJ9" s="114"/>
      <c r="GK9" s="114"/>
      <c r="GL9" s="114"/>
      <c r="GM9" s="114"/>
      <c r="GN9" s="114"/>
      <c r="GO9" s="114"/>
      <c r="GP9" s="114"/>
      <c r="GQ9" s="114"/>
      <c r="GR9" s="114"/>
      <c r="GS9" s="114"/>
      <c r="GT9" s="114"/>
      <c r="GU9" s="114"/>
      <c r="GV9" s="114"/>
      <c r="GW9" s="114"/>
      <c r="GX9" s="114"/>
      <c r="GY9" s="114"/>
      <c r="GZ9" s="114"/>
      <c r="HA9" s="114"/>
      <c r="HB9" s="114"/>
      <c r="HC9" s="114"/>
      <c r="HD9" s="114"/>
      <c r="HE9" s="114"/>
      <c r="HF9" s="114"/>
      <c r="HG9" s="114"/>
      <c r="HH9" s="114"/>
      <c r="HI9" s="114"/>
      <c r="HJ9" s="114"/>
      <c r="HK9" s="114"/>
      <c r="HL9" s="114"/>
      <c r="HM9" s="114"/>
      <c r="HN9" s="114"/>
      <c r="HO9" s="114"/>
      <c r="HP9" s="114"/>
      <c r="HQ9" s="114"/>
      <c r="HR9" s="114"/>
      <c r="HS9" s="114"/>
      <c r="HT9" s="114"/>
      <c r="HU9" s="114"/>
      <c r="HV9" s="114"/>
      <c r="HW9" s="114"/>
      <c r="HX9" s="114"/>
      <c r="HY9" s="114"/>
      <c r="HZ9" s="114"/>
      <c r="IA9" s="114"/>
      <c r="IB9" s="114"/>
      <c r="IC9" s="114"/>
      <c r="ID9" s="114"/>
      <c r="IE9" s="114"/>
      <c r="IF9" s="114"/>
      <c r="IG9" s="114"/>
      <c r="IH9" s="114"/>
    </row>
    <row r="10" spans="1:242" s="160" customFormat="1" x14ac:dyDescent="0.2">
      <c r="A10" t="s">
        <v>680</v>
      </c>
      <c r="B10" t="s">
        <v>14</v>
      </c>
      <c r="C10" t="s">
        <v>13</v>
      </c>
      <c r="D10">
        <v>2</v>
      </c>
      <c r="E10">
        <f>Parts[[#This Row],[Qty to order]]-Parts[[#This Row],[Rig qty]]</f>
        <v>0</v>
      </c>
      <c r="F10" s="58">
        <v>2</v>
      </c>
      <c r="G10" s="126">
        <v>14.86</v>
      </c>
      <c r="H10" s="126">
        <f t="shared" ref="H10:H19" si="3">G10*D10</f>
        <v>29.72</v>
      </c>
      <c r="I10" s="130">
        <f t="shared" si="0"/>
        <v>2441.0699999999997</v>
      </c>
      <c r="J10" s="134" t="str">
        <f t="shared" si="1"/>
        <v/>
      </c>
      <c r="K10" s="130">
        <f t="shared" si="2"/>
        <v>0</v>
      </c>
      <c r="L10" t="s">
        <v>1099</v>
      </c>
      <c r="M10" t="s">
        <v>1218</v>
      </c>
      <c r="N10" s="102" t="s">
        <v>7</v>
      </c>
      <c r="O10"/>
      <c r="P10" t="s">
        <v>34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</row>
    <row r="11" spans="1:242" s="160" customFormat="1" x14ac:dyDescent="0.2">
      <c r="A11" s="117" t="s">
        <v>680</v>
      </c>
      <c r="B11" t="s">
        <v>1198</v>
      </c>
      <c r="C11" t="s">
        <v>1199</v>
      </c>
      <c r="D11">
        <v>1</v>
      </c>
      <c r="E11">
        <f>Parts[[#This Row],[Qty to order]]-Parts[[#This Row],[Rig qty]]</f>
        <v>0</v>
      </c>
      <c r="F11" s="58">
        <v>1</v>
      </c>
      <c r="G11" s="126">
        <v>28.86</v>
      </c>
      <c r="H11" s="126">
        <f t="shared" si="3"/>
        <v>28.86</v>
      </c>
      <c r="I11" s="130">
        <f t="shared" si="0"/>
        <v>2441.0699999999997</v>
      </c>
      <c r="J11" s="134" t="str">
        <f t="shared" si="1"/>
        <v/>
      </c>
      <c r="K11" s="130">
        <f t="shared" si="2"/>
        <v>0</v>
      </c>
      <c r="L11" s="89" t="s">
        <v>1244</v>
      </c>
      <c r="M11" s="67">
        <v>1000238402</v>
      </c>
      <c r="N11" t="s">
        <v>1243</v>
      </c>
      <c r="O11"/>
      <c r="P11" t="s">
        <v>1187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</row>
    <row r="12" spans="1:242" s="160" customFormat="1" x14ac:dyDescent="0.2">
      <c r="A12" s="117" t="s">
        <v>680</v>
      </c>
      <c r="B12" t="s">
        <v>65</v>
      </c>
      <c r="C12" t="s">
        <v>66</v>
      </c>
      <c r="D12">
        <v>1</v>
      </c>
      <c r="E12">
        <f>Parts[[#This Row],[Qty to order]]-Parts[[#This Row],[Rig qty]]</f>
        <v>0</v>
      </c>
      <c r="F12" s="58">
        <v>1</v>
      </c>
      <c r="G12" s="126">
        <v>28.84</v>
      </c>
      <c r="H12" s="126">
        <f t="shared" si="3"/>
        <v>28.84</v>
      </c>
      <c r="I12" s="130">
        <f t="shared" si="0"/>
        <v>2441.0699999999997</v>
      </c>
      <c r="J12" s="134" t="str">
        <f t="shared" si="1"/>
        <v/>
      </c>
      <c r="K12" s="130">
        <f t="shared" si="2"/>
        <v>0</v>
      </c>
      <c r="L12" s="89" t="s">
        <v>1244</v>
      </c>
      <c r="M12" s="67">
        <v>1000238402</v>
      </c>
      <c r="N12" t="s">
        <v>1243</v>
      </c>
      <c r="O12"/>
      <c r="P12" t="s">
        <v>67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</row>
    <row r="13" spans="1:242" s="160" customFormat="1" x14ac:dyDescent="0.2">
      <c r="A13" t="s">
        <v>680</v>
      </c>
      <c r="B13" t="s">
        <v>1191</v>
      </c>
      <c r="C13" t="s">
        <v>35</v>
      </c>
      <c r="D13">
        <v>3</v>
      </c>
      <c r="E13">
        <f>Parts[[#This Row],[Qty to order]]-Parts[[#This Row],[Rig qty]]</f>
        <v>0</v>
      </c>
      <c r="F13" s="58">
        <v>3</v>
      </c>
      <c r="G13" s="126">
        <v>52.55</v>
      </c>
      <c r="H13" s="126">
        <f t="shared" si="3"/>
        <v>157.64999999999998</v>
      </c>
      <c r="I13" s="130">
        <f t="shared" si="0"/>
        <v>2441.0699999999997</v>
      </c>
      <c r="J13" s="134" t="str">
        <f t="shared" si="1"/>
        <v/>
      </c>
      <c r="K13" s="130">
        <f t="shared" si="2"/>
        <v>0</v>
      </c>
      <c r="L13" t="s">
        <v>1099</v>
      </c>
      <c r="M13" t="s">
        <v>1218</v>
      </c>
      <c r="N13" s="171" t="s">
        <v>646</v>
      </c>
      <c r="O13"/>
      <c r="P13" t="s">
        <v>1192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</row>
    <row r="14" spans="1:242" s="160" customFormat="1" x14ac:dyDescent="0.2">
      <c r="A14" t="s">
        <v>680</v>
      </c>
      <c r="B14" t="s">
        <v>1028</v>
      </c>
      <c r="C14" t="s">
        <v>1029</v>
      </c>
      <c r="D14">
        <v>4</v>
      </c>
      <c r="E14">
        <f>Parts[[#This Row],[Qty to order]]-Parts[[#This Row],[Rig qty]]</f>
        <v>0</v>
      </c>
      <c r="F14" s="58">
        <v>4</v>
      </c>
      <c r="G14" s="126">
        <v>56.1</v>
      </c>
      <c r="H14" s="126">
        <f t="shared" si="3"/>
        <v>224.4</v>
      </c>
      <c r="I14" s="130">
        <f t="shared" si="0"/>
        <v>2441.0699999999997</v>
      </c>
      <c r="J14" s="134" t="str">
        <f t="shared" si="1"/>
        <v/>
      </c>
      <c r="K14" s="130">
        <f t="shared" si="2"/>
        <v>0</v>
      </c>
      <c r="L14" t="s">
        <v>342</v>
      </c>
      <c r="M14"/>
      <c r="N14"/>
      <c r="O14"/>
      <c r="P14" t="s">
        <v>1030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</row>
    <row r="15" spans="1:242" s="160" customFormat="1" x14ac:dyDescent="0.2">
      <c r="A15" t="s">
        <v>680</v>
      </c>
      <c r="B15" t="s">
        <v>995</v>
      </c>
      <c r="C15" t="s">
        <v>994</v>
      </c>
      <c r="D15">
        <v>4</v>
      </c>
      <c r="E15">
        <f>Parts[[#This Row],[Qty to order]]-Parts[[#This Row],[Rig qty]]</f>
        <v>0</v>
      </c>
      <c r="F15" s="58">
        <v>4</v>
      </c>
      <c r="G15" s="126">
        <v>27.5</v>
      </c>
      <c r="H15" s="126">
        <f t="shared" si="3"/>
        <v>110</v>
      </c>
      <c r="I15" s="130">
        <f t="shared" si="0"/>
        <v>2441.0699999999997</v>
      </c>
      <c r="J15" s="134" t="str">
        <f t="shared" si="1"/>
        <v/>
      </c>
      <c r="K15" s="130">
        <f t="shared" si="2"/>
        <v>0</v>
      </c>
      <c r="L15" t="s">
        <v>342</v>
      </c>
      <c r="M15"/>
      <c r="N15"/>
      <c r="O15"/>
      <c r="P15" t="s">
        <v>996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</row>
    <row r="16" spans="1:242" s="160" customFormat="1" x14ac:dyDescent="0.2">
      <c r="A16" t="s">
        <v>1213</v>
      </c>
      <c r="B16" t="s">
        <v>1025</v>
      </c>
      <c r="C16" t="s">
        <v>1026</v>
      </c>
      <c r="D16">
        <v>1</v>
      </c>
      <c r="E16">
        <f>Parts[[#This Row],[Qty to order]]-Parts[[#This Row],[Rig qty]]</f>
        <v>0</v>
      </c>
      <c r="F16" s="58">
        <v>1</v>
      </c>
      <c r="G16" s="126">
        <v>54</v>
      </c>
      <c r="H16" s="126">
        <f t="shared" si="3"/>
        <v>54</v>
      </c>
      <c r="I16" s="130">
        <f t="shared" si="0"/>
        <v>146</v>
      </c>
      <c r="J16" s="134" t="str">
        <f t="shared" si="1"/>
        <v/>
      </c>
      <c r="K16" s="130">
        <f t="shared" si="2"/>
        <v>0</v>
      </c>
      <c r="L16" t="s">
        <v>342</v>
      </c>
      <c r="M16"/>
      <c r="N16"/>
      <c r="O16"/>
      <c r="P16" t="s">
        <v>1027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</row>
    <row r="17" spans="1:242" s="160" customFormat="1" x14ac:dyDescent="0.2">
      <c r="A17" t="s">
        <v>1213</v>
      </c>
      <c r="B17" t="s">
        <v>967</v>
      </c>
      <c r="C17" t="s">
        <v>968</v>
      </c>
      <c r="D17">
        <v>3</v>
      </c>
      <c r="E17">
        <f>Parts[[#This Row],[Qty to order]]-Parts[[#This Row],[Rig qty]]</f>
        <v>0</v>
      </c>
      <c r="F17" s="58">
        <v>3</v>
      </c>
      <c r="G17" s="126">
        <v>16</v>
      </c>
      <c r="H17" s="126">
        <f t="shared" si="3"/>
        <v>48</v>
      </c>
      <c r="I17" s="130">
        <f t="shared" si="0"/>
        <v>146</v>
      </c>
      <c r="J17" s="134" t="str">
        <f t="shared" si="1"/>
        <v/>
      </c>
      <c r="K17" s="130">
        <f t="shared" si="2"/>
        <v>0</v>
      </c>
      <c r="L17" t="s">
        <v>342</v>
      </c>
      <c r="M17"/>
      <c r="N17"/>
      <c r="O17"/>
      <c r="P17" t="s">
        <v>969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</row>
    <row r="18" spans="1:242" s="160" customFormat="1" x14ac:dyDescent="0.2">
      <c r="A18" t="s">
        <v>1213</v>
      </c>
      <c r="B18" t="s">
        <v>956</v>
      </c>
      <c r="C18" t="s">
        <v>957</v>
      </c>
      <c r="D18">
        <v>1</v>
      </c>
      <c r="E18">
        <f>Parts[[#This Row],[Qty to order]]-Parts[[#This Row],[Rig qty]]</f>
        <v>0</v>
      </c>
      <c r="F18" s="58">
        <v>1</v>
      </c>
      <c r="G18" s="126">
        <v>15</v>
      </c>
      <c r="H18" s="126">
        <f t="shared" si="3"/>
        <v>15</v>
      </c>
      <c r="I18" s="130">
        <f t="shared" si="0"/>
        <v>146</v>
      </c>
      <c r="J18" s="134" t="str">
        <f t="shared" si="1"/>
        <v/>
      </c>
      <c r="K18" s="130">
        <f t="shared" si="2"/>
        <v>0</v>
      </c>
      <c r="L18" t="s">
        <v>342</v>
      </c>
      <c r="M18"/>
      <c r="N18"/>
      <c r="O18"/>
      <c r="P18" t="s">
        <v>958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</row>
    <row r="19" spans="1:242" s="160" customFormat="1" x14ac:dyDescent="0.2">
      <c r="A19" t="s">
        <v>1213</v>
      </c>
      <c r="B19" s="165" t="s">
        <v>989</v>
      </c>
      <c r="C19" s="168" t="s">
        <v>111</v>
      </c>
      <c r="D19" s="168">
        <v>1</v>
      </c>
      <c r="E19" s="25">
        <f>Parts[[#This Row],[Qty to order]]-Parts[[#This Row],[Rig qty]]</f>
        <v>0</v>
      </c>
      <c r="F19" s="79">
        <v>1</v>
      </c>
      <c r="G19" s="155">
        <v>29</v>
      </c>
      <c r="H19" s="126">
        <f t="shared" si="3"/>
        <v>29</v>
      </c>
      <c r="I19" s="143">
        <f t="shared" si="0"/>
        <v>146</v>
      </c>
      <c r="J19" s="156" t="str">
        <f t="shared" si="1"/>
        <v/>
      </c>
      <c r="K19" s="143">
        <f t="shared" si="2"/>
        <v>0</v>
      </c>
      <c r="L19" t="s">
        <v>342</v>
      </c>
      <c r="M19" s="166"/>
      <c r="N19" s="165"/>
      <c r="O19" s="165"/>
      <c r="P19" s="168" t="s">
        <v>990</v>
      </c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5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5"/>
      <c r="BD19" s="165"/>
      <c r="BE19" s="165"/>
      <c r="BF19" s="165"/>
      <c r="BG19" s="165"/>
      <c r="BH19" s="165"/>
      <c r="BI19" s="165"/>
      <c r="BJ19" s="165"/>
      <c r="BK19" s="165"/>
      <c r="BL19" s="165"/>
      <c r="BM19" s="165"/>
      <c r="BN19" s="165"/>
      <c r="BO19" s="165"/>
      <c r="BP19" s="165"/>
      <c r="BQ19" s="165"/>
      <c r="BR19" s="165"/>
      <c r="BS19" s="165"/>
      <c r="BT19" s="165"/>
      <c r="BU19" s="165"/>
      <c r="BV19" s="165"/>
      <c r="BW19" s="165"/>
      <c r="BX19" s="165"/>
      <c r="BY19" s="165"/>
      <c r="BZ19" s="165"/>
      <c r="CA19" s="165"/>
      <c r="CB19" s="165"/>
      <c r="CC19" s="165"/>
      <c r="CD19" s="165"/>
      <c r="CE19" s="165"/>
      <c r="CF19" s="165"/>
      <c r="CG19" s="165"/>
      <c r="CH19" s="165"/>
      <c r="CI19" s="165"/>
      <c r="CJ19" s="165"/>
      <c r="CK19" s="165"/>
      <c r="CL19" s="165"/>
      <c r="CM19" s="165"/>
      <c r="CN19" s="165"/>
      <c r="CO19" s="165"/>
      <c r="CP19" s="165"/>
      <c r="CQ19" s="165"/>
      <c r="CR19" s="165"/>
      <c r="CS19" s="165"/>
      <c r="CT19" s="165"/>
      <c r="CU19" s="165"/>
      <c r="CV19" s="165"/>
      <c r="CW19" s="165"/>
      <c r="CX19" s="165"/>
      <c r="CY19" s="165"/>
      <c r="CZ19" s="165"/>
      <c r="DA19" s="165"/>
      <c r="DB19" s="165"/>
      <c r="DC19" s="165"/>
      <c r="DD19" s="165"/>
      <c r="DE19" s="165"/>
      <c r="DF19" s="165"/>
      <c r="DG19" s="165"/>
      <c r="DH19" s="165"/>
      <c r="DI19" s="165"/>
      <c r="DJ19" s="165"/>
      <c r="DK19" s="165"/>
      <c r="DL19" s="165"/>
      <c r="DM19" s="165"/>
      <c r="DN19" s="165"/>
      <c r="DO19" s="167"/>
      <c r="DP19" s="167"/>
      <c r="DQ19" s="167"/>
      <c r="DR19" s="167"/>
      <c r="DS19" s="167"/>
      <c r="DT19" s="167"/>
      <c r="DU19" s="167"/>
      <c r="DV19" s="167"/>
      <c r="DW19" s="167"/>
      <c r="DX19" s="167"/>
      <c r="DY19" s="167"/>
      <c r="DZ19" s="167"/>
      <c r="EA19" s="167"/>
      <c r="EB19" s="167"/>
      <c r="EC19" s="167"/>
      <c r="ED19" s="167"/>
      <c r="EE19" s="167"/>
      <c r="EF19" s="167"/>
      <c r="EG19" s="167"/>
      <c r="EH19" s="167"/>
      <c r="EI19" s="167"/>
      <c r="EJ19" s="167"/>
      <c r="EK19" s="167"/>
      <c r="EL19" s="167"/>
      <c r="EM19" s="167"/>
      <c r="EN19" s="167"/>
      <c r="EO19" s="167"/>
      <c r="EP19" s="167"/>
      <c r="EQ19" s="167"/>
      <c r="ER19" s="167"/>
      <c r="ES19" s="167"/>
      <c r="ET19" s="167"/>
      <c r="EU19" s="167"/>
      <c r="EV19" s="167"/>
      <c r="EW19" s="167"/>
      <c r="EX19" s="167"/>
      <c r="EY19" s="167"/>
      <c r="EZ19" s="167"/>
      <c r="FA19" s="167"/>
      <c r="FB19" s="167"/>
      <c r="FC19" s="167"/>
      <c r="FD19" s="167"/>
      <c r="FE19" s="167"/>
      <c r="FF19" s="167"/>
      <c r="FG19" s="167"/>
      <c r="FH19" s="167"/>
      <c r="FI19" s="167"/>
      <c r="FJ19" s="167"/>
      <c r="FK19" s="167"/>
      <c r="FL19" s="167"/>
      <c r="FM19" s="167"/>
      <c r="FN19" s="167"/>
      <c r="FO19" s="167"/>
      <c r="FP19" s="167"/>
      <c r="FQ19" s="167"/>
      <c r="FR19" s="167"/>
      <c r="FS19" s="167"/>
      <c r="FT19" s="167"/>
      <c r="FU19" s="167"/>
      <c r="FV19" s="167"/>
      <c r="FW19" s="167"/>
      <c r="FX19" s="167"/>
      <c r="FY19" s="167"/>
      <c r="FZ19" s="167"/>
      <c r="GA19" s="167"/>
      <c r="GB19" s="167"/>
      <c r="GC19" s="167"/>
      <c r="GD19" s="167"/>
      <c r="GE19" s="167"/>
      <c r="GF19" s="167"/>
      <c r="GG19" s="167"/>
      <c r="GH19" s="167"/>
      <c r="GI19" s="167"/>
      <c r="GJ19" s="167"/>
      <c r="GK19" s="167"/>
      <c r="GL19" s="167"/>
      <c r="GM19" s="167"/>
      <c r="GN19" s="167"/>
      <c r="GO19" s="167"/>
      <c r="GP19" s="167"/>
      <c r="GQ19" s="167"/>
      <c r="GR19" s="167"/>
      <c r="GS19" s="167"/>
      <c r="GT19" s="167"/>
      <c r="GU19" s="167"/>
      <c r="GV19" s="167"/>
      <c r="GW19" s="167"/>
      <c r="GX19" s="167"/>
      <c r="GY19" s="167"/>
      <c r="GZ19" s="167"/>
      <c r="HA19" s="167"/>
      <c r="HB19" s="167"/>
      <c r="HC19" s="167"/>
      <c r="HD19" s="167"/>
      <c r="HE19" s="167"/>
      <c r="HF19" s="167"/>
      <c r="HG19" s="167"/>
      <c r="HH19" s="167"/>
      <c r="HI19" s="167"/>
      <c r="HJ19" s="167"/>
      <c r="HK19" s="167"/>
      <c r="HL19" s="167"/>
      <c r="HM19" s="167"/>
      <c r="HN19" s="167"/>
      <c r="HO19" s="167"/>
      <c r="HP19" s="167"/>
      <c r="HQ19" s="167"/>
      <c r="HR19" s="167"/>
      <c r="HS19" s="167"/>
      <c r="HT19" s="167"/>
      <c r="HU19" s="167"/>
      <c r="HV19" s="167"/>
      <c r="HW19" s="167"/>
      <c r="HX19" s="167"/>
      <c r="HY19" s="167"/>
      <c r="HZ19" s="167"/>
      <c r="IA19" s="167"/>
      <c r="IB19" s="167"/>
      <c r="IC19" s="167"/>
      <c r="ID19" s="167"/>
      <c r="IE19" s="167"/>
      <c r="IF19" s="167"/>
      <c r="IG19" s="167"/>
      <c r="IH19" s="167"/>
    </row>
    <row r="20" spans="1:242" s="160" customFormat="1" x14ac:dyDescent="0.2">
      <c r="A20" s="82" t="s">
        <v>20</v>
      </c>
      <c r="B20" s="68" t="s">
        <v>26</v>
      </c>
      <c r="C20" s="82" t="s">
        <v>27</v>
      </c>
      <c r="D20" s="67">
        <v>15</v>
      </c>
      <c r="E20" s="67">
        <f>Parts[[#This Row],[Qty to order]]-Parts[[#This Row],[Rig qty]]</f>
        <v>0</v>
      </c>
      <c r="F20" s="58">
        <v>15</v>
      </c>
      <c r="G20" s="123">
        <v>0.43</v>
      </c>
      <c r="H20" s="132">
        <f t="shared" ref="H20:H31" si="4">F20*G20</f>
        <v>6.45</v>
      </c>
      <c r="I20" s="130">
        <f t="shared" si="0"/>
        <v>926.08999999999992</v>
      </c>
      <c r="J20" s="134" t="str">
        <f t="shared" si="1"/>
        <v/>
      </c>
      <c r="K20" s="130">
        <f t="shared" si="2"/>
        <v>0</v>
      </c>
      <c r="L20" s="58" t="s">
        <v>185</v>
      </c>
      <c r="M20" s="58"/>
      <c r="N20" s="58"/>
      <c r="O20" s="82" t="s">
        <v>1312</v>
      </c>
      <c r="P20" s="67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114"/>
      <c r="DP20" s="114"/>
      <c r="DQ20" s="114"/>
      <c r="DR20" s="114"/>
      <c r="DS20" s="114"/>
      <c r="DT20" s="114"/>
      <c r="DU20" s="114"/>
      <c r="DV20" s="114"/>
      <c r="DW20" s="114"/>
      <c r="DX20" s="114"/>
      <c r="DY20" s="114"/>
      <c r="DZ20" s="114"/>
      <c r="EA20" s="114"/>
      <c r="EB20" s="114"/>
      <c r="EC20" s="114"/>
      <c r="ED20" s="114"/>
      <c r="EE20" s="114"/>
      <c r="EF20" s="114"/>
      <c r="EG20" s="114"/>
      <c r="EH20" s="114"/>
      <c r="EI20" s="114"/>
      <c r="EJ20" s="114"/>
      <c r="EK20" s="114"/>
      <c r="EL20" s="114"/>
      <c r="EM20" s="114"/>
      <c r="EN20" s="114"/>
      <c r="EO20" s="114"/>
      <c r="EP20" s="114"/>
      <c r="EQ20" s="114"/>
      <c r="ER20" s="114"/>
      <c r="ES20" s="114"/>
      <c r="ET20" s="114"/>
      <c r="EU20" s="114"/>
      <c r="EV20" s="114"/>
      <c r="EW20" s="114"/>
      <c r="EX20" s="114"/>
      <c r="EY20" s="114"/>
      <c r="EZ20" s="114"/>
      <c r="FA20" s="114"/>
      <c r="FB20" s="114"/>
      <c r="FC20" s="114"/>
      <c r="FD20" s="114"/>
      <c r="FE20" s="114"/>
      <c r="FF20" s="114"/>
      <c r="FG20" s="114"/>
      <c r="FH20" s="114"/>
      <c r="FI20" s="114"/>
      <c r="FJ20" s="114"/>
      <c r="FK20" s="114"/>
      <c r="FL20" s="114"/>
      <c r="FM20" s="114"/>
      <c r="FN20" s="114"/>
      <c r="FO20" s="114"/>
      <c r="FP20" s="114"/>
      <c r="FQ20" s="114"/>
      <c r="FR20" s="114"/>
      <c r="FS20" s="114"/>
      <c r="FT20" s="114"/>
      <c r="FU20" s="114"/>
      <c r="FV20" s="114"/>
      <c r="FW20" s="114"/>
      <c r="FX20" s="114"/>
      <c r="FY20" s="114"/>
      <c r="FZ20" s="114"/>
      <c r="GA20" s="114"/>
      <c r="GB20" s="114"/>
      <c r="GC20" s="114"/>
      <c r="GD20" s="114"/>
      <c r="GE20" s="114"/>
      <c r="GF20" s="114"/>
      <c r="GG20" s="114"/>
      <c r="GH20" s="114"/>
      <c r="GI20" s="114"/>
      <c r="GJ20" s="114"/>
      <c r="GK20" s="114"/>
      <c r="GL20" s="114"/>
      <c r="GM20" s="114"/>
      <c r="GN20" s="114"/>
      <c r="GO20" s="114"/>
      <c r="GP20" s="114"/>
      <c r="GQ20" s="114"/>
      <c r="GR20" s="114"/>
      <c r="GS20" s="114"/>
      <c r="GT20" s="114"/>
      <c r="GU20" s="114"/>
      <c r="GV20" s="114"/>
      <c r="GW20" s="114"/>
      <c r="GX20" s="114"/>
      <c r="GY20" s="114"/>
      <c r="GZ20" s="114"/>
      <c r="HA20" s="114"/>
      <c r="HB20" s="114"/>
      <c r="HC20" s="114"/>
      <c r="HD20" s="114"/>
      <c r="HE20" s="114"/>
      <c r="HF20" s="114"/>
      <c r="HG20" s="114"/>
      <c r="HH20" s="114"/>
      <c r="HI20" s="114"/>
      <c r="HJ20" s="114"/>
      <c r="HK20" s="114"/>
      <c r="HL20" s="114"/>
      <c r="HM20" s="114"/>
      <c r="HN20" s="114"/>
      <c r="HO20" s="114"/>
      <c r="HP20" s="114"/>
      <c r="HQ20" s="114"/>
      <c r="HR20" s="114"/>
      <c r="HS20" s="114"/>
      <c r="HT20" s="114"/>
      <c r="HU20" s="114"/>
      <c r="HV20" s="114"/>
      <c r="HW20" s="114"/>
      <c r="HX20" s="114"/>
      <c r="HY20" s="114"/>
      <c r="HZ20" s="114"/>
      <c r="IA20" s="114"/>
      <c r="IB20" s="114"/>
      <c r="IC20" s="114"/>
      <c r="ID20" s="114"/>
      <c r="IE20" s="114"/>
      <c r="IF20" s="114"/>
      <c r="IG20" s="114"/>
      <c r="IH20" s="114"/>
    </row>
    <row r="21" spans="1:242" s="59" customFormat="1" x14ac:dyDescent="0.2">
      <c r="A21" s="82" t="s">
        <v>20</v>
      </c>
      <c r="B21" s="89" t="s">
        <v>28</v>
      </c>
      <c r="C21" s="82" t="s">
        <v>29</v>
      </c>
      <c r="D21" s="67">
        <v>120</v>
      </c>
      <c r="E21" s="67">
        <f>Parts[[#This Row],[Qty to order]]-Parts[[#This Row],[Rig qty]]</f>
        <v>0</v>
      </c>
      <c r="F21" s="58">
        <v>120</v>
      </c>
      <c r="G21" s="123">
        <v>0.6</v>
      </c>
      <c r="H21" s="132">
        <f t="shared" si="4"/>
        <v>72</v>
      </c>
      <c r="I21" s="130">
        <f t="shared" si="0"/>
        <v>926.08999999999992</v>
      </c>
      <c r="J21" s="134" t="str">
        <f t="shared" si="1"/>
        <v/>
      </c>
      <c r="K21" s="130">
        <f t="shared" si="2"/>
        <v>0</v>
      </c>
      <c r="L21" s="58" t="s">
        <v>185</v>
      </c>
      <c r="M21" s="58"/>
      <c r="N21" s="58"/>
      <c r="O21" s="82" t="s">
        <v>1312</v>
      </c>
      <c r="P21" s="67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114"/>
      <c r="DP21" s="114"/>
      <c r="DQ21" s="114"/>
      <c r="DR21" s="114"/>
      <c r="DS21" s="114"/>
      <c r="DT21" s="114"/>
      <c r="DU21" s="114"/>
      <c r="DV21" s="114"/>
      <c r="DW21" s="114"/>
      <c r="DX21" s="114"/>
      <c r="DY21" s="114"/>
      <c r="DZ21" s="114"/>
      <c r="EA21" s="114"/>
      <c r="EB21" s="114"/>
      <c r="EC21" s="114"/>
      <c r="ED21" s="114"/>
      <c r="EE21" s="114"/>
      <c r="EF21" s="114"/>
      <c r="EG21" s="114"/>
      <c r="EH21" s="114"/>
      <c r="EI21" s="114"/>
      <c r="EJ21" s="114"/>
      <c r="EK21" s="114"/>
      <c r="EL21" s="114"/>
      <c r="EM21" s="114"/>
      <c r="EN21" s="114"/>
      <c r="EO21" s="114"/>
      <c r="EP21" s="114"/>
      <c r="EQ21" s="114"/>
      <c r="ER21" s="114"/>
      <c r="ES21" s="114"/>
      <c r="ET21" s="114"/>
      <c r="EU21" s="114"/>
      <c r="EV21" s="114"/>
      <c r="EW21" s="114"/>
      <c r="EX21" s="114"/>
      <c r="EY21" s="114"/>
      <c r="EZ21" s="114"/>
      <c r="FA21" s="114"/>
      <c r="FB21" s="114"/>
      <c r="FC21" s="114"/>
      <c r="FD21" s="114"/>
      <c r="FE21" s="114"/>
      <c r="FF21" s="114"/>
      <c r="FG21" s="114"/>
      <c r="FH21" s="114"/>
      <c r="FI21" s="114"/>
      <c r="FJ21" s="114"/>
      <c r="FK21" s="114"/>
      <c r="FL21" s="114"/>
      <c r="FM21" s="114"/>
      <c r="FN21" s="114"/>
      <c r="FO21" s="114"/>
      <c r="FP21" s="114"/>
      <c r="FQ21" s="114"/>
      <c r="FR21" s="114"/>
      <c r="FS21" s="114"/>
      <c r="FT21" s="114"/>
      <c r="FU21" s="114"/>
      <c r="FV21" s="114"/>
      <c r="FW21" s="114"/>
      <c r="FX21" s="114"/>
      <c r="FY21" s="114"/>
      <c r="FZ21" s="114"/>
      <c r="GA21" s="114"/>
      <c r="GB21" s="114"/>
      <c r="GC21" s="114"/>
      <c r="GD21" s="114"/>
      <c r="GE21" s="114"/>
      <c r="GF21" s="114"/>
      <c r="GG21" s="114"/>
      <c r="GH21" s="114"/>
      <c r="GI21" s="114"/>
      <c r="GJ21" s="114"/>
      <c r="GK21" s="114"/>
      <c r="GL21" s="114"/>
      <c r="GM21" s="114"/>
      <c r="GN21" s="114"/>
      <c r="GO21" s="114"/>
      <c r="GP21" s="114"/>
      <c r="GQ21" s="114"/>
      <c r="GR21" s="114"/>
      <c r="GS21" s="114"/>
      <c r="GT21" s="114"/>
      <c r="GU21" s="114"/>
      <c r="GV21" s="114"/>
      <c r="GW21" s="114"/>
      <c r="GX21" s="114"/>
      <c r="GY21" s="114"/>
      <c r="GZ21" s="114"/>
      <c r="HA21" s="114"/>
      <c r="HB21" s="114"/>
      <c r="HC21" s="114"/>
      <c r="HD21" s="114"/>
      <c r="HE21" s="114"/>
      <c r="HF21" s="114"/>
      <c r="HG21" s="114"/>
      <c r="HH21" s="114"/>
      <c r="HI21" s="114"/>
      <c r="HJ21" s="114"/>
      <c r="HK21" s="114"/>
      <c r="HL21" s="114"/>
      <c r="HM21" s="114"/>
      <c r="HN21" s="114"/>
      <c r="HO21" s="114"/>
      <c r="HP21" s="114"/>
      <c r="HQ21" s="114"/>
      <c r="HR21" s="114"/>
      <c r="HS21" s="114"/>
      <c r="HT21" s="114"/>
      <c r="HU21" s="114"/>
      <c r="HV21" s="114"/>
      <c r="HW21" s="114"/>
      <c r="HX21" s="114"/>
      <c r="HY21" s="114"/>
      <c r="HZ21" s="114"/>
      <c r="IA21" s="114"/>
      <c r="IB21" s="114"/>
      <c r="IC21" s="114"/>
      <c r="ID21" s="114"/>
      <c r="IE21" s="114"/>
      <c r="IF21" s="114"/>
      <c r="IG21" s="114"/>
      <c r="IH21" s="114"/>
    </row>
    <row r="22" spans="1:242" s="59" customFormat="1" x14ac:dyDescent="0.2">
      <c r="A22" s="82" t="s">
        <v>20</v>
      </c>
      <c r="B22" s="169" t="s">
        <v>1313</v>
      </c>
      <c r="C22" s="117" t="s">
        <v>1314</v>
      </c>
      <c r="D22" s="117">
        <v>2</v>
      </c>
      <c r="E22" s="67">
        <f>Parts[[#This Row],[Qty to order]]-Parts[[#This Row],[Rig qty]]</f>
        <v>0</v>
      </c>
      <c r="F22" s="117">
        <v>2</v>
      </c>
      <c r="G22" s="155">
        <v>110.72</v>
      </c>
      <c r="H22" s="132">
        <f t="shared" si="4"/>
        <v>221.44</v>
      </c>
      <c r="I22" s="143">
        <f t="shared" si="0"/>
        <v>926.08999999999992</v>
      </c>
      <c r="J22" s="156" t="str">
        <f t="shared" si="1"/>
        <v/>
      </c>
      <c r="K22" s="143">
        <f t="shared" si="2"/>
        <v>0</v>
      </c>
      <c r="L22" s="117" t="s">
        <v>1315</v>
      </c>
      <c r="M22" s="82"/>
      <c r="N22" s="79"/>
      <c r="O22" s="79" t="s">
        <v>1316</v>
      </c>
      <c r="P22" s="117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157"/>
      <c r="DP22" s="157"/>
      <c r="DQ22" s="157"/>
      <c r="DR22" s="157"/>
      <c r="DS22" s="157"/>
      <c r="DT22" s="157"/>
      <c r="DU22" s="157"/>
      <c r="DV22" s="157"/>
      <c r="DW22" s="157"/>
      <c r="DX22" s="157"/>
      <c r="DY22" s="157"/>
      <c r="DZ22" s="157"/>
      <c r="EA22" s="157"/>
      <c r="EB22" s="157"/>
      <c r="EC22" s="157"/>
      <c r="ED22" s="157"/>
      <c r="EE22" s="157"/>
      <c r="EF22" s="157"/>
      <c r="EG22" s="157"/>
      <c r="EH22" s="157"/>
      <c r="EI22" s="157"/>
      <c r="EJ22" s="157"/>
      <c r="EK22" s="157"/>
      <c r="EL22" s="157"/>
      <c r="EM22" s="157"/>
      <c r="EN22" s="157"/>
      <c r="EO22" s="157"/>
      <c r="EP22" s="157"/>
      <c r="EQ22" s="157"/>
      <c r="ER22" s="157"/>
      <c r="ES22" s="157"/>
      <c r="ET22" s="157"/>
      <c r="EU22" s="157"/>
      <c r="EV22" s="157"/>
      <c r="EW22" s="157"/>
      <c r="EX22" s="157"/>
      <c r="EY22" s="157"/>
      <c r="EZ22" s="157"/>
      <c r="FA22" s="157"/>
      <c r="FB22" s="157"/>
      <c r="FC22" s="157"/>
      <c r="FD22" s="157"/>
      <c r="FE22" s="157"/>
      <c r="FF22" s="157"/>
      <c r="FG22" s="157"/>
      <c r="FH22" s="157"/>
      <c r="FI22" s="157"/>
      <c r="FJ22" s="157"/>
      <c r="FK22" s="157"/>
      <c r="FL22" s="157"/>
      <c r="FM22" s="157"/>
      <c r="FN22" s="157"/>
      <c r="FO22" s="157"/>
      <c r="FP22" s="157"/>
      <c r="FQ22" s="157"/>
      <c r="FR22" s="157"/>
      <c r="FS22" s="157"/>
      <c r="FT22" s="157"/>
      <c r="FU22" s="157"/>
      <c r="FV22" s="157"/>
      <c r="FW22" s="157"/>
      <c r="FX22" s="157"/>
      <c r="FY22" s="157"/>
      <c r="FZ22" s="157"/>
      <c r="GA22" s="157"/>
      <c r="GB22" s="157"/>
      <c r="GC22" s="157"/>
      <c r="GD22" s="157"/>
      <c r="GE22" s="157"/>
      <c r="GF22" s="157"/>
      <c r="GG22" s="157"/>
      <c r="GH22" s="157"/>
      <c r="GI22" s="157"/>
      <c r="GJ22" s="157"/>
      <c r="GK22" s="157"/>
      <c r="GL22" s="157"/>
      <c r="GM22" s="157"/>
      <c r="GN22" s="157"/>
      <c r="GO22" s="157"/>
      <c r="GP22" s="157"/>
      <c r="GQ22" s="157"/>
      <c r="GR22" s="157"/>
      <c r="GS22" s="157"/>
      <c r="GT22" s="157"/>
      <c r="GU22" s="157"/>
      <c r="GV22" s="157"/>
      <c r="GW22" s="157"/>
      <c r="GX22" s="157"/>
      <c r="GY22" s="157"/>
      <c r="GZ22" s="157"/>
      <c r="HA22" s="157"/>
      <c r="HB22" s="157"/>
      <c r="HC22" s="157"/>
      <c r="HD22" s="157"/>
      <c r="HE22" s="157"/>
      <c r="HF22" s="157"/>
      <c r="HG22" s="157"/>
      <c r="HH22" s="157"/>
      <c r="HI22" s="157"/>
      <c r="HJ22" s="157"/>
      <c r="HK22" s="157"/>
      <c r="HL22" s="157"/>
      <c r="HM22" s="157"/>
      <c r="HN22" s="157"/>
      <c r="HO22" s="157"/>
      <c r="HP22" s="157"/>
      <c r="HQ22" s="157"/>
      <c r="HR22" s="157"/>
      <c r="HS22" s="157"/>
      <c r="HT22" s="157"/>
      <c r="HU22" s="157"/>
      <c r="HV22" s="157"/>
      <c r="HW22" s="157"/>
      <c r="HX22" s="157"/>
      <c r="HY22" s="157"/>
      <c r="HZ22" s="157"/>
      <c r="IA22" s="157"/>
      <c r="IB22" s="157"/>
      <c r="IC22" s="157"/>
      <c r="ID22" s="157"/>
      <c r="IE22" s="157"/>
      <c r="IF22" s="157"/>
      <c r="IG22" s="157"/>
      <c r="IH22" s="157"/>
    </row>
    <row r="23" spans="1:242" s="112" customFormat="1" x14ac:dyDescent="0.2">
      <c r="A23" s="82" t="s">
        <v>20</v>
      </c>
      <c r="B23" s="68" t="s">
        <v>21</v>
      </c>
      <c r="C23" s="82" t="s">
        <v>1</v>
      </c>
      <c r="D23" s="67">
        <v>8</v>
      </c>
      <c r="E23" s="67">
        <f>Parts[[#This Row],[Qty to order]]-Parts[[#This Row],[Rig qty]]</f>
        <v>0</v>
      </c>
      <c r="F23" s="67">
        <v>8</v>
      </c>
      <c r="G23" s="123">
        <v>13.4</v>
      </c>
      <c r="H23" s="132">
        <f t="shared" si="4"/>
        <v>107.2</v>
      </c>
      <c r="I23" s="130">
        <f t="shared" si="0"/>
        <v>926.08999999999992</v>
      </c>
      <c r="J23" s="134" t="str">
        <f t="shared" si="1"/>
        <v/>
      </c>
      <c r="K23" s="130">
        <f t="shared" si="2"/>
        <v>0</v>
      </c>
      <c r="L23" s="58" t="s">
        <v>342</v>
      </c>
      <c r="M23" s="58"/>
      <c r="N23" s="58"/>
      <c r="O23" s="82" t="s">
        <v>1312</v>
      </c>
      <c r="P23" s="67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114"/>
      <c r="DP23" s="114"/>
      <c r="DQ23" s="114"/>
      <c r="DR23" s="114"/>
      <c r="DS23" s="114"/>
      <c r="DT23" s="114"/>
      <c r="DU23" s="114"/>
      <c r="DV23" s="114"/>
      <c r="DW23" s="114"/>
      <c r="DX23" s="114"/>
      <c r="DY23" s="114"/>
      <c r="DZ23" s="114"/>
      <c r="EA23" s="114"/>
      <c r="EB23" s="114"/>
      <c r="EC23" s="114"/>
      <c r="ED23" s="114"/>
      <c r="EE23" s="114"/>
      <c r="EF23" s="114"/>
      <c r="EG23" s="114"/>
      <c r="EH23" s="114"/>
      <c r="EI23" s="114"/>
      <c r="EJ23" s="114"/>
      <c r="EK23" s="114"/>
      <c r="EL23" s="114"/>
      <c r="EM23" s="114"/>
      <c r="EN23" s="114"/>
      <c r="EO23" s="114"/>
      <c r="EP23" s="114"/>
      <c r="EQ23" s="114"/>
      <c r="ER23" s="114"/>
      <c r="ES23" s="114"/>
      <c r="ET23" s="114"/>
      <c r="EU23" s="114"/>
      <c r="EV23" s="114"/>
      <c r="EW23" s="114"/>
      <c r="EX23" s="114"/>
      <c r="EY23" s="114"/>
      <c r="EZ23" s="114"/>
      <c r="FA23" s="114"/>
      <c r="FB23" s="114"/>
      <c r="FC23" s="114"/>
      <c r="FD23" s="114"/>
      <c r="FE23" s="114"/>
      <c r="FF23" s="114"/>
      <c r="FG23" s="114"/>
      <c r="FH23" s="114"/>
      <c r="FI23" s="114"/>
      <c r="FJ23" s="114"/>
      <c r="FK23" s="114"/>
      <c r="FL23" s="114"/>
      <c r="FM23" s="114"/>
      <c r="FN23" s="114"/>
      <c r="FO23" s="114"/>
      <c r="FP23" s="114"/>
      <c r="FQ23" s="114"/>
      <c r="FR23" s="114"/>
      <c r="FS23" s="114"/>
      <c r="FT23" s="114"/>
      <c r="FU23" s="114"/>
      <c r="FV23" s="114"/>
      <c r="FW23" s="114"/>
      <c r="FX23" s="114"/>
      <c r="FY23" s="114"/>
      <c r="FZ23" s="114"/>
      <c r="GA23" s="114"/>
      <c r="GB23" s="114"/>
      <c r="GC23" s="114"/>
      <c r="GD23" s="114"/>
      <c r="GE23" s="114"/>
      <c r="GF23" s="114"/>
      <c r="GG23" s="114"/>
      <c r="GH23" s="114"/>
      <c r="GI23" s="114"/>
      <c r="GJ23" s="114"/>
      <c r="GK23" s="114"/>
      <c r="GL23" s="114"/>
      <c r="GM23" s="114"/>
      <c r="GN23" s="114"/>
      <c r="GO23" s="114"/>
      <c r="GP23" s="114"/>
      <c r="GQ23" s="114"/>
      <c r="GR23" s="114"/>
      <c r="GS23" s="114"/>
      <c r="GT23" s="114"/>
      <c r="GU23" s="114"/>
      <c r="GV23" s="114"/>
      <c r="GW23" s="114"/>
      <c r="GX23" s="114"/>
      <c r="GY23" s="114"/>
      <c r="GZ23" s="114"/>
      <c r="HA23" s="114"/>
      <c r="HB23" s="114"/>
      <c r="HC23" s="114"/>
      <c r="HD23" s="114"/>
      <c r="HE23" s="114"/>
      <c r="HF23" s="114"/>
      <c r="HG23" s="114"/>
      <c r="HH23" s="114"/>
      <c r="HI23" s="114"/>
      <c r="HJ23" s="114"/>
      <c r="HK23" s="114"/>
      <c r="HL23" s="114"/>
      <c r="HM23" s="114"/>
      <c r="HN23" s="114"/>
      <c r="HO23" s="114"/>
      <c r="HP23" s="114"/>
      <c r="HQ23" s="114"/>
      <c r="HR23" s="114"/>
      <c r="HS23" s="114"/>
      <c r="HT23" s="114"/>
      <c r="HU23" s="114"/>
      <c r="HV23" s="114"/>
      <c r="HW23" s="114"/>
      <c r="HX23" s="114"/>
      <c r="HY23" s="114"/>
      <c r="HZ23" s="114"/>
      <c r="IA23" s="114"/>
      <c r="IB23" s="114"/>
      <c r="IC23" s="114"/>
      <c r="ID23" s="114"/>
      <c r="IE23" s="114"/>
      <c r="IF23" s="114"/>
      <c r="IG23" s="114"/>
      <c r="IH23" s="114"/>
    </row>
    <row r="24" spans="1:242" s="59" customFormat="1" x14ac:dyDescent="0.2">
      <c r="A24" s="82" t="s">
        <v>20</v>
      </c>
      <c r="B24" s="68" t="s">
        <v>22</v>
      </c>
      <c r="C24" s="82" t="s">
        <v>23</v>
      </c>
      <c r="D24" s="67">
        <v>3</v>
      </c>
      <c r="E24" s="67">
        <f>Parts[[#This Row],[Qty to order]]-Parts[[#This Row],[Rig qty]]</f>
        <v>0</v>
      </c>
      <c r="F24" s="67">
        <v>3</v>
      </c>
      <c r="G24" s="123">
        <v>23.7</v>
      </c>
      <c r="H24" s="132">
        <f t="shared" si="4"/>
        <v>71.099999999999994</v>
      </c>
      <c r="I24" s="130">
        <f t="shared" si="0"/>
        <v>926.08999999999992</v>
      </c>
      <c r="J24" s="134" t="str">
        <f t="shared" si="1"/>
        <v/>
      </c>
      <c r="K24" s="130">
        <f t="shared" si="2"/>
        <v>0</v>
      </c>
      <c r="L24" s="58" t="s">
        <v>342</v>
      </c>
      <c r="M24" s="58"/>
      <c r="N24" s="58"/>
      <c r="O24" s="82" t="s">
        <v>1312</v>
      </c>
      <c r="P24" s="67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114"/>
      <c r="DP24" s="114"/>
      <c r="DQ24" s="114"/>
      <c r="DR24" s="114"/>
      <c r="DS24" s="114"/>
      <c r="DT24" s="114"/>
      <c r="DU24" s="114"/>
      <c r="DV24" s="114"/>
      <c r="DW24" s="114"/>
      <c r="DX24" s="114"/>
      <c r="DY24" s="114"/>
      <c r="DZ24" s="114"/>
      <c r="EA24" s="114"/>
      <c r="EB24" s="114"/>
      <c r="EC24" s="114"/>
      <c r="ED24" s="114"/>
      <c r="EE24" s="114"/>
      <c r="EF24" s="114"/>
      <c r="EG24" s="114"/>
      <c r="EH24" s="114"/>
      <c r="EI24" s="114"/>
      <c r="EJ24" s="114"/>
      <c r="EK24" s="114"/>
      <c r="EL24" s="114"/>
      <c r="EM24" s="114"/>
      <c r="EN24" s="114"/>
      <c r="EO24" s="114"/>
      <c r="EP24" s="114"/>
      <c r="EQ24" s="114"/>
      <c r="ER24" s="114"/>
      <c r="ES24" s="114"/>
      <c r="ET24" s="114"/>
      <c r="EU24" s="114"/>
      <c r="EV24" s="114"/>
      <c r="EW24" s="114"/>
      <c r="EX24" s="114"/>
      <c r="EY24" s="114"/>
      <c r="EZ24" s="114"/>
      <c r="FA24" s="114"/>
      <c r="FB24" s="114"/>
      <c r="FC24" s="114"/>
      <c r="FD24" s="114"/>
      <c r="FE24" s="114"/>
      <c r="FF24" s="114"/>
      <c r="FG24" s="114"/>
      <c r="FH24" s="114"/>
      <c r="FI24" s="114"/>
      <c r="FJ24" s="114"/>
      <c r="FK24" s="114"/>
      <c r="FL24" s="114"/>
      <c r="FM24" s="114"/>
      <c r="FN24" s="114"/>
      <c r="FO24" s="114"/>
      <c r="FP24" s="114"/>
      <c r="FQ24" s="114"/>
      <c r="FR24" s="114"/>
      <c r="FS24" s="114"/>
      <c r="FT24" s="114"/>
      <c r="FU24" s="114"/>
      <c r="FV24" s="114"/>
      <c r="FW24" s="114"/>
      <c r="FX24" s="114"/>
      <c r="FY24" s="114"/>
      <c r="FZ24" s="114"/>
      <c r="GA24" s="114"/>
      <c r="GB24" s="114"/>
      <c r="GC24" s="114"/>
      <c r="GD24" s="114"/>
      <c r="GE24" s="114"/>
      <c r="GF24" s="114"/>
      <c r="GG24" s="114"/>
      <c r="GH24" s="114"/>
      <c r="GI24" s="114"/>
      <c r="GJ24" s="114"/>
      <c r="GK24" s="114"/>
      <c r="GL24" s="114"/>
      <c r="GM24" s="114"/>
      <c r="GN24" s="114"/>
      <c r="GO24" s="114"/>
      <c r="GP24" s="114"/>
      <c r="GQ24" s="114"/>
      <c r="GR24" s="114"/>
      <c r="GS24" s="114"/>
      <c r="GT24" s="114"/>
      <c r="GU24" s="114"/>
      <c r="GV24" s="114"/>
      <c r="GW24" s="114"/>
      <c r="GX24" s="114"/>
      <c r="GY24" s="114"/>
      <c r="GZ24" s="114"/>
      <c r="HA24" s="114"/>
      <c r="HB24" s="114"/>
      <c r="HC24" s="114"/>
      <c r="HD24" s="114"/>
      <c r="HE24" s="114"/>
      <c r="HF24" s="114"/>
      <c r="HG24" s="114"/>
      <c r="HH24" s="114"/>
      <c r="HI24" s="114"/>
      <c r="HJ24" s="114"/>
      <c r="HK24" s="114"/>
      <c r="HL24" s="114"/>
      <c r="HM24" s="114"/>
      <c r="HN24" s="114"/>
      <c r="HO24" s="114"/>
      <c r="HP24" s="114"/>
      <c r="HQ24" s="114"/>
      <c r="HR24" s="114"/>
      <c r="HS24" s="114"/>
      <c r="HT24" s="114"/>
      <c r="HU24" s="114"/>
      <c r="HV24" s="114"/>
      <c r="HW24" s="114"/>
      <c r="HX24" s="114"/>
      <c r="HY24" s="114"/>
      <c r="HZ24" s="114"/>
      <c r="IA24" s="114"/>
      <c r="IB24" s="114"/>
      <c r="IC24" s="114"/>
      <c r="ID24" s="114"/>
      <c r="IE24" s="114"/>
      <c r="IF24" s="114"/>
      <c r="IG24" s="114"/>
      <c r="IH24" s="114"/>
    </row>
    <row r="25" spans="1:242" s="108" customFormat="1" x14ac:dyDescent="0.2">
      <c r="A25" s="82" t="s">
        <v>20</v>
      </c>
      <c r="B25" s="68" t="s">
        <v>24</v>
      </c>
      <c r="C25" s="82" t="s">
        <v>25</v>
      </c>
      <c r="D25" s="67">
        <v>3</v>
      </c>
      <c r="E25" s="67">
        <f>Parts[[#This Row],[Qty to order]]-Parts[[#This Row],[Rig qty]]</f>
        <v>0</v>
      </c>
      <c r="F25" s="67">
        <v>3</v>
      </c>
      <c r="G25" s="123">
        <v>11</v>
      </c>
      <c r="H25" s="132">
        <f t="shared" si="4"/>
        <v>33</v>
      </c>
      <c r="I25" s="130">
        <f t="shared" si="0"/>
        <v>926.08999999999992</v>
      </c>
      <c r="J25" s="134" t="str">
        <f t="shared" si="1"/>
        <v/>
      </c>
      <c r="K25" s="130">
        <f t="shared" si="2"/>
        <v>0</v>
      </c>
      <c r="L25" s="58" t="s">
        <v>342</v>
      </c>
      <c r="M25" s="58"/>
      <c r="N25" s="58"/>
      <c r="O25" s="82" t="s">
        <v>1312</v>
      </c>
      <c r="P25" s="67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114"/>
      <c r="DP25" s="114"/>
      <c r="DQ25" s="114"/>
      <c r="DR25" s="114"/>
      <c r="DS25" s="114"/>
      <c r="DT25" s="114"/>
      <c r="DU25" s="114"/>
      <c r="DV25" s="114"/>
      <c r="DW25" s="114"/>
      <c r="DX25" s="114"/>
      <c r="DY25" s="114"/>
      <c r="DZ25" s="114"/>
      <c r="EA25" s="114"/>
      <c r="EB25" s="114"/>
      <c r="EC25" s="114"/>
      <c r="ED25" s="114"/>
      <c r="EE25" s="114"/>
      <c r="EF25" s="114"/>
      <c r="EG25" s="114"/>
      <c r="EH25" s="114"/>
      <c r="EI25" s="114"/>
      <c r="EJ25" s="114"/>
      <c r="EK25" s="114"/>
      <c r="EL25" s="114"/>
      <c r="EM25" s="114"/>
      <c r="EN25" s="114"/>
      <c r="EO25" s="114"/>
      <c r="EP25" s="114"/>
      <c r="EQ25" s="114"/>
      <c r="ER25" s="114"/>
      <c r="ES25" s="114"/>
      <c r="ET25" s="114"/>
      <c r="EU25" s="114"/>
      <c r="EV25" s="114"/>
      <c r="EW25" s="114"/>
      <c r="EX25" s="114"/>
      <c r="EY25" s="114"/>
      <c r="EZ25" s="114"/>
      <c r="FA25" s="114"/>
      <c r="FB25" s="114"/>
      <c r="FC25" s="114"/>
      <c r="FD25" s="114"/>
      <c r="FE25" s="114"/>
      <c r="FF25" s="114"/>
      <c r="FG25" s="114"/>
      <c r="FH25" s="114"/>
      <c r="FI25" s="114"/>
      <c r="FJ25" s="114"/>
      <c r="FK25" s="114"/>
      <c r="FL25" s="114"/>
      <c r="FM25" s="114"/>
      <c r="FN25" s="114"/>
      <c r="FO25" s="114"/>
      <c r="FP25" s="114"/>
      <c r="FQ25" s="114"/>
      <c r="FR25" s="114"/>
      <c r="FS25" s="114"/>
      <c r="FT25" s="114"/>
      <c r="FU25" s="114"/>
      <c r="FV25" s="114"/>
      <c r="FW25" s="114"/>
      <c r="FX25" s="114"/>
      <c r="FY25" s="114"/>
      <c r="FZ25" s="114"/>
      <c r="GA25" s="114"/>
      <c r="GB25" s="114"/>
      <c r="GC25" s="114"/>
      <c r="GD25" s="114"/>
      <c r="GE25" s="114"/>
      <c r="GF25" s="114"/>
      <c r="GG25" s="114"/>
      <c r="GH25" s="114"/>
      <c r="GI25" s="114"/>
      <c r="GJ25" s="114"/>
      <c r="GK25" s="114"/>
      <c r="GL25" s="114"/>
      <c r="GM25" s="114"/>
      <c r="GN25" s="114"/>
      <c r="GO25" s="114"/>
      <c r="GP25" s="114"/>
      <c r="GQ25" s="114"/>
      <c r="GR25" s="114"/>
      <c r="GS25" s="114"/>
      <c r="GT25" s="114"/>
      <c r="GU25" s="114"/>
      <c r="GV25" s="114"/>
      <c r="GW25" s="114"/>
      <c r="GX25" s="114"/>
      <c r="GY25" s="114"/>
      <c r="GZ25" s="114"/>
      <c r="HA25" s="114"/>
      <c r="HB25" s="114"/>
      <c r="HC25" s="114"/>
      <c r="HD25" s="114"/>
      <c r="HE25" s="114"/>
      <c r="HF25" s="114"/>
      <c r="HG25" s="114"/>
      <c r="HH25" s="114"/>
      <c r="HI25" s="114"/>
      <c r="HJ25" s="114"/>
      <c r="HK25" s="114"/>
      <c r="HL25" s="114"/>
      <c r="HM25" s="114"/>
      <c r="HN25" s="114"/>
      <c r="HO25" s="114"/>
      <c r="HP25" s="114"/>
      <c r="HQ25" s="114"/>
      <c r="HR25" s="114"/>
      <c r="HS25" s="114"/>
      <c r="HT25" s="114"/>
      <c r="HU25" s="114"/>
      <c r="HV25" s="114"/>
      <c r="HW25" s="114"/>
      <c r="HX25" s="114"/>
      <c r="HY25" s="114"/>
      <c r="HZ25" s="114"/>
      <c r="IA25" s="114"/>
      <c r="IB25" s="114"/>
      <c r="IC25" s="114"/>
      <c r="ID25" s="114"/>
      <c r="IE25" s="114"/>
      <c r="IF25" s="114"/>
      <c r="IG25" s="114"/>
      <c r="IH25" s="114"/>
    </row>
    <row r="26" spans="1:242" s="108" customFormat="1" x14ac:dyDescent="0.2">
      <c r="A26" s="188" t="s">
        <v>20</v>
      </c>
      <c r="B26" t="s">
        <v>1414</v>
      </c>
      <c r="C26" s="85" t="s">
        <v>1415</v>
      </c>
      <c r="D26" s="85">
        <v>1</v>
      </c>
      <c r="E26" s="67">
        <f>Parts[[#This Row],[Qty to order]]-Parts[[#This Row],[Rig qty]]</f>
        <v>0</v>
      </c>
      <c r="F26" s="85">
        <v>1</v>
      </c>
      <c r="G26" s="141">
        <v>28</v>
      </c>
      <c r="H26" s="132">
        <f t="shared" si="4"/>
        <v>28</v>
      </c>
      <c r="I26" s="186">
        <f t="shared" ref="I26:I27" si="5">SUMIF(A$1:A$380,A26,H$1:H$380)</f>
        <v>926.08999999999992</v>
      </c>
      <c r="J26" s="142" t="str">
        <f t="shared" ref="J26:J27" si="6">IF((F26-D26)&gt;0,(F26-D26)*G26,"")</f>
        <v/>
      </c>
      <c r="K26" s="186">
        <f t="shared" ref="K26:K27" si="7">SUMIF(A$1:A$380,A26,J$1:J$380)</f>
        <v>0</v>
      </c>
      <c r="L26" s="58" t="s">
        <v>342</v>
      </c>
      <c r="M26" s="105"/>
      <c r="N26" s="144"/>
      <c r="O26" s="82" t="s">
        <v>1312</v>
      </c>
      <c r="P26" s="85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44"/>
      <c r="AL26" s="144"/>
      <c r="AM26" s="144"/>
      <c r="AN26" s="144"/>
      <c r="AO26" s="144"/>
      <c r="AP26" s="144"/>
      <c r="AQ26" s="144"/>
      <c r="AR26" s="144"/>
      <c r="AS26" s="144"/>
      <c r="AT26" s="144"/>
      <c r="AU26" s="144"/>
      <c r="AV26" s="144"/>
      <c r="AW26" s="144"/>
      <c r="AX26" s="144"/>
      <c r="AY26" s="144"/>
      <c r="AZ26" s="144"/>
      <c r="BA26" s="144"/>
      <c r="BB26" s="144"/>
      <c r="BC26" s="144"/>
      <c r="BD26" s="144"/>
      <c r="BE26" s="144"/>
      <c r="BF26" s="144"/>
      <c r="BG26" s="144"/>
      <c r="BH26" s="144"/>
      <c r="BI26" s="144"/>
      <c r="BJ26" s="144"/>
      <c r="BK26" s="144"/>
      <c r="BL26" s="144"/>
      <c r="BM26" s="144"/>
      <c r="BN26" s="144"/>
      <c r="BO26" s="144"/>
      <c r="BP26" s="144"/>
      <c r="BQ26" s="144"/>
      <c r="BR26" s="144"/>
      <c r="BS26" s="144"/>
      <c r="BT26" s="144"/>
      <c r="BU26" s="144"/>
      <c r="BV26" s="144"/>
      <c r="BW26" s="144"/>
      <c r="BX26" s="144"/>
      <c r="BY26" s="144"/>
      <c r="BZ26" s="144"/>
      <c r="CA26" s="144"/>
      <c r="CB26" s="144"/>
      <c r="CC26" s="144"/>
      <c r="CD26" s="144"/>
      <c r="CE26" s="144"/>
      <c r="CF26" s="144"/>
      <c r="CG26" s="144"/>
      <c r="CH26" s="144"/>
      <c r="CI26" s="144"/>
      <c r="CJ26" s="144"/>
      <c r="CK26" s="144"/>
      <c r="CL26" s="144"/>
      <c r="CM26" s="144"/>
      <c r="CN26" s="144"/>
      <c r="CO26" s="144"/>
      <c r="CP26" s="144"/>
      <c r="CQ26" s="144"/>
      <c r="CR26" s="144"/>
      <c r="CS26" s="144"/>
      <c r="CT26" s="144"/>
      <c r="CU26" s="144"/>
      <c r="CV26" s="144"/>
      <c r="CW26" s="144"/>
      <c r="CX26" s="144"/>
      <c r="CY26" s="144"/>
      <c r="CZ26" s="144"/>
      <c r="DA26" s="144"/>
      <c r="DB26" s="144"/>
      <c r="DC26" s="144"/>
      <c r="DD26" s="144"/>
      <c r="DE26" s="144"/>
      <c r="DF26" s="144"/>
      <c r="DG26" s="144"/>
      <c r="DH26" s="144"/>
      <c r="DI26" s="144"/>
      <c r="DJ26" s="144"/>
      <c r="DK26" s="144"/>
      <c r="DL26" s="144"/>
      <c r="DM26" s="144"/>
      <c r="DN26" s="144"/>
      <c r="DO26" s="145"/>
      <c r="DP26" s="145"/>
      <c r="DQ26" s="145"/>
      <c r="DR26" s="145"/>
      <c r="DS26" s="145"/>
      <c r="DT26" s="145"/>
      <c r="DU26" s="145"/>
      <c r="DV26" s="145"/>
      <c r="DW26" s="145"/>
      <c r="DX26" s="145"/>
      <c r="DY26" s="145"/>
      <c r="DZ26" s="145"/>
      <c r="EA26" s="145"/>
      <c r="EB26" s="145"/>
      <c r="EC26" s="145"/>
      <c r="ED26" s="145"/>
      <c r="EE26" s="145"/>
      <c r="EF26" s="145"/>
      <c r="EG26" s="145"/>
      <c r="EH26" s="145"/>
      <c r="EI26" s="145"/>
      <c r="EJ26" s="145"/>
      <c r="EK26" s="145"/>
      <c r="EL26" s="145"/>
      <c r="EM26" s="145"/>
      <c r="EN26" s="145"/>
      <c r="EO26" s="145"/>
      <c r="EP26" s="145"/>
      <c r="EQ26" s="145"/>
      <c r="ER26" s="145"/>
      <c r="ES26" s="145"/>
      <c r="ET26" s="145"/>
      <c r="EU26" s="145"/>
      <c r="EV26" s="145"/>
      <c r="EW26" s="145"/>
      <c r="EX26" s="145"/>
      <c r="EY26" s="145"/>
      <c r="EZ26" s="145"/>
      <c r="FA26" s="145"/>
      <c r="FB26" s="145"/>
      <c r="FC26" s="145"/>
      <c r="FD26" s="145"/>
      <c r="FE26" s="145"/>
      <c r="FF26" s="145"/>
      <c r="FG26" s="145"/>
      <c r="FH26" s="145"/>
      <c r="FI26" s="145"/>
      <c r="FJ26" s="145"/>
      <c r="FK26" s="145"/>
      <c r="FL26" s="145"/>
      <c r="FM26" s="145"/>
      <c r="FN26" s="145"/>
      <c r="FO26" s="145"/>
      <c r="FP26" s="145"/>
      <c r="FQ26" s="145"/>
      <c r="FR26" s="145"/>
      <c r="FS26" s="145"/>
      <c r="FT26" s="145"/>
      <c r="FU26" s="145"/>
      <c r="FV26" s="145"/>
      <c r="FW26" s="145"/>
      <c r="FX26" s="145"/>
      <c r="FY26" s="145"/>
      <c r="FZ26" s="145"/>
      <c r="GA26" s="145"/>
      <c r="GB26" s="145"/>
      <c r="GC26" s="145"/>
      <c r="GD26" s="145"/>
      <c r="GE26" s="145"/>
      <c r="GF26" s="145"/>
      <c r="GG26" s="145"/>
      <c r="GH26" s="145"/>
      <c r="GI26" s="145"/>
      <c r="GJ26" s="145"/>
      <c r="GK26" s="145"/>
      <c r="GL26" s="145"/>
      <c r="GM26" s="145"/>
      <c r="GN26" s="145"/>
      <c r="GO26" s="145"/>
      <c r="GP26" s="145"/>
      <c r="GQ26" s="145"/>
      <c r="GR26" s="145"/>
      <c r="GS26" s="145"/>
      <c r="GT26" s="145"/>
      <c r="GU26" s="145"/>
      <c r="GV26" s="145"/>
      <c r="GW26" s="145"/>
      <c r="GX26" s="145"/>
      <c r="GY26" s="145"/>
      <c r="GZ26" s="145"/>
      <c r="HA26" s="145"/>
      <c r="HB26" s="145"/>
      <c r="HC26" s="145"/>
      <c r="HD26" s="145"/>
      <c r="HE26" s="145"/>
      <c r="HF26" s="145"/>
      <c r="HG26" s="145"/>
      <c r="HH26" s="145"/>
      <c r="HI26" s="145"/>
      <c r="HJ26" s="145"/>
      <c r="HK26" s="145"/>
      <c r="HL26" s="145"/>
      <c r="HM26" s="145"/>
      <c r="HN26" s="145"/>
      <c r="HO26" s="145"/>
      <c r="HP26" s="145"/>
      <c r="HQ26" s="145"/>
      <c r="HR26" s="145"/>
      <c r="HS26" s="145"/>
      <c r="HT26" s="145"/>
      <c r="HU26" s="145"/>
      <c r="HV26" s="145"/>
      <c r="HW26" s="145"/>
      <c r="HX26" s="145"/>
      <c r="HY26" s="145"/>
      <c r="HZ26" s="145"/>
      <c r="IA26" s="145"/>
      <c r="IB26" s="145"/>
      <c r="IC26" s="145"/>
      <c r="ID26" s="145"/>
      <c r="IE26" s="145"/>
      <c r="IF26" s="145"/>
      <c r="IG26" s="145"/>
      <c r="IH26" s="145"/>
    </row>
    <row r="27" spans="1:242" s="108" customFormat="1" x14ac:dyDescent="0.2">
      <c r="A27" s="188" t="s">
        <v>20</v>
      </c>
      <c r="B27" t="s">
        <v>1416</v>
      </c>
      <c r="C27" s="85" t="s">
        <v>1417</v>
      </c>
      <c r="D27" s="85">
        <v>1</v>
      </c>
      <c r="E27" s="67">
        <f>Parts[[#This Row],[Qty to order]]-Parts[[#This Row],[Rig qty]]</f>
        <v>0</v>
      </c>
      <c r="F27" s="85">
        <v>1</v>
      </c>
      <c r="G27" s="141">
        <v>21.6</v>
      </c>
      <c r="H27" s="132">
        <f t="shared" si="4"/>
        <v>21.6</v>
      </c>
      <c r="I27" s="186">
        <f t="shared" si="5"/>
        <v>926.08999999999992</v>
      </c>
      <c r="J27" s="142" t="str">
        <f t="shared" si="6"/>
        <v/>
      </c>
      <c r="K27" s="186">
        <f t="shared" si="7"/>
        <v>0</v>
      </c>
      <c r="L27" s="58" t="s">
        <v>342</v>
      </c>
      <c r="M27" s="105"/>
      <c r="N27" s="144"/>
      <c r="O27" s="82" t="s">
        <v>1312</v>
      </c>
      <c r="P27" s="85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4"/>
      <c r="AT27" s="144"/>
      <c r="AU27" s="144"/>
      <c r="AV27" s="144"/>
      <c r="AW27" s="144"/>
      <c r="AX27" s="144"/>
      <c r="AY27" s="144"/>
      <c r="AZ27" s="144"/>
      <c r="BA27" s="144"/>
      <c r="BB27" s="144"/>
      <c r="BC27" s="144"/>
      <c r="BD27" s="144"/>
      <c r="BE27" s="144"/>
      <c r="BF27" s="144"/>
      <c r="BG27" s="144"/>
      <c r="BH27" s="144"/>
      <c r="BI27" s="144"/>
      <c r="BJ27" s="144"/>
      <c r="BK27" s="144"/>
      <c r="BL27" s="144"/>
      <c r="BM27" s="144"/>
      <c r="BN27" s="144"/>
      <c r="BO27" s="144"/>
      <c r="BP27" s="144"/>
      <c r="BQ27" s="144"/>
      <c r="BR27" s="144"/>
      <c r="BS27" s="144"/>
      <c r="BT27" s="144"/>
      <c r="BU27" s="144"/>
      <c r="BV27" s="144"/>
      <c r="BW27" s="144"/>
      <c r="BX27" s="144"/>
      <c r="BY27" s="144"/>
      <c r="BZ27" s="144"/>
      <c r="CA27" s="144"/>
      <c r="CB27" s="144"/>
      <c r="CC27" s="144"/>
      <c r="CD27" s="144"/>
      <c r="CE27" s="144"/>
      <c r="CF27" s="144"/>
      <c r="CG27" s="144"/>
      <c r="CH27" s="144"/>
      <c r="CI27" s="144"/>
      <c r="CJ27" s="144"/>
      <c r="CK27" s="144"/>
      <c r="CL27" s="144"/>
      <c r="CM27" s="144"/>
      <c r="CN27" s="144"/>
      <c r="CO27" s="144"/>
      <c r="CP27" s="144"/>
      <c r="CQ27" s="144"/>
      <c r="CR27" s="144"/>
      <c r="CS27" s="144"/>
      <c r="CT27" s="144"/>
      <c r="CU27" s="144"/>
      <c r="CV27" s="144"/>
      <c r="CW27" s="144"/>
      <c r="CX27" s="144"/>
      <c r="CY27" s="144"/>
      <c r="CZ27" s="144"/>
      <c r="DA27" s="144"/>
      <c r="DB27" s="144"/>
      <c r="DC27" s="144"/>
      <c r="DD27" s="144"/>
      <c r="DE27" s="144"/>
      <c r="DF27" s="144"/>
      <c r="DG27" s="144"/>
      <c r="DH27" s="144"/>
      <c r="DI27" s="144"/>
      <c r="DJ27" s="144"/>
      <c r="DK27" s="144"/>
      <c r="DL27" s="144"/>
      <c r="DM27" s="144"/>
      <c r="DN27" s="144"/>
      <c r="DO27" s="145"/>
      <c r="DP27" s="145"/>
      <c r="DQ27" s="145"/>
      <c r="DR27" s="145"/>
      <c r="DS27" s="145"/>
      <c r="DT27" s="145"/>
      <c r="DU27" s="145"/>
      <c r="DV27" s="145"/>
      <c r="DW27" s="145"/>
      <c r="DX27" s="145"/>
      <c r="DY27" s="145"/>
      <c r="DZ27" s="145"/>
      <c r="EA27" s="145"/>
      <c r="EB27" s="145"/>
      <c r="EC27" s="145"/>
      <c r="ED27" s="145"/>
      <c r="EE27" s="145"/>
      <c r="EF27" s="145"/>
      <c r="EG27" s="145"/>
      <c r="EH27" s="145"/>
      <c r="EI27" s="145"/>
      <c r="EJ27" s="145"/>
      <c r="EK27" s="145"/>
      <c r="EL27" s="145"/>
      <c r="EM27" s="145"/>
      <c r="EN27" s="145"/>
      <c r="EO27" s="145"/>
      <c r="EP27" s="145"/>
      <c r="EQ27" s="145"/>
      <c r="ER27" s="145"/>
      <c r="ES27" s="145"/>
      <c r="ET27" s="145"/>
      <c r="EU27" s="145"/>
      <c r="EV27" s="145"/>
      <c r="EW27" s="145"/>
      <c r="EX27" s="145"/>
      <c r="EY27" s="145"/>
      <c r="EZ27" s="145"/>
      <c r="FA27" s="145"/>
      <c r="FB27" s="145"/>
      <c r="FC27" s="145"/>
      <c r="FD27" s="145"/>
      <c r="FE27" s="145"/>
      <c r="FF27" s="145"/>
      <c r="FG27" s="145"/>
      <c r="FH27" s="145"/>
      <c r="FI27" s="145"/>
      <c r="FJ27" s="145"/>
      <c r="FK27" s="145"/>
      <c r="FL27" s="145"/>
      <c r="FM27" s="145"/>
      <c r="FN27" s="145"/>
      <c r="FO27" s="145"/>
      <c r="FP27" s="145"/>
      <c r="FQ27" s="145"/>
      <c r="FR27" s="145"/>
      <c r="FS27" s="145"/>
      <c r="FT27" s="145"/>
      <c r="FU27" s="145"/>
      <c r="FV27" s="145"/>
      <c r="FW27" s="145"/>
      <c r="FX27" s="145"/>
      <c r="FY27" s="145"/>
      <c r="FZ27" s="145"/>
      <c r="GA27" s="145"/>
      <c r="GB27" s="145"/>
      <c r="GC27" s="145"/>
      <c r="GD27" s="145"/>
      <c r="GE27" s="145"/>
      <c r="GF27" s="145"/>
      <c r="GG27" s="145"/>
      <c r="GH27" s="145"/>
      <c r="GI27" s="145"/>
      <c r="GJ27" s="145"/>
      <c r="GK27" s="145"/>
      <c r="GL27" s="145"/>
      <c r="GM27" s="145"/>
      <c r="GN27" s="145"/>
      <c r="GO27" s="145"/>
      <c r="GP27" s="145"/>
      <c r="GQ27" s="145"/>
      <c r="GR27" s="145"/>
      <c r="GS27" s="145"/>
      <c r="GT27" s="145"/>
      <c r="GU27" s="145"/>
      <c r="GV27" s="145"/>
      <c r="GW27" s="145"/>
      <c r="GX27" s="145"/>
      <c r="GY27" s="145"/>
      <c r="GZ27" s="145"/>
      <c r="HA27" s="145"/>
      <c r="HB27" s="145"/>
      <c r="HC27" s="145"/>
      <c r="HD27" s="145"/>
      <c r="HE27" s="145"/>
      <c r="HF27" s="145"/>
      <c r="HG27" s="145"/>
      <c r="HH27" s="145"/>
      <c r="HI27" s="145"/>
      <c r="HJ27" s="145"/>
      <c r="HK27" s="145"/>
      <c r="HL27" s="145"/>
      <c r="HM27" s="145"/>
      <c r="HN27" s="145"/>
      <c r="HO27" s="145"/>
      <c r="HP27" s="145"/>
      <c r="HQ27" s="145"/>
      <c r="HR27" s="145"/>
      <c r="HS27" s="145"/>
      <c r="HT27" s="145"/>
      <c r="HU27" s="145"/>
      <c r="HV27" s="145"/>
      <c r="HW27" s="145"/>
      <c r="HX27" s="145"/>
      <c r="HY27" s="145"/>
      <c r="HZ27" s="145"/>
      <c r="IA27" s="145"/>
      <c r="IB27" s="145"/>
      <c r="IC27" s="145"/>
      <c r="ID27" s="145"/>
      <c r="IE27" s="145"/>
      <c r="IF27" s="145"/>
      <c r="IG27" s="145"/>
      <c r="IH27" s="145"/>
    </row>
    <row r="28" spans="1:242" s="108" customFormat="1" x14ac:dyDescent="0.2">
      <c r="A28" s="82" t="s">
        <v>20</v>
      </c>
      <c r="B28" s="68" t="s">
        <v>147</v>
      </c>
      <c r="C28" s="58" t="s">
        <v>116</v>
      </c>
      <c r="D28" s="67">
        <v>4</v>
      </c>
      <c r="E28" s="67">
        <f>Parts[[#This Row],[Qty to order]]-Parts[[#This Row],[Rig qty]]</f>
        <v>0</v>
      </c>
      <c r="F28" s="67">
        <v>4</v>
      </c>
      <c r="G28" s="123">
        <v>24.5</v>
      </c>
      <c r="H28" s="132">
        <f t="shared" si="4"/>
        <v>98</v>
      </c>
      <c r="I28" s="130">
        <f t="shared" si="0"/>
        <v>926.08999999999992</v>
      </c>
      <c r="J28" s="134" t="str">
        <f t="shared" si="1"/>
        <v/>
      </c>
      <c r="K28" s="130">
        <f t="shared" si="2"/>
        <v>0</v>
      </c>
      <c r="L28" s="58" t="s">
        <v>342</v>
      </c>
      <c r="M28" s="58"/>
      <c r="N28" s="58"/>
      <c r="O28" s="82" t="s">
        <v>1312</v>
      </c>
      <c r="P28" s="67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114"/>
      <c r="DP28" s="114"/>
      <c r="DQ28" s="114"/>
      <c r="DR28" s="114"/>
      <c r="DS28" s="114"/>
      <c r="DT28" s="114"/>
      <c r="DU28" s="114"/>
      <c r="DV28" s="114"/>
      <c r="DW28" s="114"/>
      <c r="DX28" s="114"/>
      <c r="DY28" s="114"/>
      <c r="DZ28" s="114"/>
      <c r="EA28" s="114"/>
      <c r="EB28" s="114"/>
      <c r="EC28" s="114"/>
      <c r="ED28" s="114"/>
      <c r="EE28" s="114"/>
      <c r="EF28" s="114"/>
      <c r="EG28" s="114"/>
      <c r="EH28" s="114"/>
      <c r="EI28" s="114"/>
      <c r="EJ28" s="114"/>
      <c r="EK28" s="114"/>
      <c r="EL28" s="114"/>
      <c r="EM28" s="114"/>
      <c r="EN28" s="114"/>
      <c r="EO28" s="114"/>
      <c r="EP28" s="114"/>
      <c r="EQ28" s="114"/>
      <c r="ER28" s="114"/>
      <c r="ES28" s="114"/>
      <c r="ET28" s="114"/>
      <c r="EU28" s="114"/>
      <c r="EV28" s="114"/>
      <c r="EW28" s="114"/>
      <c r="EX28" s="114"/>
      <c r="EY28" s="114"/>
      <c r="EZ28" s="114"/>
      <c r="FA28" s="114"/>
      <c r="FB28" s="114"/>
      <c r="FC28" s="114"/>
      <c r="FD28" s="114"/>
      <c r="FE28" s="114"/>
      <c r="FF28" s="114"/>
      <c r="FG28" s="114"/>
      <c r="FH28" s="114"/>
      <c r="FI28" s="114"/>
      <c r="FJ28" s="114"/>
      <c r="FK28" s="114"/>
      <c r="FL28" s="114"/>
      <c r="FM28" s="114"/>
      <c r="FN28" s="114"/>
      <c r="FO28" s="114"/>
      <c r="FP28" s="114"/>
      <c r="FQ28" s="114"/>
      <c r="FR28" s="114"/>
      <c r="FS28" s="114"/>
      <c r="FT28" s="114"/>
      <c r="FU28" s="114"/>
      <c r="FV28" s="114"/>
      <c r="FW28" s="114"/>
      <c r="FX28" s="114"/>
      <c r="FY28" s="114"/>
      <c r="FZ28" s="114"/>
      <c r="GA28" s="114"/>
      <c r="GB28" s="114"/>
      <c r="GC28" s="114"/>
      <c r="GD28" s="114"/>
      <c r="GE28" s="114"/>
      <c r="GF28" s="114"/>
      <c r="GG28" s="114"/>
      <c r="GH28" s="114"/>
      <c r="GI28" s="114"/>
      <c r="GJ28" s="114"/>
      <c r="GK28" s="114"/>
      <c r="GL28" s="114"/>
      <c r="GM28" s="114"/>
      <c r="GN28" s="114"/>
      <c r="GO28" s="114"/>
      <c r="GP28" s="114"/>
      <c r="GQ28" s="114"/>
      <c r="GR28" s="114"/>
      <c r="GS28" s="114"/>
      <c r="GT28" s="114"/>
      <c r="GU28" s="114"/>
      <c r="GV28" s="114"/>
      <c r="GW28" s="114"/>
      <c r="GX28" s="114"/>
      <c r="GY28" s="114"/>
      <c r="GZ28" s="114"/>
      <c r="HA28" s="114"/>
      <c r="HB28" s="114"/>
      <c r="HC28" s="114"/>
      <c r="HD28" s="114"/>
      <c r="HE28" s="114"/>
      <c r="HF28" s="114"/>
      <c r="HG28" s="114"/>
      <c r="HH28" s="114"/>
      <c r="HI28" s="114"/>
      <c r="HJ28" s="114"/>
      <c r="HK28" s="114"/>
      <c r="HL28" s="114"/>
      <c r="HM28" s="114"/>
      <c r="HN28" s="114"/>
      <c r="HO28" s="114"/>
      <c r="HP28" s="114"/>
      <c r="HQ28" s="114"/>
      <c r="HR28" s="114"/>
      <c r="HS28" s="114"/>
      <c r="HT28" s="114"/>
      <c r="HU28" s="114"/>
      <c r="HV28" s="114"/>
      <c r="HW28" s="114"/>
      <c r="HX28" s="114"/>
      <c r="HY28" s="114"/>
      <c r="HZ28" s="114"/>
      <c r="IA28" s="114"/>
      <c r="IB28" s="114"/>
      <c r="IC28" s="114"/>
      <c r="ID28" s="114"/>
      <c r="IE28" s="114"/>
      <c r="IF28" s="114"/>
      <c r="IG28" s="114"/>
      <c r="IH28" s="114"/>
    </row>
    <row r="29" spans="1:242" s="108" customFormat="1" x14ac:dyDescent="0.2">
      <c r="A29" s="82" t="s">
        <v>20</v>
      </c>
      <c r="B29" s="68" t="s">
        <v>146</v>
      </c>
      <c r="C29" s="58" t="s">
        <v>115</v>
      </c>
      <c r="D29" s="67">
        <v>3</v>
      </c>
      <c r="E29" s="67">
        <f>Parts[[#This Row],[Qty to order]]-Parts[[#This Row],[Rig qty]]</f>
        <v>0</v>
      </c>
      <c r="F29" s="67">
        <v>3</v>
      </c>
      <c r="G29" s="123">
        <v>27.5</v>
      </c>
      <c r="H29" s="132">
        <f t="shared" si="4"/>
        <v>82.5</v>
      </c>
      <c r="I29" s="130">
        <f t="shared" si="0"/>
        <v>926.08999999999992</v>
      </c>
      <c r="J29" s="134" t="str">
        <f t="shared" si="1"/>
        <v/>
      </c>
      <c r="K29" s="130">
        <f t="shared" si="2"/>
        <v>0</v>
      </c>
      <c r="L29" s="58" t="s">
        <v>342</v>
      </c>
      <c r="M29" s="58"/>
      <c r="N29" s="58"/>
      <c r="O29" s="82" t="s">
        <v>1312</v>
      </c>
      <c r="P29" s="67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114"/>
      <c r="DP29" s="114"/>
      <c r="DQ29" s="114"/>
      <c r="DR29" s="114"/>
      <c r="DS29" s="114"/>
      <c r="DT29" s="114"/>
      <c r="DU29" s="114"/>
      <c r="DV29" s="114"/>
      <c r="DW29" s="114"/>
      <c r="DX29" s="114"/>
      <c r="DY29" s="114"/>
      <c r="DZ29" s="114"/>
      <c r="EA29" s="114"/>
      <c r="EB29" s="114"/>
      <c r="EC29" s="114"/>
      <c r="ED29" s="114"/>
      <c r="EE29" s="114"/>
      <c r="EF29" s="114"/>
      <c r="EG29" s="114"/>
      <c r="EH29" s="114"/>
      <c r="EI29" s="114"/>
      <c r="EJ29" s="114"/>
      <c r="EK29" s="114"/>
      <c r="EL29" s="114"/>
      <c r="EM29" s="114"/>
      <c r="EN29" s="114"/>
      <c r="EO29" s="114"/>
      <c r="EP29" s="114"/>
      <c r="EQ29" s="114"/>
      <c r="ER29" s="114"/>
      <c r="ES29" s="114"/>
      <c r="ET29" s="114"/>
      <c r="EU29" s="114"/>
      <c r="EV29" s="114"/>
      <c r="EW29" s="114"/>
      <c r="EX29" s="114"/>
      <c r="EY29" s="114"/>
      <c r="EZ29" s="114"/>
      <c r="FA29" s="114"/>
      <c r="FB29" s="114"/>
      <c r="FC29" s="114"/>
      <c r="FD29" s="114"/>
      <c r="FE29" s="114"/>
      <c r="FF29" s="114"/>
      <c r="FG29" s="114"/>
      <c r="FH29" s="114"/>
      <c r="FI29" s="114"/>
      <c r="FJ29" s="114"/>
      <c r="FK29" s="114"/>
      <c r="FL29" s="114"/>
      <c r="FM29" s="114"/>
      <c r="FN29" s="114"/>
      <c r="FO29" s="114"/>
      <c r="FP29" s="114"/>
      <c r="FQ29" s="114"/>
      <c r="FR29" s="114"/>
      <c r="FS29" s="114"/>
      <c r="FT29" s="114"/>
      <c r="FU29" s="114"/>
      <c r="FV29" s="114"/>
      <c r="FW29" s="114"/>
      <c r="FX29" s="114"/>
      <c r="FY29" s="114"/>
      <c r="FZ29" s="114"/>
      <c r="GA29" s="114"/>
      <c r="GB29" s="114"/>
      <c r="GC29" s="114"/>
      <c r="GD29" s="114"/>
      <c r="GE29" s="114"/>
      <c r="GF29" s="114"/>
      <c r="GG29" s="114"/>
      <c r="GH29" s="114"/>
      <c r="GI29" s="114"/>
      <c r="GJ29" s="114"/>
      <c r="GK29" s="114"/>
      <c r="GL29" s="114"/>
      <c r="GM29" s="114"/>
      <c r="GN29" s="114"/>
      <c r="GO29" s="114"/>
      <c r="GP29" s="114"/>
      <c r="GQ29" s="114"/>
      <c r="GR29" s="114"/>
      <c r="GS29" s="114"/>
      <c r="GT29" s="114"/>
      <c r="GU29" s="114"/>
      <c r="GV29" s="114"/>
      <c r="GW29" s="114"/>
      <c r="GX29" s="114"/>
      <c r="GY29" s="114"/>
      <c r="GZ29" s="114"/>
      <c r="HA29" s="114"/>
      <c r="HB29" s="114"/>
      <c r="HC29" s="114"/>
      <c r="HD29" s="114"/>
      <c r="HE29" s="114"/>
      <c r="HF29" s="114"/>
      <c r="HG29" s="114"/>
      <c r="HH29" s="114"/>
      <c r="HI29" s="114"/>
      <c r="HJ29" s="114"/>
      <c r="HK29" s="114"/>
      <c r="HL29" s="114"/>
      <c r="HM29" s="114"/>
      <c r="HN29" s="114"/>
      <c r="HO29" s="114"/>
      <c r="HP29" s="114"/>
      <c r="HQ29" s="114"/>
      <c r="HR29" s="114"/>
      <c r="HS29" s="114"/>
      <c r="HT29" s="114"/>
      <c r="HU29" s="114"/>
      <c r="HV29" s="114"/>
      <c r="HW29" s="114"/>
      <c r="HX29" s="114"/>
      <c r="HY29" s="114"/>
      <c r="HZ29" s="114"/>
      <c r="IA29" s="114"/>
      <c r="IB29" s="114"/>
      <c r="IC29" s="114"/>
      <c r="ID29" s="114"/>
      <c r="IE29" s="114"/>
      <c r="IF29" s="114"/>
      <c r="IG29" s="114"/>
      <c r="IH29" s="114"/>
    </row>
    <row r="30" spans="1:242" s="108" customFormat="1" x14ac:dyDescent="0.2">
      <c r="A30" s="82" t="s">
        <v>20</v>
      </c>
      <c r="B30" s="68" t="s">
        <v>148</v>
      </c>
      <c r="C30" s="58" t="s">
        <v>117</v>
      </c>
      <c r="D30" s="67">
        <v>4</v>
      </c>
      <c r="E30" s="67">
        <f>Parts[[#This Row],[Qty to order]]-Parts[[#This Row],[Rig qty]]</f>
        <v>0</v>
      </c>
      <c r="F30" s="67">
        <v>4</v>
      </c>
      <c r="G30" s="123">
        <v>34.700000000000003</v>
      </c>
      <c r="H30" s="132">
        <f t="shared" si="4"/>
        <v>138.80000000000001</v>
      </c>
      <c r="I30" s="130">
        <f t="shared" si="0"/>
        <v>926.08999999999992</v>
      </c>
      <c r="J30" s="134" t="str">
        <f t="shared" si="1"/>
        <v/>
      </c>
      <c r="K30" s="130">
        <f t="shared" si="2"/>
        <v>0</v>
      </c>
      <c r="L30" s="58" t="s">
        <v>342</v>
      </c>
      <c r="M30" s="58"/>
      <c r="N30" s="58"/>
      <c r="O30" s="82" t="s">
        <v>1312</v>
      </c>
      <c r="P30" s="67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114"/>
      <c r="DP30" s="114"/>
      <c r="DQ30" s="114"/>
      <c r="DR30" s="114"/>
      <c r="DS30" s="114"/>
      <c r="DT30" s="114"/>
      <c r="DU30" s="114"/>
      <c r="DV30" s="114"/>
      <c r="DW30" s="114"/>
      <c r="DX30" s="114"/>
      <c r="DY30" s="114"/>
      <c r="DZ30" s="114"/>
      <c r="EA30" s="114"/>
      <c r="EB30" s="114"/>
      <c r="EC30" s="114"/>
      <c r="ED30" s="114"/>
      <c r="EE30" s="114"/>
      <c r="EF30" s="114"/>
      <c r="EG30" s="114"/>
      <c r="EH30" s="114"/>
      <c r="EI30" s="114"/>
      <c r="EJ30" s="114"/>
      <c r="EK30" s="114"/>
      <c r="EL30" s="114"/>
      <c r="EM30" s="114"/>
      <c r="EN30" s="114"/>
      <c r="EO30" s="114"/>
      <c r="EP30" s="114"/>
      <c r="EQ30" s="114"/>
      <c r="ER30" s="114"/>
      <c r="ES30" s="114"/>
      <c r="ET30" s="114"/>
      <c r="EU30" s="114"/>
      <c r="EV30" s="114"/>
      <c r="EW30" s="114"/>
      <c r="EX30" s="114"/>
      <c r="EY30" s="114"/>
      <c r="EZ30" s="114"/>
      <c r="FA30" s="114"/>
      <c r="FB30" s="114"/>
      <c r="FC30" s="114"/>
      <c r="FD30" s="114"/>
      <c r="FE30" s="114"/>
      <c r="FF30" s="114"/>
      <c r="FG30" s="114"/>
      <c r="FH30" s="114"/>
      <c r="FI30" s="114"/>
      <c r="FJ30" s="114"/>
      <c r="FK30" s="114"/>
      <c r="FL30" s="114"/>
      <c r="FM30" s="114"/>
      <c r="FN30" s="114"/>
      <c r="FO30" s="114"/>
      <c r="FP30" s="114"/>
      <c r="FQ30" s="114"/>
      <c r="FR30" s="114"/>
      <c r="FS30" s="114"/>
      <c r="FT30" s="114"/>
      <c r="FU30" s="114"/>
      <c r="FV30" s="114"/>
      <c r="FW30" s="114"/>
      <c r="FX30" s="114"/>
      <c r="FY30" s="114"/>
      <c r="FZ30" s="114"/>
      <c r="GA30" s="114"/>
      <c r="GB30" s="114"/>
      <c r="GC30" s="114"/>
      <c r="GD30" s="114"/>
      <c r="GE30" s="114"/>
      <c r="GF30" s="114"/>
      <c r="GG30" s="114"/>
      <c r="GH30" s="114"/>
      <c r="GI30" s="114"/>
      <c r="GJ30" s="114"/>
      <c r="GK30" s="114"/>
      <c r="GL30" s="114"/>
      <c r="GM30" s="114"/>
      <c r="GN30" s="114"/>
      <c r="GO30" s="114"/>
      <c r="GP30" s="114"/>
      <c r="GQ30" s="114"/>
      <c r="GR30" s="114"/>
      <c r="GS30" s="114"/>
      <c r="GT30" s="114"/>
      <c r="GU30" s="114"/>
      <c r="GV30" s="114"/>
      <c r="GW30" s="114"/>
      <c r="GX30" s="114"/>
      <c r="GY30" s="114"/>
      <c r="GZ30" s="114"/>
      <c r="HA30" s="114"/>
      <c r="HB30" s="114"/>
      <c r="HC30" s="114"/>
      <c r="HD30" s="114"/>
      <c r="HE30" s="114"/>
      <c r="HF30" s="114"/>
      <c r="HG30" s="114"/>
      <c r="HH30" s="114"/>
      <c r="HI30" s="114"/>
      <c r="HJ30" s="114"/>
      <c r="HK30" s="114"/>
      <c r="HL30" s="114"/>
      <c r="HM30" s="114"/>
      <c r="HN30" s="114"/>
      <c r="HO30" s="114"/>
      <c r="HP30" s="114"/>
      <c r="HQ30" s="114"/>
      <c r="HR30" s="114"/>
      <c r="HS30" s="114"/>
      <c r="HT30" s="114"/>
      <c r="HU30" s="114"/>
      <c r="HV30" s="114"/>
      <c r="HW30" s="114"/>
      <c r="HX30" s="114"/>
      <c r="HY30" s="114"/>
      <c r="HZ30" s="114"/>
      <c r="IA30" s="114"/>
      <c r="IB30" s="114"/>
      <c r="IC30" s="114"/>
      <c r="ID30" s="114"/>
      <c r="IE30" s="114"/>
      <c r="IF30" s="114"/>
      <c r="IG30" s="114"/>
      <c r="IH30" s="114"/>
    </row>
    <row r="31" spans="1:242" s="108" customFormat="1" x14ac:dyDescent="0.2">
      <c r="A31" s="188" t="s">
        <v>20</v>
      </c>
      <c r="B31" s="85" t="s">
        <v>1412</v>
      </c>
      <c r="C31" s="85" t="s">
        <v>1413</v>
      </c>
      <c r="D31" s="85">
        <v>1</v>
      </c>
      <c r="E31" s="67">
        <f>Parts[[#This Row],[Qty to order]]-Parts[[#This Row],[Rig qty]]</f>
        <v>0</v>
      </c>
      <c r="F31" s="85">
        <v>1</v>
      </c>
      <c r="G31" s="141">
        <v>46</v>
      </c>
      <c r="H31" s="132">
        <f t="shared" si="4"/>
        <v>46</v>
      </c>
      <c r="I31" s="186">
        <f>SUMIF(A$1:A$380,A31,H$1:H$380)</f>
        <v>926.08999999999992</v>
      </c>
      <c r="J31" s="142" t="str">
        <f>IF((F31-D31)&gt;0,(F31-D31)*G31,"")</f>
        <v/>
      </c>
      <c r="K31" s="186">
        <f>SUMIF(A$1:A$380,A31,J$1:J$380)</f>
        <v>0</v>
      </c>
      <c r="L31" s="85" t="s">
        <v>342</v>
      </c>
      <c r="M31" s="105"/>
      <c r="N31" s="144"/>
      <c r="O31" s="144"/>
      <c r="P31" s="85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4"/>
      <c r="AO31" s="144"/>
      <c r="AP31" s="144"/>
      <c r="AQ31" s="144"/>
      <c r="AR31" s="144"/>
      <c r="AS31" s="144"/>
      <c r="AT31" s="144"/>
      <c r="AU31" s="144"/>
      <c r="AV31" s="144"/>
      <c r="AW31" s="144"/>
      <c r="AX31" s="144"/>
      <c r="AY31" s="144"/>
      <c r="AZ31" s="144"/>
      <c r="BA31" s="144"/>
      <c r="BB31" s="144"/>
      <c r="BC31" s="144"/>
      <c r="BD31" s="144"/>
      <c r="BE31" s="144"/>
      <c r="BF31" s="144"/>
      <c r="BG31" s="144"/>
      <c r="BH31" s="144"/>
      <c r="BI31" s="144"/>
      <c r="BJ31" s="144"/>
      <c r="BK31" s="144"/>
      <c r="BL31" s="144"/>
      <c r="BM31" s="144"/>
      <c r="BN31" s="144"/>
      <c r="BO31" s="144"/>
      <c r="BP31" s="144"/>
      <c r="BQ31" s="144"/>
      <c r="BR31" s="144"/>
      <c r="BS31" s="144"/>
      <c r="BT31" s="144"/>
      <c r="BU31" s="144"/>
      <c r="BV31" s="144"/>
      <c r="BW31" s="144"/>
      <c r="BX31" s="144"/>
      <c r="BY31" s="144"/>
      <c r="BZ31" s="144"/>
      <c r="CA31" s="144"/>
      <c r="CB31" s="144"/>
      <c r="CC31" s="144"/>
      <c r="CD31" s="144"/>
      <c r="CE31" s="144"/>
      <c r="CF31" s="144"/>
      <c r="CG31" s="144"/>
      <c r="CH31" s="144"/>
      <c r="CI31" s="144"/>
      <c r="CJ31" s="144"/>
      <c r="CK31" s="144"/>
      <c r="CL31" s="144"/>
      <c r="CM31" s="144"/>
      <c r="CN31" s="144"/>
      <c r="CO31" s="144"/>
      <c r="CP31" s="144"/>
      <c r="CQ31" s="144"/>
      <c r="CR31" s="144"/>
      <c r="CS31" s="144"/>
      <c r="CT31" s="144"/>
      <c r="CU31" s="144"/>
      <c r="CV31" s="144"/>
      <c r="CW31" s="144"/>
      <c r="CX31" s="144"/>
      <c r="CY31" s="144"/>
      <c r="CZ31" s="144"/>
      <c r="DA31" s="144"/>
      <c r="DB31" s="144"/>
      <c r="DC31" s="144"/>
      <c r="DD31" s="144"/>
      <c r="DE31" s="144"/>
      <c r="DF31" s="144"/>
      <c r="DG31" s="144"/>
      <c r="DH31" s="144"/>
      <c r="DI31" s="144"/>
      <c r="DJ31" s="144"/>
      <c r="DK31" s="144"/>
      <c r="DL31" s="144"/>
      <c r="DM31" s="144"/>
      <c r="DN31" s="144"/>
      <c r="DO31" s="145"/>
      <c r="DP31" s="145"/>
      <c r="DQ31" s="145"/>
      <c r="DR31" s="145"/>
      <c r="DS31" s="145"/>
      <c r="DT31" s="145"/>
      <c r="DU31" s="145"/>
      <c r="DV31" s="145"/>
      <c r="DW31" s="145"/>
      <c r="DX31" s="145"/>
      <c r="DY31" s="145"/>
      <c r="DZ31" s="145"/>
      <c r="EA31" s="145"/>
      <c r="EB31" s="145"/>
      <c r="EC31" s="145"/>
      <c r="ED31" s="145"/>
      <c r="EE31" s="145"/>
      <c r="EF31" s="145"/>
      <c r="EG31" s="145"/>
      <c r="EH31" s="145"/>
      <c r="EI31" s="145"/>
      <c r="EJ31" s="145"/>
      <c r="EK31" s="145"/>
      <c r="EL31" s="145"/>
      <c r="EM31" s="145"/>
      <c r="EN31" s="145"/>
      <c r="EO31" s="145"/>
      <c r="EP31" s="145"/>
      <c r="EQ31" s="145"/>
      <c r="ER31" s="145"/>
      <c r="ES31" s="145"/>
      <c r="ET31" s="145"/>
      <c r="EU31" s="145"/>
      <c r="EV31" s="145"/>
      <c r="EW31" s="145"/>
      <c r="EX31" s="145"/>
      <c r="EY31" s="145"/>
      <c r="EZ31" s="145"/>
      <c r="FA31" s="145"/>
      <c r="FB31" s="145"/>
      <c r="FC31" s="145"/>
      <c r="FD31" s="145"/>
      <c r="FE31" s="145"/>
      <c r="FF31" s="145"/>
      <c r="FG31" s="145"/>
      <c r="FH31" s="145"/>
      <c r="FI31" s="145"/>
      <c r="FJ31" s="145"/>
      <c r="FK31" s="145"/>
      <c r="FL31" s="145"/>
      <c r="FM31" s="145"/>
      <c r="FN31" s="145"/>
      <c r="FO31" s="145"/>
      <c r="FP31" s="145"/>
      <c r="FQ31" s="145"/>
      <c r="FR31" s="145"/>
      <c r="FS31" s="145"/>
      <c r="FT31" s="145"/>
      <c r="FU31" s="145"/>
      <c r="FV31" s="145"/>
      <c r="FW31" s="145"/>
      <c r="FX31" s="145"/>
      <c r="FY31" s="145"/>
      <c r="FZ31" s="145"/>
      <c r="GA31" s="145"/>
      <c r="GB31" s="145"/>
      <c r="GC31" s="145"/>
      <c r="GD31" s="145"/>
      <c r="GE31" s="145"/>
      <c r="GF31" s="145"/>
      <c r="GG31" s="145"/>
      <c r="GH31" s="145"/>
      <c r="GI31" s="145"/>
      <c r="GJ31" s="145"/>
      <c r="GK31" s="145"/>
      <c r="GL31" s="145"/>
      <c r="GM31" s="145"/>
      <c r="GN31" s="145"/>
      <c r="GO31" s="145"/>
      <c r="GP31" s="145"/>
      <c r="GQ31" s="145"/>
      <c r="GR31" s="145"/>
      <c r="GS31" s="145"/>
      <c r="GT31" s="145"/>
      <c r="GU31" s="145"/>
      <c r="GV31" s="145"/>
      <c r="GW31" s="145"/>
      <c r="GX31" s="145"/>
      <c r="GY31" s="145"/>
      <c r="GZ31" s="145"/>
      <c r="HA31" s="145"/>
      <c r="HB31" s="145"/>
      <c r="HC31" s="145"/>
      <c r="HD31" s="145"/>
      <c r="HE31" s="145"/>
      <c r="HF31" s="145"/>
      <c r="HG31" s="145"/>
      <c r="HH31" s="145"/>
      <c r="HI31" s="145"/>
      <c r="HJ31" s="145"/>
      <c r="HK31" s="145"/>
      <c r="HL31" s="145"/>
      <c r="HM31" s="145"/>
      <c r="HN31" s="145"/>
      <c r="HO31" s="145"/>
      <c r="HP31" s="145"/>
      <c r="HQ31" s="145"/>
      <c r="HR31" s="145"/>
      <c r="HS31" s="145"/>
      <c r="HT31" s="145"/>
      <c r="HU31" s="145"/>
      <c r="HV31" s="145"/>
      <c r="HW31" s="145"/>
      <c r="HX31" s="145"/>
      <c r="HY31" s="145"/>
      <c r="HZ31" s="145"/>
      <c r="IA31" s="145"/>
      <c r="IB31" s="145"/>
      <c r="IC31" s="145"/>
      <c r="ID31" s="145"/>
      <c r="IE31" s="145"/>
      <c r="IF31" s="145"/>
      <c r="IG31" s="145"/>
      <c r="IH31" s="145"/>
    </row>
    <row r="32" spans="1:242" s="108" customFormat="1" x14ac:dyDescent="0.2">
      <c r="A32" s="117" t="s">
        <v>190</v>
      </c>
      <c r="B32" s="60" t="s">
        <v>125</v>
      </c>
      <c r="C32" s="60" t="s">
        <v>126</v>
      </c>
      <c r="D32" s="77">
        <v>0</v>
      </c>
      <c r="E32" s="77">
        <f>Parts[[#This Row],[Qty to order]]-Parts[[#This Row],[Rig qty]]</f>
        <v>0</v>
      </c>
      <c r="F32" s="61">
        <v>0</v>
      </c>
      <c r="G32" s="128">
        <v>1200</v>
      </c>
      <c r="H32" s="133">
        <f t="shared" ref="H32:H52" si="8">D32*G32</f>
        <v>0</v>
      </c>
      <c r="I32" s="130">
        <f t="shared" si="0"/>
        <v>1880</v>
      </c>
      <c r="J32" s="134" t="str">
        <f t="shared" si="1"/>
        <v/>
      </c>
      <c r="K32" s="130">
        <f t="shared" si="2"/>
        <v>0</v>
      </c>
      <c r="L32" s="60" t="s">
        <v>191</v>
      </c>
      <c r="M32" s="60"/>
      <c r="N32" s="61" t="s">
        <v>192</v>
      </c>
      <c r="O32" s="82" t="s">
        <v>1319</v>
      </c>
      <c r="P32" s="78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59"/>
      <c r="DP32" s="59"/>
      <c r="DQ32" s="59"/>
      <c r="DR32" s="59"/>
      <c r="DS32" s="59"/>
      <c r="DT32" s="59"/>
      <c r="DU32" s="59"/>
      <c r="DV32" s="59"/>
      <c r="DW32" s="59"/>
      <c r="DX32" s="59"/>
      <c r="DY32" s="59"/>
      <c r="DZ32" s="59"/>
      <c r="EA32" s="59"/>
      <c r="EB32" s="59"/>
      <c r="EC32" s="59"/>
      <c r="ED32" s="59"/>
      <c r="EE32" s="59"/>
      <c r="EF32" s="59"/>
      <c r="EG32" s="59"/>
      <c r="EH32" s="59"/>
      <c r="EI32" s="59"/>
      <c r="EJ32" s="59"/>
      <c r="EK32" s="59"/>
      <c r="EL32" s="59"/>
      <c r="EM32" s="59"/>
      <c r="EN32" s="59"/>
      <c r="EO32" s="59"/>
      <c r="EP32" s="59"/>
      <c r="EQ32" s="59"/>
      <c r="ER32" s="59"/>
      <c r="ES32" s="59"/>
      <c r="ET32" s="59"/>
      <c r="EU32" s="59"/>
      <c r="EV32" s="59"/>
      <c r="EW32" s="59"/>
      <c r="EX32" s="59"/>
      <c r="EY32" s="59"/>
      <c r="EZ32" s="59"/>
      <c r="FA32" s="59"/>
      <c r="FB32" s="59"/>
      <c r="FC32" s="59"/>
      <c r="FD32" s="59"/>
      <c r="FE32" s="59"/>
      <c r="FF32" s="59"/>
      <c r="FG32" s="59"/>
      <c r="FH32" s="59"/>
      <c r="FI32" s="59"/>
      <c r="FJ32" s="59"/>
      <c r="FK32" s="59"/>
      <c r="FL32" s="59"/>
      <c r="FM32" s="59"/>
      <c r="FN32" s="59"/>
      <c r="FO32" s="59"/>
      <c r="FP32" s="59"/>
      <c r="FQ32" s="59"/>
      <c r="FR32" s="59"/>
      <c r="FS32" s="59"/>
      <c r="FT32" s="59"/>
      <c r="FU32" s="59"/>
      <c r="FV32" s="59"/>
      <c r="FW32" s="59"/>
      <c r="FX32" s="59"/>
      <c r="FY32" s="59"/>
      <c r="FZ32" s="59"/>
      <c r="GA32" s="59"/>
      <c r="GB32" s="59"/>
      <c r="GC32" s="59"/>
      <c r="GD32" s="59"/>
      <c r="GE32" s="59"/>
      <c r="GF32" s="59"/>
      <c r="GG32" s="59"/>
      <c r="GH32" s="59"/>
      <c r="GI32" s="59"/>
      <c r="GJ32" s="59"/>
      <c r="GK32" s="59"/>
      <c r="GL32" s="59"/>
      <c r="GM32" s="59"/>
      <c r="GN32" s="59"/>
      <c r="GO32" s="59"/>
      <c r="GP32" s="59"/>
      <c r="GQ32" s="59"/>
      <c r="GR32" s="59"/>
      <c r="GS32" s="59"/>
      <c r="GT32" s="59"/>
      <c r="GU32" s="59"/>
      <c r="GV32" s="59"/>
      <c r="GW32" s="59"/>
      <c r="GX32" s="59"/>
      <c r="GY32" s="59"/>
      <c r="GZ32" s="59"/>
      <c r="HA32" s="59"/>
      <c r="HB32" s="59"/>
      <c r="HC32" s="59"/>
      <c r="HD32" s="59"/>
      <c r="HE32" s="59"/>
      <c r="HF32" s="59"/>
      <c r="HG32" s="59"/>
      <c r="HH32" s="59"/>
      <c r="HI32" s="59"/>
      <c r="HJ32" s="59"/>
      <c r="HK32" s="59"/>
      <c r="HL32" s="59"/>
      <c r="HM32" s="59"/>
      <c r="HN32" s="59"/>
      <c r="HO32" s="59"/>
      <c r="HP32" s="59"/>
      <c r="HQ32" s="59"/>
      <c r="HR32" s="59"/>
      <c r="HS32" s="59"/>
      <c r="HT32" s="59"/>
      <c r="HU32" s="59"/>
      <c r="HV32" s="59"/>
      <c r="HW32" s="59"/>
      <c r="HX32" s="59"/>
      <c r="HY32" s="59"/>
      <c r="HZ32" s="59"/>
      <c r="IA32" s="59"/>
      <c r="IB32" s="59"/>
      <c r="IC32" s="59"/>
      <c r="ID32" s="59"/>
      <c r="IE32" s="59"/>
      <c r="IF32" s="59"/>
      <c r="IG32" s="59"/>
      <c r="IH32" s="59"/>
    </row>
    <row r="33" spans="1:242" s="108" customFormat="1" x14ac:dyDescent="0.2">
      <c r="A33" s="117" t="s">
        <v>190</v>
      </c>
      <c r="B33" s="60" t="s">
        <v>124</v>
      </c>
      <c r="C33" s="63" t="s">
        <v>188</v>
      </c>
      <c r="D33" s="73">
        <v>1</v>
      </c>
      <c r="E33" s="73">
        <f>Parts[[#This Row],[Qty to order]]-Parts[[#This Row],[Rig qty]]</f>
        <v>0</v>
      </c>
      <c r="F33" s="60">
        <v>1</v>
      </c>
      <c r="G33" s="124">
        <v>495</v>
      </c>
      <c r="H33" s="133">
        <f t="shared" si="8"/>
        <v>495</v>
      </c>
      <c r="I33" s="130">
        <f t="shared" si="0"/>
        <v>1880</v>
      </c>
      <c r="J33" s="134" t="str">
        <f t="shared" si="1"/>
        <v/>
      </c>
      <c r="K33" s="130">
        <f t="shared" si="2"/>
        <v>0</v>
      </c>
      <c r="L33" s="60" t="s">
        <v>191</v>
      </c>
      <c r="M33" s="60"/>
      <c r="N33" s="61" t="s">
        <v>192</v>
      </c>
      <c r="O33" s="60"/>
      <c r="P33" s="63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112"/>
      <c r="DP33" s="112"/>
      <c r="DQ33" s="112"/>
      <c r="DR33" s="112"/>
      <c r="DS33" s="112"/>
      <c r="DT33" s="112"/>
      <c r="DU33" s="112"/>
      <c r="DV33" s="112"/>
      <c r="DW33" s="112"/>
      <c r="DX33" s="112"/>
      <c r="DY33" s="112"/>
      <c r="DZ33" s="112"/>
      <c r="EA33" s="112"/>
      <c r="EB33" s="112"/>
      <c r="EC33" s="112"/>
      <c r="ED33" s="112"/>
      <c r="EE33" s="112"/>
      <c r="EF33" s="112"/>
      <c r="EG33" s="112"/>
      <c r="EH33" s="112"/>
      <c r="EI33" s="112"/>
      <c r="EJ33" s="112"/>
      <c r="EK33" s="112"/>
      <c r="EL33" s="112"/>
      <c r="EM33" s="112"/>
      <c r="EN33" s="112"/>
      <c r="EO33" s="112"/>
      <c r="EP33" s="112"/>
      <c r="EQ33" s="112"/>
      <c r="ER33" s="112"/>
      <c r="ES33" s="112"/>
      <c r="ET33" s="112"/>
      <c r="EU33" s="112"/>
      <c r="EV33" s="112"/>
      <c r="EW33" s="112"/>
      <c r="EX33" s="112"/>
      <c r="EY33" s="112"/>
      <c r="EZ33" s="112"/>
      <c r="FA33" s="112"/>
      <c r="FB33" s="112"/>
      <c r="FC33" s="112"/>
      <c r="FD33" s="112"/>
      <c r="FE33" s="112"/>
      <c r="FF33" s="112"/>
      <c r="FG33" s="112"/>
      <c r="FH33" s="112"/>
      <c r="FI33" s="112"/>
      <c r="FJ33" s="112"/>
      <c r="FK33" s="112"/>
      <c r="FL33" s="112"/>
      <c r="FM33" s="112"/>
      <c r="FN33" s="112"/>
      <c r="FO33" s="112"/>
      <c r="FP33" s="112"/>
      <c r="FQ33" s="112"/>
      <c r="FR33" s="112"/>
      <c r="FS33" s="112"/>
      <c r="FT33" s="112"/>
      <c r="FU33" s="112"/>
      <c r="FV33" s="112"/>
      <c r="FW33" s="112"/>
      <c r="FX33" s="112"/>
      <c r="FY33" s="112"/>
      <c r="FZ33" s="112"/>
      <c r="GA33" s="112"/>
      <c r="GB33" s="112"/>
      <c r="GC33" s="112"/>
      <c r="GD33" s="112"/>
      <c r="GE33" s="112"/>
      <c r="GF33" s="112"/>
      <c r="GG33" s="112"/>
      <c r="GH33" s="112"/>
      <c r="GI33" s="112"/>
      <c r="GJ33" s="112"/>
      <c r="GK33" s="112"/>
      <c r="GL33" s="112"/>
      <c r="GM33" s="112"/>
      <c r="GN33" s="112"/>
      <c r="GO33" s="112"/>
      <c r="GP33" s="112"/>
      <c r="GQ33" s="112"/>
      <c r="GR33" s="112"/>
      <c r="GS33" s="112"/>
      <c r="GT33" s="112"/>
      <c r="GU33" s="112"/>
      <c r="GV33" s="112"/>
      <c r="GW33" s="112"/>
      <c r="GX33" s="112"/>
      <c r="GY33" s="112"/>
      <c r="GZ33" s="112"/>
      <c r="HA33" s="112"/>
      <c r="HB33" s="112"/>
      <c r="HC33" s="112"/>
      <c r="HD33" s="112"/>
      <c r="HE33" s="112"/>
      <c r="HF33" s="112"/>
      <c r="HG33" s="112"/>
      <c r="HH33" s="112"/>
      <c r="HI33" s="112"/>
      <c r="HJ33" s="112"/>
      <c r="HK33" s="112"/>
      <c r="HL33" s="112"/>
      <c r="HM33" s="112"/>
      <c r="HN33" s="112"/>
      <c r="HO33" s="112"/>
      <c r="HP33" s="112"/>
      <c r="HQ33" s="112"/>
      <c r="HR33" s="112"/>
      <c r="HS33" s="112"/>
      <c r="HT33" s="112"/>
      <c r="HU33" s="112"/>
      <c r="HV33" s="112"/>
      <c r="HW33" s="112"/>
      <c r="HX33" s="112"/>
      <c r="HY33" s="112"/>
      <c r="HZ33" s="112"/>
      <c r="IA33" s="112"/>
      <c r="IB33" s="112"/>
      <c r="IC33" s="112"/>
      <c r="ID33" s="112"/>
      <c r="IE33" s="112"/>
      <c r="IF33" s="112"/>
      <c r="IG33" s="112"/>
      <c r="IH33" s="112"/>
    </row>
    <row r="34" spans="1:242" s="108" customFormat="1" x14ac:dyDescent="0.2">
      <c r="A34" s="117" t="s">
        <v>190</v>
      </c>
      <c r="B34" s="66" t="s">
        <v>647</v>
      </c>
      <c r="C34" s="60"/>
      <c r="D34" s="73">
        <v>1</v>
      </c>
      <c r="E34" s="73">
        <f>Parts[[#This Row],[Qty to order]]-Parts[[#This Row],[Rig qty]]</f>
        <v>0</v>
      </c>
      <c r="F34" s="60">
        <v>1</v>
      </c>
      <c r="G34" s="124">
        <v>485</v>
      </c>
      <c r="H34" s="133">
        <f t="shared" si="8"/>
        <v>485</v>
      </c>
      <c r="I34" s="130">
        <f t="shared" si="0"/>
        <v>1880</v>
      </c>
      <c r="J34" s="134" t="str">
        <f t="shared" si="1"/>
        <v/>
      </c>
      <c r="K34" s="130">
        <f t="shared" si="2"/>
        <v>0</v>
      </c>
      <c r="L34" s="66" t="s">
        <v>191</v>
      </c>
      <c r="M34" s="60"/>
      <c r="N34" s="61" t="s">
        <v>192</v>
      </c>
      <c r="O34" s="117" t="s">
        <v>1320</v>
      </c>
      <c r="P34" s="73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</row>
    <row r="35" spans="1:242" s="108" customFormat="1" x14ac:dyDescent="0.2">
      <c r="A35" s="117" t="s">
        <v>190</v>
      </c>
      <c r="B35" s="79" t="s">
        <v>1317</v>
      </c>
      <c r="C35" s="60"/>
      <c r="D35" s="63">
        <v>1</v>
      </c>
      <c r="E35" s="63">
        <f>Parts[[#This Row],[Qty to order]]-Parts[[#This Row],[Rig qty]]</f>
        <v>0</v>
      </c>
      <c r="F35" s="60">
        <v>1</v>
      </c>
      <c r="G35" s="124">
        <v>450</v>
      </c>
      <c r="H35" s="133">
        <f t="shared" si="8"/>
        <v>450</v>
      </c>
      <c r="I35" s="130">
        <f t="shared" si="0"/>
        <v>1880</v>
      </c>
      <c r="J35" s="134" t="str">
        <f t="shared" si="1"/>
        <v/>
      </c>
      <c r="K35" s="130">
        <f t="shared" si="2"/>
        <v>0</v>
      </c>
      <c r="L35" s="60" t="s">
        <v>191</v>
      </c>
      <c r="M35" s="60"/>
      <c r="N35" s="61" t="s">
        <v>192</v>
      </c>
      <c r="O35" s="79" t="s">
        <v>1321</v>
      </c>
      <c r="P35" s="73" t="s">
        <v>577</v>
      </c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59"/>
      <c r="DP35" s="59"/>
      <c r="DQ35" s="59"/>
      <c r="DR35" s="59"/>
      <c r="DS35" s="59"/>
      <c r="DT35" s="59"/>
      <c r="DU35" s="59"/>
      <c r="DV35" s="59"/>
      <c r="DW35" s="59"/>
      <c r="DX35" s="59"/>
      <c r="DY35" s="59"/>
      <c r="DZ35" s="59"/>
      <c r="EA35" s="59"/>
      <c r="EB35" s="59"/>
      <c r="EC35" s="59"/>
      <c r="ED35" s="59"/>
      <c r="EE35" s="59"/>
      <c r="EF35" s="59"/>
      <c r="EG35" s="59"/>
      <c r="EH35" s="59"/>
      <c r="EI35" s="59"/>
      <c r="EJ35" s="59"/>
      <c r="EK35" s="59"/>
      <c r="EL35" s="59"/>
      <c r="EM35" s="59"/>
      <c r="EN35" s="59"/>
      <c r="EO35" s="59"/>
      <c r="EP35" s="59"/>
      <c r="EQ35" s="59"/>
      <c r="ER35" s="59"/>
      <c r="ES35" s="59"/>
      <c r="ET35" s="59"/>
      <c r="EU35" s="59"/>
      <c r="EV35" s="59"/>
      <c r="EW35" s="59"/>
      <c r="EX35" s="59"/>
      <c r="EY35" s="59"/>
      <c r="EZ35" s="59"/>
      <c r="FA35" s="59"/>
      <c r="FB35" s="59"/>
      <c r="FC35" s="59"/>
      <c r="FD35" s="59"/>
      <c r="FE35" s="59"/>
      <c r="FF35" s="59"/>
      <c r="FG35" s="59"/>
      <c r="FH35" s="59"/>
      <c r="FI35" s="59"/>
      <c r="FJ35" s="59"/>
      <c r="FK35" s="59"/>
      <c r="FL35" s="59"/>
      <c r="FM35" s="59"/>
      <c r="FN35" s="59"/>
      <c r="FO35" s="59"/>
      <c r="FP35" s="59"/>
      <c r="FQ35" s="59"/>
      <c r="FR35" s="59"/>
      <c r="FS35" s="59"/>
      <c r="FT35" s="59"/>
      <c r="FU35" s="59"/>
      <c r="FV35" s="59"/>
      <c r="FW35" s="59"/>
      <c r="FX35" s="59"/>
      <c r="FY35" s="59"/>
      <c r="FZ35" s="59"/>
      <c r="GA35" s="59"/>
      <c r="GB35" s="59"/>
      <c r="GC35" s="59"/>
      <c r="GD35" s="59"/>
      <c r="GE35" s="59"/>
      <c r="GF35" s="59"/>
      <c r="GG35" s="59"/>
      <c r="GH35" s="59"/>
      <c r="GI35" s="59"/>
      <c r="GJ35" s="59"/>
      <c r="GK35" s="59"/>
      <c r="GL35" s="59"/>
      <c r="GM35" s="59"/>
      <c r="GN35" s="59"/>
      <c r="GO35" s="59"/>
      <c r="GP35" s="59"/>
      <c r="GQ35" s="59"/>
      <c r="GR35" s="59"/>
      <c r="GS35" s="59"/>
      <c r="GT35" s="59"/>
      <c r="GU35" s="59"/>
      <c r="GV35" s="59"/>
      <c r="GW35" s="59"/>
      <c r="GX35" s="59"/>
      <c r="GY35" s="59"/>
      <c r="GZ35" s="59"/>
      <c r="HA35" s="59"/>
      <c r="HB35" s="59"/>
      <c r="HC35" s="59"/>
      <c r="HD35" s="59"/>
      <c r="HE35" s="59"/>
      <c r="HF35" s="59"/>
      <c r="HG35" s="59"/>
      <c r="HH35" s="59"/>
      <c r="HI35" s="59"/>
      <c r="HJ35" s="59"/>
      <c r="HK35" s="59"/>
      <c r="HL35" s="59"/>
      <c r="HM35" s="59"/>
      <c r="HN35" s="59"/>
      <c r="HO35" s="59"/>
      <c r="HP35" s="59"/>
      <c r="HQ35" s="59"/>
      <c r="HR35" s="59"/>
      <c r="HS35" s="59"/>
      <c r="HT35" s="59"/>
      <c r="HU35" s="59"/>
      <c r="HV35" s="59"/>
      <c r="HW35" s="59"/>
      <c r="HX35" s="59"/>
      <c r="HY35" s="59"/>
      <c r="HZ35" s="59"/>
      <c r="IA35" s="59"/>
      <c r="IB35" s="59"/>
      <c r="IC35" s="59"/>
      <c r="ID35" s="59"/>
      <c r="IE35" s="59"/>
      <c r="IF35" s="59"/>
      <c r="IG35" s="59"/>
      <c r="IH35" s="59"/>
    </row>
    <row r="36" spans="1:242" s="108" customFormat="1" x14ac:dyDescent="0.2">
      <c r="A36" s="117" t="s">
        <v>190</v>
      </c>
      <c r="B36" s="79" t="s">
        <v>1318</v>
      </c>
      <c r="C36" s="60"/>
      <c r="D36" s="73">
        <v>1</v>
      </c>
      <c r="E36" s="73">
        <f>Parts[[#This Row],[Qty to order]]-Parts[[#This Row],[Rig qty]]</f>
        <v>0</v>
      </c>
      <c r="F36" s="60">
        <v>1</v>
      </c>
      <c r="G36" s="124">
        <v>450</v>
      </c>
      <c r="H36" s="133">
        <f t="shared" si="8"/>
        <v>450</v>
      </c>
      <c r="I36" s="130">
        <f t="shared" si="0"/>
        <v>1880</v>
      </c>
      <c r="J36" s="134" t="str">
        <f t="shared" si="1"/>
        <v/>
      </c>
      <c r="K36" s="130">
        <f t="shared" si="2"/>
        <v>0</v>
      </c>
      <c r="L36" s="60" t="s">
        <v>191</v>
      </c>
      <c r="M36" s="60"/>
      <c r="N36" s="61" t="s">
        <v>192</v>
      </c>
      <c r="O36" s="79" t="s">
        <v>1321</v>
      </c>
      <c r="P36" s="73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59"/>
      <c r="DP36" s="59"/>
      <c r="DQ36" s="59"/>
      <c r="DR36" s="59"/>
      <c r="DS36" s="59"/>
      <c r="DT36" s="59"/>
      <c r="DU36" s="59"/>
      <c r="DV36" s="59"/>
      <c r="DW36" s="59"/>
      <c r="DX36" s="59"/>
      <c r="DY36" s="59"/>
      <c r="DZ36" s="59"/>
      <c r="EA36" s="59"/>
      <c r="EB36" s="59"/>
      <c r="EC36" s="59"/>
      <c r="ED36" s="59"/>
      <c r="EE36" s="59"/>
      <c r="EF36" s="59"/>
      <c r="EG36" s="59"/>
      <c r="EH36" s="59"/>
      <c r="EI36" s="59"/>
      <c r="EJ36" s="59"/>
      <c r="EK36" s="59"/>
      <c r="EL36" s="59"/>
      <c r="EM36" s="59"/>
      <c r="EN36" s="59"/>
      <c r="EO36" s="59"/>
      <c r="EP36" s="59"/>
      <c r="EQ36" s="59"/>
      <c r="ER36" s="59"/>
      <c r="ES36" s="59"/>
      <c r="ET36" s="59"/>
      <c r="EU36" s="59"/>
      <c r="EV36" s="59"/>
      <c r="EW36" s="59"/>
      <c r="EX36" s="59"/>
      <c r="EY36" s="59"/>
      <c r="EZ36" s="59"/>
      <c r="FA36" s="59"/>
      <c r="FB36" s="59"/>
      <c r="FC36" s="59"/>
      <c r="FD36" s="59"/>
      <c r="FE36" s="59"/>
      <c r="FF36" s="59"/>
      <c r="FG36" s="59"/>
      <c r="FH36" s="59"/>
      <c r="FI36" s="59"/>
      <c r="FJ36" s="59"/>
      <c r="FK36" s="59"/>
      <c r="FL36" s="59"/>
      <c r="FM36" s="59"/>
      <c r="FN36" s="59"/>
      <c r="FO36" s="59"/>
      <c r="FP36" s="59"/>
      <c r="FQ36" s="59"/>
      <c r="FR36" s="59"/>
      <c r="FS36" s="59"/>
      <c r="FT36" s="59"/>
      <c r="FU36" s="59"/>
      <c r="FV36" s="59"/>
      <c r="FW36" s="59"/>
      <c r="FX36" s="59"/>
      <c r="FY36" s="59"/>
      <c r="FZ36" s="59"/>
      <c r="GA36" s="59"/>
      <c r="GB36" s="59"/>
      <c r="GC36" s="59"/>
      <c r="GD36" s="59"/>
      <c r="GE36" s="59"/>
      <c r="GF36" s="59"/>
      <c r="GG36" s="59"/>
      <c r="GH36" s="59"/>
      <c r="GI36" s="59"/>
      <c r="GJ36" s="59"/>
      <c r="GK36" s="59"/>
      <c r="GL36" s="59"/>
      <c r="GM36" s="59"/>
      <c r="GN36" s="59"/>
      <c r="GO36" s="59"/>
      <c r="GP36" s="59"/>
      <c r="GQ36" s="59"/>
      <c r="GR36" s="59"/>
      <c r="GS36" s="59"/>
      <c r="GT36" s="59"/>
      <c r="GU36" s="59"/>
      <c r="GV36" s="59"/>
      <c r="GW36" s="59"/>
      <c r="GX36" s="59"/>
      <c r="GY36" s="59"/>
      <c r="GZ36" s="59"/>
      <c r="HA36" s="59"/>
      <c r="HB36" s="59"/>
      <c r="HC36" s="59"/>
      <c r="HD36" s="59"/>
      <c r="HE36" s="59"/>
      <c r="HF36" s="59"/>
      <c r="HG36" s="59"/>
      <c r="HH36" s="59"/>
      <c r="HI36" s="59"/>
      <c r="HJ36" s="59"/>
      <c r="HK36" s="59"/>
      <c r="HL36" s="59"/>
      <c r="HM36" s="59"/>
      <c r="HN36" s="59"/>
      <c r="HO36" s="59"/>
      <c r="HP36" s="59"/>
      <c r="HQ36" s="59"/>
      <c r="HR36" s="59"/>
      <c r="HS36" s="59"/>
      <c r="HT36" s="59"/>
      <c r="HU36" s="59"/>
      <c r="HV36" s="59"/>
      <c r="HW36" s="59"/>
      <c r="HX36" s="59"/>
      <c r="HY36" s="59"/>
      <c r="HZ36" s="59"/>
      <c r="IA36" s="59"/>
      <c r="IB36" s="59"/>
      <c r="IC36" s="59"/>
      <c r="ID36" s="59"/>
      <c r="IE36" s="59"/>
      <c r="IF36" s="59"/>
      <c r="IG36" s="59"/>
      <c r="IH36" s="59"/>
    </row>
    <row r="37" spans="1:242" s="108" customFormat="1" x14ac:dyDescent="0.2">
      <c r="A37" s="118" t="s">
        <v>204</v>
      </c>
      <c r="B37" s="117" t="s">
        <v>1270</v>
      </c>
      <c r="C37" s="161">
        <v>2076506</v>
      </c>
      <c r="D37" s="159">
        <v>1</v>
      </c>
      <c r="E37" s="159">
        <f>Parts[[#This Row],[Qty to order]]-Parts[[#This Row],[Rig qty]]</f>
        <v>0</v>
      </c>
      <c r="F37" s="159">
        <v>1</v>
      </c>
      <c r="G37" s="155">
        <v>591.51</v>
      </c>
      <c r="H37" s="156">
        <f t="shared" si="8"/>
        <v>591.51</v>
      </c>
      <c r="I37" s="130">
        <f t="shared" si="0"/>
        <v>4879.3799999999992</v>
      </c>
      <c r="J37" s="156" t="str">
        <f t="shared" ref="J37:J68" si="9">IF((F37-D37)&gt;0,(F37-D37)*G37,"")</f>
        <v/>
      </c>
      <c r="K37" s="130">
        <f t="shared" si="2"/>
        <v>0</v>
      </c>
      <c r="L37" s="106" t="s">
        <v>1232</v>
      </c>
      <c r="M37" s="106"/>
      <c r="N37" s="79"/>
      <c r="O37" s="79"/>
      <c r="P37" s="154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157"/>
      <c r="DP37" s="157"/>
      <c r="DQ37" s="157"/>
      <c r="DR37" s="157"/>
      <c r="DS37" s="157"/>
      <c r="DT37" s="157"/>
      <c r="DU37" s="157"/>
      <c r="DV37" s="157"/>
      <c r="DW37" s="157"/>
      <c r="DX37" s="157"/>
      <c r="DY37" s="157"/>
      <c r="DZ37" s="157"/>
      <c r="EA37" s="157"/>
      <c r="EB37" s="157"/>
      <c r="EC37" s="157"/>
      <c r="ED37" s="157"/>
      <c r="EE37" s="157"/>
      <c r="EF37" s="157"/>
      <c r="EG37" s="157"/>
      <c r="EH37" s="157"/>
      <c r="EI37" s="157"/>
      <c r="EJ37" s="157"/>
      <c r="EK37" s="157"/>
      <c r="EL37" s="157"/>
      <c r="EM37" s="157"/>
      <c r="EN37" s="157"/>
      <c r="EO37" s="157"/>
      <c r="EP37" s="157"/>
      <c r="EQ37" s="157"/>
      <c r="ER37" s="157"/>
      <c r="ES37" s="157"/>
      <c r="ET37" s="157"/>
      <c r="EU37" s="157"/>
      <c r="EV37" s="157"/>
      <c r="EW37" s="157"/>
      <c r="EX37" s="157"/>
      <c r="EY37" s="157"/>
      <c r="EZ37" s="157"/>
      <c r="FA37" s="157"/>
      <c r="FB37" s="157"/>
      <c r="FC37" s="157"/>
      <c r="FD37" s="157"/>
      <c r="FE37" s="157"/>
      <c r="FF37" s="157"/>
      <c r="FG37" s="157"/>
      <c r="FH37" s="157"/>
      <c r="FI37" s="157"/>
      <c r="FJ37" s="157"/>
      <c r="FK37" s="157"/>
      <c r="FL37" s="157"/>
      <c r="FM37" s="157"/>
      <c r="FN37" s="157"/>
      <c r="FO37" s="157"/>
      <c r="FP37" s="157"/>
      <c r="FQ37" s="157"/>
      <c r="FR37" s="157"/>
      <c r="FS37" s="157"/>
      <c r="FT37" s="157"/>
      <c r="FU37" s="157"/>
      <c r="FV37" s="157"/>
      <c r="FW37" s="157"/>
      <c r="FX37" s="157"/>
      <c r="FY37" s="157"/>
      <c r="FZ37" s="157"/>
      <c r="GA37" s="157"/>
      <c r="GB37" s="157"/>
      <c r="GC37" s="157"/>
      <c r="GD37" s="157"/>
      <c r="GE37" s="157"/>
      <c r="GF37" s="157"/>
      <c r="GG37" s="157"/>
      <c r="GH37" s="157"/>
      <c r="GI37" s="157"/>
      <c r="GJ37" s="157"/>
      <c r="GK37" s="157"/>
      <c r="GL37" s="157"/>
      <c r="GM37" s="157"/>
      <c r="GN37" s="157"/>
      <c r="GO37" s="157"/>
      <c r="GP37" s="157"/>
      <c r="GQ37" s="157"/>
      <c r="GR37" s="157"/>
      <c r="GS37" s="157"/>
      <c r="GT37" s="157"/>
      <c r="GU37" s="157"/>
      <c r="GV37" s="157"/>
      <c r="GW37" s="157"/>
      <c r="GX37" s="157"/>
      <c r="GY37" s="157"/>
      <c r="GZ37" s="157"/>
      <c r="HA37" s="157"/>
      <c r="HB37" s="157"/>
      <c r="HC37" s="157"/>
      <c r="HD37" s="157"/>
      <c r="HE37" s="157"/>
      <c r="HF37" s="157"/>
      <c r="HG37" s="157"/>
      <c r="HH37" s="157"/>
      <c r="HI37" s="157"/>
      <c r="HJ37" s="157"/>
      <c r="HK37" s="157"/>
      <c r="HL37" s="157"/>
      <c r="HM37" s="157"/>
      <c r="HN37" s="157"/>
      <c r="HO37" s="157"/>
      <c r="HP37" s="157"/>
      <c r="HQ37" s="157"/>
      <c r="HR37" s="157"/>
      <c r="HS37" s="157"/>
      <c r="HT37" s="157"/>
      <c r="HU37" s="157"/>
      <c r="HV37" s="157"/>
      <c r="HW37" s="157"/>
      <c r="HX37" s="157"/>
      <c r="HY37" s="157"/>
      <c r="HZ37" s="157"/>
      <c r="IA37" s="157"/>
      <c r="IB37" s="157"/>
      <c r="IC37" s="157"/>
      <c r="ID37" s="157"/>
      <c r="IE37" s="157"/>
      <c r="IF37" s="157"/>
      <c r="IG37" s="157"/>
      <c r="IH37" s="157"/>
    </row>
    <row r="38" spans="1:242" s="108" customFormat="1" x14ac:dyDescent="0.2">
      <c r="A38" s="118" t="s">
        <v>204</v>
      </c>
      <c r="B38" s="117" t="s">
        <v>1271</v>
      </c>
      <c r="C38" s="161">
        <v>2341134</v>
      </c>
      <c r="D38" s="159">
        <v>1</v>
      </c>
      <c r="E38" s="159">
        <f>Parts[[#This Row],[Qty to order]]-Parts[[#This Row],[Rig qty]]</f>
        <v>0</v>
      </c>
      <c r="F38" s="159">
        <v>1</v>
      </c>
      <c r="G38" s="155">
        <v>141</v>
      </c>
      <c r="H38" s="156">
        <f t="shared" si="8"/>
        <v>141</v>
      </c>
      <c r="I38" s="130">
        <f t="shared" si="0"/>
        <v>4879.3799999999992</v>
      </c>
      <c r="J38" s="156" t="str">
        <f t="shared" si="9"/>
        <v/>
      </c>
      <c r="K38" s="130">
        <f t="shared" si="2"/>
        <v>0</v>
      </c>
      <c r="L38" s="106" t="s">
        <v>1232</v>
      </c>
      <c r="M38" s="106"/>
      <c r="N38" s="79"/>
      <c r="O38" s="79"/>
      <c r="P38" s="154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  <c r="DH38" s="79"/>
      <c r="DI38" s="79"/>
      <c r="DJ38" s="79"/>
      <c r="DK38" s="79"/>
      <c r="DL38" s="79"/>
      <c r="DM38" s="79"/>
      <c r="DN38" s="79"/>
      <c r="DO38" s="157"/>
      <c r="DP38" s="157"/>
      <c r="DQ38" s="157"/>
      <c r="DR38" s="157"/>
      <c r="DS38" s="157"/>
      <c r="DT38" s="157"/>
      <c r="DU38" s="157"/>
      <c r="DV38" s="157"/>
      <c r="DW38" s="157"/>
      <c r="DX38" s="157"/>
      <c r="DY38" s="157"/>
      <c r="DZ38" s="157"/>
      <c r="EA38" s="157"/>
      <c r="EB38" s="157"/>
      <c r="EC38" s="157"/>
      <c r="ED38" s="157"/>
      <c r="EE38" s="157"/>
      <c r="EF38" s="157"/>
      <c r="EG38" s="157"/>
      <c r="EH38" s="157"/>
      <c r="EI38" s="157"/>
      <c r="EJ38" s="157"/>
      <c r="EK38" s="157"/>
      <c r="EL38" s="157"/>
      <c r="EM38" s="157"/>
      <c r="EN38" s="157"/>
      <c r="EO38" s="157"/>
      <c r="EP38" s="157"/>
      <c r="EQ38" s="157"/>
      <c r="ER38" s="157"/>
      <c r="ES38" s="157"/>
      <c r="ET38" s="157"/>
      <c r="EU38" s="157"/>
      <c r="EV38" s="157"/>
      <c r="EW38" s="157"/>
      <c r="EX38" s="157"/>
      <c r="EY38" s="157"/>
      <c r="EZ38" s="157"/>
      <c r="FA38" s="157"/>
      <c r="FB38" s="157"/>
      <c r="FC38" s="157"/>
      <c r="FD38" s="157"/>
      <c r="FE38" s="157"/>
      <c r="FF38" s="157"/>
      <c r="FG38" s="157"/>
      <c r="FH38" s="157"/>
      <c r="FI38" s="157"/>
      <c r="FJ38" s="157"/>
      <c r="FK38" s="157"/>
      <c r="FL38" s="157"/>
      <c r="FM38" s="157"/>
      <c r="FN38" s="157"/>
      <c r="FO38" s="157"/>
      <c r="FP38" s="157"/>
      <c r="FQ38" s="157"/>
      <c r="FR38" s="157"/>
      <c r="FS38" s="157"/>
      <c r="FT38" s="157"/>
      <c r="FU38" s="157"/>
      <c r="FV38" s="157"/>
      <c r="FW38" s="157"/>
      <c r="FX38" s="157"/>
      <c r="FY38" s="157"/>
      <c r="FZ38" s="157"/>
      <c r="GA38" s="157"/>
      <c r="GB38" s="157"/>
      <c r="GC38" s="157"/>
      <c r="GD38" s="157"/>
      <c r="GE38" s="157"/>
      <c r="GF38" s="157"/>
      <c r="GG38" s="157"/>
      <c r="GH38" s="157"/>
      <c r="GI38" s="157"/>
      <c r="GJ38" s="157"/>
      <c r="GK38" s="157"/>
      <c r="GL38" s="157"/>
      <c r="GM38" s="157"/>
      <c r="GN38" s="157"/>
      <c r="GO38" s="157"/>
      <c r="GP38" s="157"/>
      <c r="GQ38" s="157"/>
      <c r="GR38" s="157"/>
      <c r="GS38" s="157"/>
      <c r="GT38" s="157"/>
      <c r="GU38" s="157"/>
      <c r="GV38" s="157"/>
      <c r="GW38" s="157"/>
      <c r="GX38" s="157"/>
      <c r="GY38" s="157"/>
      <c r="GZ38" s="157"/>
      <c r="HA38" s="157"/>
      <c r="HB38" s="157"/>
      <c r="HC38" s="157"/>
      <c r="HD38" s="157"/>
      <c r="HE38" s="157"/>
      <c r="HF38" s="157"/>
      <c r="HG38" s="157"/>
      <c r="HH38" s="157"/>
      <c r="HI38" s="157"/>
      <c r="HJ38" s="157"/>
      <c r="HK38" s="157"/>
      <c r="HL38" s="157"/>
      <c r="HM38" s="157"/>
      <c r="HN38" s="157"/>
      <c r="HO38" s="157"/>
      <c r="HP38" s="157"/>
      <c r="HQ38" s="157"/>
      <c r="HR38" s="157"/>
      <c r="HS38" s="157"/>
      <c r="HT38" s="157"/>
      <c r="HU38" s="157"/>
      <c r="HV38" s="157"/>
      <c r="HW38" s="157"/>
      <c r="HX38" s="157"/>
      <c r="HY38" s="157"/>
      <c r="HZ38" s="157"/>
      <c r="IA38" s="157"/>
      <c r="IB38" s="157"/>
      <c r="IC38" s="157"/>
      <c r="ID38" s="157"/>
      <c r="IE38" s="157"/>
      <c r="IF38" s="157"/>
      <c r="IG38" s="157"/>
      <c r="IH38" s="157"/>
    </row>
    <row r="39" spans="1:242" s="108" customFormat="1" x14ac:dyDescent="0.2">
      <c r="A39" s="118" t="s">
        <v>204</v>
      </c>
      <c r="B39" s="117" t="s">
        <v>1252</v>
      </c>
      <c r="C39" s="117" t="s">
        <v>1253</v>
      </c>
      <c r="D39" s="159">
        <v>1</v>
      </c>
      <c r="E39" s="159">
        <f>Parts[[#This Row],[Qty to order]]-Parts[[#This Row],[Rig qty]]</f>
        <v>0</v>
      </c>
      <c r="F39" s="159">
        <v>1</v>
      </c>
      <c r="G39" s="155">
        <v>139.99</v>
      </c>
      <c r="H39" s="156">
        <f t="shared" si="8"/>
        <v>139.99</v>
      </c>
      <c r="I39" s="130">
        <f t="shared" si="0"/>
        <v>4879.3799999999992</v>
      </c>
      <c r="J39" s="156" t="str">
        <f t="shared" si="9"/>
        <v/>
      </c>
      <c r="K39" s="130">
        <f t="shared" si="2"/>
        <v>0</v>
      </c>
      <c r="L39" s="106" t="s">
        <v>1247</v>
      </c>
      <c r="M39" s="106"/>
      <c r="N39" s="79"/>
      <c r="O39" s="79" t="s">
        <v>1361</v>
      </c>
      <c r="P39" s="154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157"/>
      <c r="DP39" s="157"/>
      <c r="DQ39" s="157"/>
      <c r="DR39" s="157"/>
      <c r="DS39" s="157"/>
      <c r="DT39" s="157"/>
      <c r="DU39" s="157"/>
      <c r="DV39" s="157"/>
      <c r="DW39" s="157"/>
      <c r="DX39" s="157"/>
      <c r="DY39" s="157"/>
      <c r="DZ39" s="157"/>
      <c r="EA39" s="157"/>
      <c r="EB39" s="157"/>
      <c r="EC39" s="157"/>
      <c r="ED39" s="157"/>
      <c r="EE39" s="157"/>
      <c r="EF39" s="157"/>
      <c r="EG39" s="157"/>
      <c r="EH39" s="157"/>
      <c r="EI39" s="157"/>
      <c r="EJ39" s="157"/>
      <c r="EK39" s="157"/>
      <c r="EL39" s="157"/>
      <c r="EM39" s="157"/>
      <c r="EN39" s="157"/>
      <c r="EO39" s="157"/>
      <c r="EP39" s="157"/>
      <c r="EQ39" s="157"/>
      <c r="ER39" s="157"/>
      <c r="ES39" s="157"/>
      <c r="ET39" s="157"/>
      <c r="EU39" s="157"/>
      <c r="EV39" s="157"/>
      <c r="EW39" s="157"/>
      <c r="EX39" s="157"/>
      <c r="EY39" s="157"/>
      <c r="EZ39" s="157"/>
      <c r="FA39" s="157"/>
      <c r="FB39" s="157"/>
      <c r="FC39" s="157"/>
      <c r="FD39" s="157"/>
      <c r="FE39" s="157"/>
      <c r="FF39" s="157"/>
      <c r="FG39" s="157"/>
      <c r="FH39" s="157"/>
      <c r="FI39" s="157"/>
      <c r="FJ39" s="157"/>
      <c r="FK39" s="157"/>
      <c r="FL39" s="157"/>
      <c r="FM39" s="157"/>
      <c r="FN39" s="157"/>
      <c r="FO39" s="157"/>
      <c r="FP39" s="157"/>
      <c r="FQ39" s="157"/>
      <c r="FR39" s="157"/>
      <c r="FS39" s="157"/>
      <c r="FT39" s="157"/>
      <c r="FU39" s="157"/>
      <c r="FV39" s="157"/>
      <c r="FW39" s="157"/>
      <c r="FX39" s="157"/>
      <c r="FY39" s="157"/>
      <c r="FZ39" s="157"/>
      <c r="GA39" s="157"/>
      <c r="GB39" s="157"/>
      <c r="GC39" s="157"/>
      <c r="GD39" s="157"/>
      <c r="GE39" s="157"/>
      <c r="GF39" s="157"/>
      <c r="GG39" s="157"/>
      <c r="GH39" s="157"/>
      <c r="GI39" s="157"/>
      <c r="GJ39" s="157"/>
      <c r="GK39" s="157"/>
      <c r="GL39" s="157"/>
      <c r="GM39" s="157"/>
      <c r="GN39" s="157"/>
      <c r="GO39" s="157"/>
      <c r="GP39" s="157"/>
      <c r="GQ39" s="157"/>
      <c r="GR39" s="157"/>
      <c r="GS39" s="157"/>
      <c r="GT39" s="157"/>
      <c r="GU39" s="157"/>
      <c r="GV39" s="157"/>
      <c r="GW39" s="157"/>
      <c r="GX39" s="157"/>
      <c r="GY39" s="157"/>
      <c r="GZ39" s="157"/>
      <c r="HA39" s="157"/>
      <c r="HB39" s="157"/>
      <c r="HC39" s="157"/>
      <c r="HD39" s="157"/>
      <c r="HE39" s="157"/>
      <c r="HF39" s="157"/>
      <c r="HG39" s="157"/>
      <c r="HH39" s="157"/>
      <c r="HI39" s="157"/>
      <c r="HJ39" s="157"/>
      <c r="HK39" s="157"/>
      <c r="HL39" s="157"/>
      <c r="HM39" s="157"/>
      <c r="HN39" s="157"/>
      <c r="HO39" s="157"/>
      <c r="HP39" s="157"/>
      <c r="HQ39" s="157"/>
      <c r="HR39" s="157"/>
      <c r="HS39" s="157"/>
      <c r="HT39" s="157"/>
      <c r="HU39" s="157"/>
      <c r="HV39" s="157"/>
      <c r="HW39" s="157"/>
      <c r="HX39" s="157"/>
      <c r="HY39" s="157"/>
      <c r="HZ39" s="157"/>
      <c r="IA39" s="157"/>
      <c r="IB39" s="157"/>
      <c r="IC39" s="157"/>
      <c r="ID39" s="157"/>
      <c r="IE39" s="157"/>
      <c r="IF39" s="157"/>
      <c r="IG39" s="157"/>
      <c r="IH39" s="157"/>
    </row>
    <row r="40" spans="1:242" s="108" customFormat="1" x14ac:dyDescent="0.2">
      <c r="A40" s="118" t="s">
        <v>204</v>
      </c>
      <c r="B40" s="117" t="s">
        <v>1254</v>
      </c>
      <c r="C40" s="117" t="s">
        <v>1255</v>
      </c>
      <c r="D40" s="159">
        <v>1</v>
      </c>
      <c r="E40" s="159">
        <f>Parts[[#This Row],[Qty to order]]-Parts[[#This Row],[Rig qty]]</f>
        <v>0</v>
      </c>
      <c r="F40" s="159">
        <v>1</v>
      </c>
      <c r="G40" s="155">
        <v>6.99</v>
      </c>
      <c r="H40" s="156">
        <f t="shared" si="8"/>
        <v>6.99</v>
      </c>
      <c r="I40" s="130">
        <f t="shared" si="0"/>
        <v>4879.3799999999992</v>
      </c>
      <c r="J40" s="156" t="str">
        <f t="shared" si="9"/>
        <v/>
      </c>
      <c r="K40" s="130">
        <f t="shared" si="2"/>
        <v>0</v>
      </c>
      <c r="L40" s="106" t="s">
        <v>1247</v>
      </c>
      <c r="M40" s="106"/>
      <c r="N40" s="79"/>
      <c r="O40" s="79" t="s">
        <v>1361</v>
      </c>
      <c r="P40" s="154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79"/>
      <c r="DH40" s="79"/>
      <c r="DI40" s="79"/>
      <c r="DJ40" s="79"/>
      <c r="DK40" s="79"/>
      <c r="DL40" s="79"/>
      <c r="DM40" s="79"/>
      <c r="DN40" s="79"/>
      <c r="DO40" s="157"/>
      <c r="DP40" s="157"/>
      <c r="DQ40" s="157"/>
      <c r="DR40" s="157"/>
      <c r="DS40" s="157"/>
      <c r="DT40" s="157"/>
      <c r="DU40" s="157"/>
      <c r="DV40" s="157"/>
      <c r="DW40" s="157"/>
      <c r="DX40" s="157"/>
      <c r="DY40" s="157"/>
      <c r="DZ40" s="157"/>
      <c r="EA40" s="157"/>
      <c r="EB40" s="157"/>
      <c r="EC40" s="157"/>
      <c r="ED40" s="157"/>
      <c r="EE40" s="157"/>
      <c r="EF40" s="157"/>
      <c r="EG40" s="157"/>
      <c r="EH40" s="157"/>
      <c r="EI40" s="157"/>
      <c r="EJ40" s="157"/>
      <c r="EK40" s="157"/>
      <c r="EL40" s="157"/>
      <c r="EM40" s="157"/>
      <c r="EN40" s="157"/>
      <c r="EO40" s="157"/>
      <c r="EP40" s="157"/>
      <c r="EQ40" s="157"/>
      <c r="ER40" s="157"/>
      <c r="ES40" s="157"/>
      <c r="ET40" s="157"/>
      <c r="EU40" s="157"/>
      <c r="EV40" s="157"/>
      <c r="EW40" s="157"/>
      <c r="EX40" s="157"/>
      <c r="EY40" s="157"/>
      <c r="EZ40" s="157"/>
      <c r="FA40" s="157"/>
      <c r="FB40" s="157"/>
      <c r="FC40" s="157"/>
      <c r="FD40" s="157"/>
      <c r="FE40" s="157"/>
      <c r="FF40" s="157"/>
      <c r="FG40" s="157"/>
      <c r="FH40" s="157"/>
      <c r="FI40" s="157"/>
      <c r="FJ40" s="157"/>
      <c r="FK40" s="157"/>
      <c r="FL40" s="157"/>
      <c r="FM40" s="157"/>
      <c r="FN40" s="157"/>
      <c r="FO40" s="157"/>
      <c r="FP40" s="157"/>
      <c r="FQ40" s="157"/>
      <c r="FR40" s="157"/>
      <c r="FS40" s="157"/>
      <c r="FT40" s="157"/>
      <c r="FU40" s="157"/>
      <c r="FV40" s="157"/>
      <c r="FW40" s="157"/>
      <c r="FX40" s="157"/>
      <c r="FY40" s="157"/>
      <c r="FZ40" s="157"/>
      <c r="GA40" s="157"/>
      <c r="GB40" s="157"/>
      <c r="GC40" s="157"/>
      <c r="GD40" s="157"/>
      <c r="GE40" s="157"/>
      <c r="GF40" s="157"/>
      <c r="GG40" s="157"/>
      <c r="GH40" s="157"/>
      <c r="GI40" s="157"/>
      <c r="GJ40" s="157"/>
      <c r="GK40" s="157"/>
      <c r="GL40" s="157"/>
      <c r="GM40" s="157"/>
      <c r="GN40" s="157"/>
      <c r="GO40" s="157"/>
      <c r="GP40" s="157"/>
      <c r="GQ40" s="157"/>
      <c r="GR40" s="157"/>
      <c r="GS40" s="157"/>
      <c r="GT40" s="157"/>
      <c r="GU40" s="157"/>
      <c r="GV40" s="157"/>
      <c r="GW40" s="157"/>
      <c r="GX40" s="157"/>
      <c r="GY40" s="157"/>
      <c r="GZ40" s="157"/>
      <c r="HA40" s="157"/>
      <c r="HB40" s="157"/>
      <c r="HC40" s="157"/>
      <c r="HD40" s="157"/>
      <c r="HE40" s="157"/>
      <c r="HF40" s="157"/>
      <c r="HG40" s="157"/>
      <c r="HH40" s="157"/>
      <c r="HI40" s="157"/>
      <c r="HJ40" s="157"/>
      <c r="HK40" s="157"/>
      <c r="HL40" s="157"/>
      <c r="HM40" s="157"/>
      <c r="HN40" s="157"/>
      <c r="HO40" s="157"/>
      <c r="HP40" s="157"/>
      <c r="HQ40" s="157"/>
      <c r="HR40" s="157"/>
      <c r="HS40" s="157"/>
      <c r="HT40" s="157"/>
      <c r="HU40" s="157"/>
      <c r="HV40" s="157"/>
      <c r="HW40" s="157"/>
      <c r="HX40" s="157"/>
      <c r="HY40" s="157"/>
      <c r="HZ40" s="157"/>
      <c r="IA40" s="157"/>
      <c r="IB40" s="157"/>
      <c r="IC40" s="157"/>
      <c r="ID40" s="157"/>
      <c r="IE40" s="157"/>
      <c r="IF40" s="157"/>
      <c r="IG40" s="157"/>
      <c r="IH40" s="157"/>
    </row>
    <row r="41" spans="1:242" s="108" customFormat="1" x14ac:dyDescent="0.2">
      <c r="A41" s="118" t="s">
        <v>204</v>
      </c>
      <c r="B41" s="117" t="s">
        <v>1256</v>
      </c>
      <c r="C41" s="117" t="s">
        <v>1257</v>
      </c>
      <c r="D41" s="159">
        <v>1</v>
      </c>
      <c r="E41" s="159">
        <f>Parts[[#This Row],[Qty to order]]-Parts[[#This Row],[Rig qty]]</f>
        <v>0</v>
      </c>
      <c r="F41" s="159">
        <v>1</v>
      </c>
      <c r="G41" s="155">
        <v>379.99</v>
      </c>
      <c r="H41" s="156">
        <f t="shared" si="8"/>
        <v>379.99</v>
      </c>
      <c r="I41" s="130">
        <f t="shared" si="0"/>
        <v>4879.3799999999992</v>
      </c>
      <c r="J41" s="156" t="str">
        <f t="shared" si="9"/>
        <v/>
      </c>
      <c r="K41" s="130">
        <f t="shared" si="2"/>
        <v>0</v>
      </c>
      <c r="L41" s="106" t="s">
        <v>1247</v>
      </c>
      <c r="M41" s="106"/>
      <c r="N41" s="79"/>
      <c r="O41" s="79" t="s">
        <v>1361</v>
      </c>
      <c r="P41" s="154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157"/>
      <c r="DP41" s="157"/>
      <c r="DQ41" s="157"/>
      <c r="DR41" s="157"/>
      <c r="DS41" s="157"/>
      <c r="DT41" s="157"/>
      <c r="DU41" s="157"/>
      <c r="DV41" s="157"/>
      <c r="DW41" s="157"/>
      <c r="DX41" s="157"/>
      <c r="DY41" s="157"/>
      <c r="DZ41" s="157"/>
      <c r="EA41" s="157"/>
      <c r="EB41" s="157"/>
      <c r="EC41" s="157"/>
      <c r="ED41" s="157"/>
      <c r="EE41" s="157"/>
      <c r="EF41" s="157"/>
      <c r="EG41" s="157"/>
      <c r="EH41" s="157"/>
      <c r="EI41" s="157"/>
      <c r="EJ41" s="157"/>
      <c r="EK41" s="157"/>
      <c r="EL41" s="157"/>
      <c r="EM41" s="157"/>
      <c r="EN41" s="157"/>
      <c r="EO41" s="157"/>
      <c r="EP41" s="157"/>
      <c r="EQ41" s="157"/>
      <c r="ER41" s="157"/>
      <c r="ES41" s="157"/>
      <c r="ET41" s="157"/>
      <c r="EU41" s="157"/>
      <c r="EV41" s="157"/>
      <c r="EW41" s="157"/>
      <c r="EX41" s="157"/>
      <c r="EY41" s="157"/>
      <c r="EZ41" s="157"/>
      <c r="FA41" s="157"/>
      <c r="FB41" s="157"/>
      <c r="FC41" s="157"/>
      <c r="FD41" s="157"/>
      <c r="FE41" s="157"/>
      <c r="FF41" s="157"/>
      <c r="FG41" s="157"/>
      <c r="FH41" s="157"/>
      <c r="FI41" s="157"/>
      <c r="FJ41" s="157"/>
      <c r="FK41" s="157"/>
      <c r="FL41" s="157"/>
      <c r="FM41" s="157"/>
      <c r="FN41" s="157"/>
      <c r="FO41" s="157"/>
      <c r="FP41" s="157"/>
      <c r="FQ41" s="157"/>
      <c r="FR41" s="157"/>
      <c r="FS41" s="157"/>
      <c r="FT41" s="157"/>
      <c r="FU41" s="157"/>
      <c r="FV41" s="157"/>
      <c r="FW41" s="157"/>
      <c r="FX41" s="157"/>
      <c r="FY41" s="157"/>
      <c r="FZ41" s="157"/>
      <c r="GA41" s="157"/>
      <c r="GB41" s="157"/>
      <c r="GC41" s="157"/>
      <c r="GD41" s="157"/>
      <c r="GE41" s="157"/>
      <c r="GF41" s="157"/>
      <c r="GG41" s="157"/>
      <c r="GH41" s="157"/>
      <c r="GI41" s="157"/>
      <c r="GJ41" s="157"/>
      <c r="GK41" s="157"/>
      <c r="GL41" s="157"/>
      <c r="GM41" s="157"/>
      <c r="GN41" s="157"/>
      <c r="GO41" s="157"/>
      <c r="GP41" s="157"/>
      <c r="GQ41" s="157"/>
      <c r="GR41" s="157"/>
      <c r="GS41" s="157"/>
      <c r="GT41" s="157"/>
      <c r="GU41" s="157"/>
      <c r="GV41" s="157"/>
      <c r="GW41" s="157"/>
      <c r="GX41" s="157"/>
      <c r="GY41" s="157"/>
      <c r="GZ41" s="157"/>
      <c r="HA41" s="157"/>
      <c r="HB41" s="157"/>
      <c r="HC41" s="157"/>
      <c r="HD41" s="157"/>
      <c r="HE41" s="157"/>
      <c r="HF41" s="157"/>
      <c r="HG41" s="157"/>
      <c r="HH41" s="157"/>
      <c r="HI41" s="157"/>
      <c r="HJ41" s="157"/>
      <c r="HK41" s="157"/>
      <c r="HL41" s="157"/>
      <c r="HM41" s="157"/>
      <c r="HN41" s="157"/>
      <c r="HO41" s="157"/>
      <c r="HP41" s="157"/>
      <c r="HQ41" s="157"/>
      <c r="HR41" s="157"/>
      <c r="HS41" s="157"/>
      <c r="HT41" s="157"/>
      <c r="HU41" s="157"/>
      <c r="HV41" s="157"/>
      <c r="HW41" s="157"/>
      <c r="HX41" s="157"/>
      <c r="HY41" s="157"/>
      <c r="HZ41" s="157"/>
      <c r="IA41" s="157"/>
      <c r="IB41" s="157"/>
      <c r="IC41" s="157"/>
      <c r="ID41" s="157"/>
      <c r="IE41" s="157"/>
      <c r="IF41" s="157"/>
      <c r="IG41" s="157"/>
      <c r="IH41" s="157"/>
    </row>
    <row r="42" spans="1:242" s="108" customFormat="1" x14ac:dyDescent="0.2">
      <c r="A42" s="118" t="s">
        <v>204</v>
      </c>
      <c r="B42" s="117" t="s">
        <v>1250</v>
      </c>
      <c r="C42" s="117" t="s">
        <v>1251</v>
      </c>
      <c r="D42" s="159">
        <v>1</v>
      </c>
      <c r="E42" s="159">
        <f>Parts[[#This Row],[Qty to order]]-Parts[[#This Row],[Rig qty]]</f>
        <v>0</v>
      </c>
      <c r="F42" s="159">
        <v>1</v>
      </c>
      <c r="G42" s="155">
        <v>999.99</v>
      </c>
      <c r="H42" s="156">
        <f t="shared" si="8"/>
        <v>999.99</v>
      </c>
      <c r="I42" s="130">
        <f t="shared" si="0"/>
        <v>4879.3799999999992</v>
      </c>
      <c r="J42" s="156" t="str">
        <f t="shared" si="9"/>
        <v/>
      </c>
      <c r="K42" s="130">
        <f t="shared" si="2"/>
        <v>0</v>
      </c>
      <c r="L42" s="106" t="s">
        <v>1247</v>
      </c>
      <c r="M42" s="106"/>
      <c r="N42" s="79"/>
      <c r="O42" s="79" t="s">
        <v>1360</v>
      </c>
      <c r="P42" s="154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  <c r="CR42" s="79"/>
      <c r="CS42" s="79"/>
      <c r="CT42" s="79"/>
      <c r="CU42" s="79"/>
      <c r="CV42" s="79"/>
      <c r="CW42" s="79"/>
      <c r="CX42" s="79"/>
      <c r="CY42" s="79"/>
      <c r="CZ42" s="79"/>
      <c r="DA42" s="79"/>
      <c r="DB42" s="79"/>
      <c r="DC42" s="79"/>
      <c r="DD42" s="79"/>
      <c r="DE42" s="79"/>
      <c r="DF42" s="79"/>
      <c r="DG42" s="79"/>
      <c r="DH42" s="79"/>
      <c r="DI42" s="79"/>
      <c r="DJ42" s="79"/>
      <c r="DK42" s="79"/>
      <c r="DL42" s="79"/>
      <c r="DM42" s="79"/>
      <c r="DN42" s="79"/>
      <c r="DO42" s="157"/>
      <c r="DP42" s="157"/>
      <c r="DQ42" s="157"/>
      <c r="DR42" s="157"/>
      <c r="DS42" s="157"/>
      <c r="DT42" s="157"/>
      <c r="DU42" s="157"/>
      <c r="DV42" s="157"/>
      <c r="DW42" s="157"/>
      <c r="DX42" s="157"/>
      <c r="DY42" s="157"/>
      <c r="DZ42" s="157"/>
      <c r="EA42" s="157"/>
      <c r="EB42" s="157"/>
      <c r="EC42" s="157"/>
      <c r="ED42" s="157"/>
      <c r="EE42" s="157"/>
      <c r="EF42" s="157"/>
      <c r="EG42" s="157"/>
      <c r="EH42" s="157"/>
      <c r="EI42" s="157"/>
      <c r="EJ42" s="157"/>
      <c r="EK42" s="157"/>
      <c r="EL42" s="157"/>
      <c r="EM42" s="157"/>
      <c r="EN42" s="157"/>
      <c r="EO42" s="157"/>
      <c r="EP42" s="157"/>
      <c r="EQ42" s="157"/>
      <c r="ER42" s="157"/>
      <c r="ES42" s="157"/>
      <c r="ET42" s="157"/>
      <c r="EU42" s="157"/>
      <c r="EV42" s="157"/>
      <c r="EW42" s="157"/>
      <c r="EX42" s="157"/>
      <c r="EY42" s="157"/>
      <c r="EZ42" s="157"/>
      <c r="FA42" s="157"/>
      <c r="FB42" s="157"/>
      <c r="FC42" s="157"/>
      <c r="FD42" s="157"/>
      <c r="FE42" s="157"/>
      <c r="FF42" s="157"/>
      <c r="FG42" s="157"/>
      <c r="FH42" s="157"/>
      <c r="FI42" s="157"/>
      <c r="FJ42" s="157"/>
      <c r="FK42" s="157"/>
      <c r="FL42" s="157"/>
      <c r="FM42" s="157"/>
      <c r="FN42" s="157"/>
      <c r="FO42" s="157"/>
      <c r="FP42" s="157"/>
      <c r="FQ42" s="157"/>
      <c r="FR42" s="157"/>
      <c r="FS42" s="157"/>
      <c r="FT42" s="157"/>
      <c r="FU42" s="157"/>
      <c r="FV42" s="157"/>
      <c r="FW42" s="157"/>
      <c r="FX42" s="157"/>
      <c r="FY42" s="157"/>
      <c r="FZ42" s="157"/>
      <c r="GA42" s="157"/>
      <c r="GB42" s="157"/>
      <c r="GC42" s="157"/>
      <c r="GD42" s="157"/>
      <c r="GE42" s="157"/>
      <c r="GF42" s="157"/>
      <c r="GG42" s="157"/>
      <c r="GH42" s="157"/>
      <c r="GI42" s="157"/>
      <c r="GJ42" s="157"/>
      <c r="GK42" s="157"/>
      <c r="GL42" s="157"/>
      <c r="GM42" s="157"/>
      <c r="GN42" s="157"/>
      <c r="GO42" s="157"/>
      <c r="GP42" s="157"/>
      <c r="GQ42" s="157"/>
      <c r="GR42" s="157"/>
      <c r="GS42" s="157"/>
      <c r="GT42" s="157"/>
      <c r="GU42" s="157"/>
      <c r="GV42" s="157"/>
      <c r="GW42" s="157"/>
      <c r="GX42" s="157"/>
      <c r="GY42" s="157"/>
      <c r="GZ42" s="157"/>
      <c r="HA42" s="157"/>
      <c r="HB42" s="157"/>
      <c r="HC42" s="157"/>
      <c r="HD42" s="157"/>
      <c r="HE42" s="157"/>
      <c r="HF42" s="157"/>
      <c r="HG42" s="157"/>
      <c r="HH42" s="157"/>
      <c r="HI42" s="157"/>
      <c r="HJ42" s="157"/>
      <c r="HK42" s="157"/>
      <c r="HL42" s="157"/>
      <c r="HM42" s="157"/>
      <c r="HN42" s="157"/>
      <c r="HO42" s="157"/>
      <c r="HP42" s="157"/>
      <c r="HQ42" s="157"/>
      <c r="HR42" s="157"/>
      <c r="HS42" s="157"/>
      <c r="HT42" s="157"/>
      <c r="HU42" s="157"/>
      <c r="HV42" s="157"/>
      <c r="HW42" s="157"/>
      <c r="HX42" s="157"/>
      <c r="HY42" s="157"/>
      <c r="HZ42" s="157"/>
      <c r="IA42" s="157"/>
      <c r="IB42" s="157"/>
      <c r="IC42" s="157"/>
      <c r="ID42" s="157"/>
      <c r="IE42" s="157"/>
      <c r="IF42" s="157"/>
      <c r="IG42" s="157"/>
      <c r="IH42" s="157"/>
    </row>
    <row r="43" spans="1:242" s="108" customFormat="1" x14ac:dyDescent="0.2">
      <c r="A43" s="117" t="s">
        <v>204</v>
      </c>
      <c r="B43" s="117" t="s">
        <v>1245</v>
      </c>
      <c r="C43" s="117" t="s">
        <v>1246</v>
      </c>
      <c r="D43" s="154">
        <v>0</v>
      </c>
      <c r="E43" s="154">
        <f>Parts[[#This Row],[Qty to order]]-Parts[[#This Row],[Rig qty]]</f>
        <v>0</v>
      </c>
      <c r="F43" s="79">
        <v>0</v>
      </c>
      <c r="G43" s="155">
        <v>426.99</v>
      </c>
      <c r="H43" s="156">
        <f t="shared" si="8"/>
        <v>0</v>
      </c>
      <c r="I43" s="143">
        <f t="shared" si="0"/>
        <v>4879.3799999999992</v>
      </c>
      <c r="J43" s="156" t="str">
        <f t="shared" si="9"/>
        <v/>
      </c>
      <c r="K43" s="130">
        <f t="shared" si="2"/>
        <v>0</v>
      </c>
      <c r="L43" s="79" t="s">
        <v>1247</v>
      </c>
      <c r="M43" s="79"/>
      <c r="N43" s="79"/>
      <c r="O43" s="79" t="s">
        <v>1322</v>
      </c>
      <c r="P43" s="154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H43" s="79"/>
      <c r="DI43" s="79"/>
      <c r="DJ43" s="79"/>
      <c r="DK43" s="79"/>
      <c r="DL43" s="79"/>
      <c r="DM43" s="79"/>
      <c r="DN43" s="79"/>
      <c r="DO43" s="157"/>
      <c r="DP43" s="157"/>
      <c r="DQ43" s="157"/>
      <c r="DR43" s="157"/>
      <c r="DS43" s="157"/>
      <c r="DT43" s="157"/>
      <c r="DU43" s="157"/>
      <c r="DV43" s="157"/>
      <c r="DW43" s="157"/>
      <c r="DX43" s="157"/>
      <c r="DY43" s="157"/>
      <c r="DZ43" s="157"/>
      <c r="EA43" s="157"/>
      <c r="EB43" s="157"/>
      <c r="EC43" s="157"/>
      <c r="ED43" s="157"/>
      <c r="EE43" s="157"/>
      <c r="EF43" s="157"/>
      <c r="EG43" s="157"/>
      <c r="EH43" s="157"/>
      <c r="EI43" s="157"/>
      <c r="EJ43" s="157"/>
      <c r="EK43" s="157"/>
      <c r="EL43" s="157"/>
      <c r="EM43" s="157"/>
      <c r="EN43" s="157"/>
      <c r="EO43" s="157"/>
      <c r="EP43" s="157"/>
      <c r="EQ43" s="157"/>
      <c r="ER43" s="157"/>
      <c r="ES43" s="157"/>
      <c r="ET43" s="157"/>
      <c r="EU43" s="157"/>
      <c r="EV43" s="157"/>
      <c r="EW43" s="157"/>
      <c r="EX43" s="157"/>
      <c r="EY43" s="157"/>
      <c r="EZ43" s="157"/>
      <c r="FA43" s="157"/>
      <c r="FB43" s="157"/>
      <c r="FC43" s="157"/>
      <c r="FD43" s="157"/>
      <c r="FE43" s="157"/>
      <c r="FF43" s="157"/>
      <c r="FG43" s="157"/>
      <c r="FH43" s="157"/>
      <c r="FI43" s="157"/>
      <c r="FJ43" s="157"/>
      <c r="FK43" s="157"/>
      <c r="FL43" s="157"/>
      <c r="FM43" s="157"/>
      <c r="FN43" s="157"/>
      <c r="FO43" s="157"/>
      <c r="FP43" s="157"/>
      <c r="FQ43" s="157"/>
      <c r="FR43" s="157"/>
      <c r="FS43" s="157"/>
      <c r="FT43" s="157"/>
      <c r="FU43" s="157"/>
      <c r="FV43" s="157"/>
      <c r="FW43" s="157"/>
      <c r="FX43" s="157"/>
      <c r="FY43" s="157"/>
      <c r="FZ43" s="157"/>
      <c r="GA43" s="157"/>
      <c r="GB43" s="157"/>
      <c r="GC43" s="157"/>
      <c r="GD43" s="157"/>
      <c r="GE43" s="157"/>
      <c r="GF43" s="157"/>
      <c r="GG43" s="157"/>
      <c r="GH43" s="157"/>
      <c r="GI43" s="157"/>
      <c r="GJ43" s="157"/>
      <c r="GK43" s="157"/>
      <c r="GL43" s="157"/>
      <c r="GM43" s="157"/>
      <c r="GN43" s="157"/>
      <c r="GO43" s="157"/>
      <c r="GP43" s="157"/>
      <c r="GQ43" s="157"/>
      <c r="GR43" s="157"/>
      <c r="GS43" s="157"/>
      <c r="GT43" s="157"/>
      <c r="GU43" s="157"/>
      <c r="GV43" s="157"/>
      <c r="GW43" s="157"/>
      <c r="GX43" s="157"/>
      <c r="GY43" s="157"/>
      <c r="GZ43" s="157"/>
      <c r="HA43" s="157"/>
      <c r="HB43" s="157"/>
      <c r="HC43" s="157"/>
      <c r="HD43" s="157"/>
      <c r="HE43" s="157"/>
      <c r="HF43" s="157"/>
      <c r="HG43" s="157"/>
      <c r="HH43" s="157"/>
      <c r="HI43" s="157"/>
      <c r="HJ43" s="157"/>
      <c r="HK43" s="157"/>
      <c r="HL43" s="157"/>
      <c r="HM43" s="157"/>
      <c r="HN43" s="157"/>
      <c r="HO43" s="157"/>
      <c r="HP43" s="157"/>
      <c r="HQ43" s="157"/>
      <c r="HR43" s="157"/>
      <c r="HS43" s="157"/>
      <c r="HT43" s="157"/>
      <c r="HU43" s="157"/>
      <c r="HV43" s="157"/>
      <c r="HW43" s="157"/>
      <c r="HX43" s="157"/>
      <c r="HY43" s="157"/>
      <c r="HZ43" s="157"/>
      <c r="IA43" s="157"/>
      <c r="IB43" s="157"/>
      <c r="IC43" s="157"/>
      <c r="ID43" s="157"/>
      <c r="IE43" s="157"/>
      <c r="IF43" s="157"/>
      <c r="IG43" s="157"/>
      <c r="IH43" s="157"/>
    </row>
    <row r="44" spans="1:242" s="108" customFormat="1" x14ac:dyDescent="0.2">
      <c r="A44" s="118" t="s">
        <v>204</v>
      </c>
      <c r="B44" s="117" t="s">
        <v>1258</v>
      </c>
      <c r="C44" s="117" t="s">
        <v>1259</v>
      </c>
      <c r="D44" s="159">
        <v>1</v>
      </c>
      <c r="E44" s="159">
        <f>Parts[[#This Row],[Qty to order]]-Parts[[#This Row],[Rig qty]]</f>
        <v>0</v>
      </c>
      <c r="F44" s="159">
        <v>1</v>
      </c>
      <c r="G44" s="155">
        <v>239.99</v>
      </c>
      <c r="H44" s="156">
        <f t="shared" si="8"/>
        <v>239.99</v>
      </c>
      <c r="I44" s="130">
        <f t="shared" si="0"/>
        <v>4879.3799999999992</v>
      </c>
      <c r="J44" s="156" t="str">
        <f t="shared" si="9"/>
        <v/>
      </c>
      <c r="K44" s="130">
        <f t="shared" si="2"/>
        <v>0</v>
      </c>
      <c r="L44" s="106" t="s">
        <v>1247</v>
      </c>
      <c r="M44" s="106"/>
      <c r="N44" s="79"/>
      <c r="O44" s="79" t="s">
        <v>1361</v>
      </c>
      <c r="P44" s="154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/>
      <c r="CX44" s="79"/>
      <c r="CY44" s="79"/>
      <c r="CZ44" s="79"/>
      <c r="DA44" s="79"/>
      <c r="DB44" s="79"/>
      <c r="DC44" s="79"/>
      <c r="DD44" s="79"/>
      <c r="DE44" s="79"/>
      <c r="DF44" s="79"/>
      <c r="DG44" s="79"/>
      <c r="DH44" s="79"/>
      <c r="DI44" s="79"/>
      <c r="DJ44" s="79"/>
      <c r="DK44" s="79"/>
      <c r="DL44" s="79"/>
      <c r="DM44" s="79"/>
      <c r="DN44" s="79"/>
      <c r="DO44" s="157"/>
      <c r="DP44" s="157"/>
      <c r="DQ44" s="157"/>
      <c r="DR44" s="157"/>
      <c r="DS44" s="157"/>
      <c r="DT44" s="157"/>
      <c r="DU44" s="157"/>
      <c r="DV44" s="157"/>
      <c r="DW44" s="157"/>
      <c r="DX44" s="157"/>
      <c r="DY44" s="157"/>
      <c r="DZ44" s="157"/>
      <c r="EA44" s="157"/>
      <c r="EB44" s="157"/>
      <c r="EC44" s="157"/>
      <c r="ED44" s="157"/>
      <c r="EE44" s="157"/>
      <c r="EF44" s="157"/>
      <c r="EG44" s="157"/>
      <c r="EH44" s="157"/>
      <c r="EI44" s="157"/>
      <c r="EJ44" s="157"/>
      <c r="EK44" s="157"/>
      <c r="EL44" s="157"/>
      <c r="EM44" s="157"/>
      <c r="EN44" s="157"/>
      <c r="EO44" s="157"/>
      <c r="EP44" s="157"/>
      <c r="EQ44" s="157"/>
      <c r="ER44" s="157"/>
      <c r="ES44" s="157"/>
      <c r="ET44" s="157"/>
      <c r="EU44" s="157"/>
      <c r="EV44" s="157"/>
      <c r="EW44" s="157"/>
      <c r="EX44" s="157"/>
      <c r="EY44" s="157"/>
      <c r="EZ44" s="157"/>
      <c r="FA44" s="157"/>
      <c r="FB44" s="157"/>
      <c r="FC44" s="157"/>
      <c r="FD44" s="157"/>
      <c r="FE44" s="157"/>
      <c r="FF44" s="157"/>
      <c r="FG44" s="157"/>
      <c r="FH44" s="157"/>
      <c r="FI44" s="157"/>
      <c r="FJ44" s="157"/>
      <c r="FK44" s="157"/>
      <c r="FL44" s="157"/>
      <c r="FM44" s="157"/>
      <c r="FN44" s="157"/>
      <c r="FO44" s="157"/>
      <c r="FP44" s="157"/>
      <c r="FQ44" s="157"/>
      <c r="FR44" s="157"/>
      <c r="FS44" s="157"/>
      <c r="FT44" s="157"/>
      <c r="FU44" s="157"/>
      <c r="FV44" s="157"/>
      <c r="FW44" s="157"/>
      <c r="FX44" s="157"/>
      <c r="FY44" s="157"/>
      <c r="FZ44" s="157"/>
      <c r="GA44" s="157"/>
      <c r="GB44" s="157"/>
      <c r="GC44" s="157"/>
      <c r="GD44" s="157"/>
      <c r="GE44" s="157"/>
      <c r="GF44" s="157"/>
      <c r="GG44" s="157"/>
      <c r="GH44" s="157"/>
      <c r="GI44" s="157"/>
      <c r="GJ44" s="157"/>
      <c r="GK44" s="157"/>
      <c r="GL44" s="157"/>
      <c r="GM44" s="157"/>
      <c r="GN44" s="157"/>
      <c r="GO44" s="157"/>
      <c r="GP44" s="157"/>
      <c r="GQ44" s="157"/>
      <c r="GR44" s="157"/>
      <c r="GS44" s="157"/>
      <c r="GT44" s="157"/>
      <c r="GU44" s="157"/>
      <c r="GV44" s="157"/>
      <c r="GW44" s="157"/>
      <c r="GX44" s="157"/>
      <c r="GY44" s="157"/>
      <c r="GZ44" s="157"/>
      <c r="HA44" s="157"/>
      <c r="HB44" s="157"/>
      <c r="HC44" s="157"/>
      <c r="HD44" s="157"/>
      <c r="HE44" s="157"/>
      <c r="HF44" s="157"/>
      <c r="HG44" s="157"/>
      <c r="HH44" s="157"/>
      <c r="HI44" s="157"/>
      <c r="HJ44" s="157"/>
      <c r="HK44" s="157"/>
      <c r="HL44" s="157"/>
      <c r="HM44" s="157"/>
      <c r="HN44" s="157"/>
      <c r="HO44" s="157"/>
      <c r="HP44" s="157"/>
      <c r="HQ44" s="157"/>
      <c r="HR44" s="157"/>
      <c r="HS44" s="157"/>
      <c r="HT44" s="157"/>
      <c r="HU44" s="157"/>
      <c r="HV44" s="157"/>
      <c r="HW44" s="157"/>
      <c r="HX44" s="157"/>
      <c r="HY44" s="157"/>
      <c r="HZ44" s="157"/>
      <c r="IA44" s="157"/>
      <c r="IB44" s="157"/>
      <c r="IC44" s="157"/>
      <c r="ID44" s="157"/>
      <c r="IE44" s="157"/>
      <c r="IF44" s="157"/>
      <c r="IG44" s="157"/>
      <c r="IH44" s="157"/>
    </row>
    <row r="45" spans="1:242" s="108" customFormat="1" x14ac:dyDescent="0.2">
      <c r="A45" s="118" t="s">
        <v>204</v>
      </c>
      <c r="B45" s="117" t="s">
        <v>1260</v>
      </c>
      <c r="C45" s="117" t="s">
        <v>1261</v>
      </c>
      <c r="D45" s="159">
        <v>1</v>
      </c>
      <c r="E45" s="159">
        <f>Parts[[#This Row],[Qty to order]]-Parts[[#This Row],[Rig qty]]</f>
        <v>0</v>
      </c>
      <c r="F45" s="159">
        <v>1</v>
      </c>
      <c r="G45" s="155">
        <v>569.99</v>
      </c>
      <c r="H45" s="156">
        <f t="shared" si="8"/>
        <v>569.99</v>
      </c>
      <c r="I45" s="130">
        <f t="shared" si="0"/>
        <v>4879.3799999999992</v>
      </c>
      <c r="J45" s="156" t="str">
        <f t="shared" si="9"/>
        <v/>
      </c>
      <c r="K45" s="130">
        <f t="shared" si="2"/>
        <v>0</v>
      </c>
      <c r="L45" s="106" t="s">
        <v>1247</v>
      </c>
      <c r="M45" s="106"/>
      <c r="N45" s="79"/>
      <c r="O45" s="79" t="s">
        <v>1361</v>
      </c>
      <c r="P45" s="154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/>
      <c r="CX45" s="79"/>
      <c r="CY45" s="79"/>
      <c r="CZ45" s="79"/>
      <c r="DA45" s="79"/>
      <c r="DB45" s="79"/>
      <c r="DC45" s="79"/>
      <c r="DD45" s="79"/>
      <c r="DE45" s="79"/>
      <c r="DF45" s="79"/>
      <c r="DG45" s="79"/>
      <c r="DH45" s="79"/>
      <c r="DI45" s="79"/>
      <c r="DJ45" s="79"/>
      <c r="DK45" s="79"/>
      <c r="DL45" s="79"/>
      <c r="DM45" s="79"/>
      <c r="DN45" s="79"/>
      <c r="DO45" s="157"/>
      <c r="DP45" s="157"/>
      <c r="DQ45" s="157"/>
      <c r="DR45" s="157"/>
      <c r="DS45" s="157"/>
      <c r="DT45" s="157"/>
      <c r="DU45" s="157"/>
      <c r="DV45" s="157"/>
      <c r="DW45" s="157"/>
      <c r="DX45" s="157"/>
      <c r="DY45" s="157"/>
      <c r="DZ45" s="157"/>
      <c r="EA45" s="157"/>
      <c r="EB45" s="157"/>
      <c r="EC45" s="157"/>
      <c r="ED45" s="157"/>
      <c r="EE45" s="157"/>
      <c r="EF45" s="157"/>
      <c r="EG45" s="157"/>
      <c r="EH45" s="157"/>
      <c r="EI45" s="157"/>
      <c r="EJ45" s="157"/>
      <c r="EK45" s="157"/>
      <c r="EL45" s="157"/>
      <c r="EM45" s="157"/>
      <c r="EN45" s="157"/>
      <c r="EO45" s="157"/>
      <c r="EP45" s="157"/>
      <c r="EQ45" s="157"/>
      <c r="ER45" s="157"/>
      <c r="ES45" s="157"/>
      <c r="ET45" s="157"/>
      <c r="EU45" s="157"/>
      <c r="EV45" s="157"/>
      <c r="EW45" s="157"/>
      <c r="EX45" s="157"/>
      <c r="EY45" s="157"/>
      <c r="EZ45" s="157"/>
      <c r="FA45" s="157"/>
      <c r="FB45" s="157"/>
      <c r="FC45" s="157"/>
      <c r="FD45" s="157"/>
      <c r="FE45" s="157"/>
      <c r="FF45" s="157"/>
      <c r="FG45" s="157"/>
      <c r="FH45" s="157"/>
      <c r="FI45" s="157"/>
      <c r="FJ45" s="157"/>
      <c r="FK45" s="157"/>
      <c r="FL45" s="157"/>
      <c r="FM45" s="157"/>
      <c r="FN45" s="157"/>
      <c r="FO45" s="157"/>
      <c r="FP45" s="157"/>
      <c r="FQ45" s="157"/>
      <c r="FR45" s="157"/>
      <c r="FS45" s="157"/>
      <c r="FT45" s="157"/>
      <c r="FU45" s="157"/>
      <c r="FV45" s="157"/>
      <c r="FW45" s="157"/>
      <c r="FX45" s="157"/>
      <c r="FY45" s="157"/>
      <c r="FZ45" s="157"/>
      <c r="GA45" s="157"/>
      <c r="GB45" s="157"/>
      <c r="GC45" s="157"/>
      <c r="GD45" s="157"/>
      <c r="GE45" s="157"/>
      <c r="GF45" s="157"/>
      <c r="GG45" s="157"/>
      <c r="GH45" s="157"/>
      <c r="GI45" s="157"/>
      <c r="GJ45" s="157"/>
      <c r="GK45" s="157"/>
      <c r="GL45" s="157"/>
      <c r="GM45" s="157"/>
      <c r="GN45" s="157"/>
      <c r="GO45" s="157"/>
      <c r="GP45" s="157"/>
      <c r="GQ45" s="157"/>
      <c r="GR45" s="157"/>
      <c r="GS45" s="157"/>
      <c r="GT45" s="157"/>
      <c r="GU45" s="157"/>
      <c r="GV45" s="157"/>
      <c r="GW45" s="157"/>
      <c r="GX45" s="157"/>
      <c r="GY45" s="157"/>
      <c r="GZ45" s="157"/>
      <c r="HA45" s="157"/>
      <c r="HB45" s="157"/>
      <c r="HC45" s="157"/>
      <c r="HD45" s="157"/>
      <c r="HE45" s="157"/>
      <c r="HF45" s="157"/>
      <c r="HG45" s="157"/>
      <c r="HH45" s="157"/>
      <c r="HI45" s="157"/>
      <c r="HJ45" s="157"/>
      <c r="HK45" s="157"/>
      <c r="HL45" s="157"/>
      <c r="HM45" s="157"/>
      <c r="HN45" s="157"/>
      <c r="HO45" s="157"/>
      <c r="HP45" s="157"/>
      <c r="HQ45" s="157"/>
      <c r="HR45" s="157"/>
      <c r="HS45" s="157"/>
      <c r="HT45" s="157"/>
      <c r="HU45" s="157"/>
      <c r="HV45" s="157"/>
      <c r="HW45" s="157"/>
      <c r="HX45" s="157"/>
      <c r="HY45" s="157"/>
      <c r="HZ45" s="157"/>
      <c r="IA45" s="157"/>
      <c r="IB45" s="157"/>
      <c r="IC45" s="157"/>
      <c r="ID45" s="157"/>
      <c r="IE45" s="157"/>
      <c r="IF45" s="157"/>
      <c r="IG45" s="157"/>
      <c r="IH45" s="157"/>
    </row>
    <row r="46" spans="1:242" s="108" customFormat="1" x14ac:dyDescent="0.2">
      <c r="A46" s="118" t="s">
        <v>204</v>
      </c>
      <c r="B46" s="117" t="s">
        <v>1262</v>
      </c>
      <c r="C46" s="117" t="s">
        <v>1263</v>
      </c>
      <c r="D46" s="159">
        <v>2</v>
      </c>
      <c r="E46" s="159">
        <f>Parts[[#This Row],[Qty to order]]-Parts[[#This Row],[Rig qty]]</f>
        <v>0</v>
      </c>
      <c r="F46" s="159">
        <v>2</v>
      </c>
      <c r="G46" s="155">
        <v>394.99</v>
      </c>
      <c r="H46" s="156">
        <f t="shared" si="8"/>
        <v>789.98</v>
      </c>
      <c r="I46" s="130">
        <f t="shared" si="0"/>
        <v>4879.3799999999992</v>
      </c>
      <c r="J46" s="156" t="str">
        <f t="shared" si="9"/>
        <v/>
      </c>
      <c r="K46" s="130">
        <f t="shared" si="2"/>
        <v>0</v>
      </c>
      <c r="L46" s="106" t="s">
        <v>1247</v>
      </c>
      <c r="M46" s="106"/>
      <c r="N46" s="79"/>
      <c r="O46" s="79" t="s">
        <v>1361</v>
      </c>
      <c r="P46" s="154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157"/>
      <c r="DP46" s="157"/>
      <c r="DQ46" s="157"/>
      <c r="DR46" s="157"/>
      <c r="DS46" s="157"/>
      <c r="DT46" s="157"/>
      <c r="DU46" s="157"/>
      <c r="DV46" s="157"/>
      <c r="DW46" s="157"/>
      <c r="DX46" s="157"/>
      <c r="DY46" s="157"/>
      <c r="DZ46" s="157"/>
      <c r="EA46" s="157"/>
      <c r="EB46" s="157"/>
      <c r="EC46" s="157"/>
      <c r="ED46" s="157"/>
      <c r="EE46" s="157"/>
      <c r="EF46" s="157"/>
      <c r="EG46" s="157"/>
      <c r="EH46" s="157"/>
      <c r="EI46" s="157"/>
      <c r="EJ46" s="157"/>
      <c r="EK46" s="157"/>
      <c r="EL46" s="157"/>
      <c r="EM46" s="157"/>
      <c r="EN46" s="157"/>
      <c r="EO46" s="157"/>
      <c r="EP46" s="157"/>
      <c r="EQ46" s="157"/>
      <c r="ER46" s="157"/>
      <c r="ES46" s="157"/>
      <c r="ET46" s="157"/>
      <c r="EU46" s="157"/>
      <c r="EV46" s="157"/>
      <c r="EW46" s="157"/>
      <c r="EX46" s="157"/>
      <c r="EY46" s="157"/>
      <c r="EZ46" s="157"/>
      <c r="FA46" s="157"/>
      <c r="FB46" s="157"/>
      <c r="FC46" s="157"/>
      <c r="FD46" s="157"/>
      <c r="FE46" s="157"/>
      <c r="FF46" s="157"/>
      <c r="FG46" s="157"/>
      <c r="FH46" s="157"/>
      <c r="FI46" s="157"/>
      <c r="FJ46" s="157"/>
      <c r="FK46" s="157"/>
      <c r="FL46" s="157"/>
      <c r="FM46" s="157"/>
      <c r="FN46" s="157"/>
      <c r="FO46" s="157"/>
      <c r="FP46" s="157"/>
      <c r="FQ46" s="157"/>
      <c r="FR46" s="157"/>
      <c r="FS46" s="157"/>
      <c r="FT46" s="157"/>
      <c r="FU46" s="157"/>
      <c r="FV46" s="157"/>
      <c r="FW46" s="157"/>
      <c r="FX46" s="157"/>
      <c r="FY46" s="157"/>
      <c r="FZ46" s="157"/>
      <c r="GA46" s="157"/>
      <c r="GB46" s="157"/>
      <c r="GC46" s="157"/>
      <c r="GD46" s="157"/>
      <c r="GE46" s="157"/>
      <c r="GF46" s="157"/>
      <c r="GG46" s="157"/>
      <c r="GH46" s="157"/>
      <c r="GI46" s="157"/>
      <c r="GJ46" s="157"/>
      <c r="GK46" s="157"/>
      <c r="GL46" s="157"/>
      <c r="GM46" s="157"/>
      <c r="GN46" s="157"/>
      <c r="GO46" s="157"/>
      <c r="GP46" s="157"/>
      <c r="GQ46" s="157"/>
      <c r="GR46" s="157"/>
      <c r="GS46" s="157"/>
      <c r="GT46" s="157"/>
      <c r="GU46" s="157"/>
      <c r="GV46" s="157"/>
      <c r="GW46" s="157"/>
      <c r="GX46" s="157"/>
      <c r="GY46" s="157"/>
      <c r="GZ46" s="157"/>
      <c r="HA46" s="157"/>
      <c r="HB46" s="157"/>
      <c r="HC46" s="157"/>
      <c r="HD46" s="157"/>
      <c r="HE46" s="157"/>
      <c r="HF46" s="157"/>
      <c r="HG46" s="157"/>
      <c r="HH46" s="157"/>
      <c r="HI46" s="157"/>
      <c r="HJ46" s="157"/>
      <c r="HK46" s="157"/>
      <c r="HL46" s="157"/>
      <c r="HM46" s="157"/>
      <c r="HN46" s="157"/>
      <c r="HO46" s="157"/>
      <c r="HP46" s="157"/>
      <c r="HQ46" s="157"/>
      <c r="HR46" s="157"/>
      <c r="HS46" s="157"/>
      <c r="HT46" s="157"/>
      <c r="HU46" s="157"/>
      <c r="HV46" s="157"/>
      <c r="HW46" s="157"/>
      <c r="HX46" s="157"/>
      <c r="HY46" s="157"/>
      <c r="HZ46" s="157"/>
      <c r="IA46" s="157"/>
      <c r="IB46" s="157"/>
      <c r="IC46" s="157"/>
      <c r="ID46" s="157"/>
      <c r="IE46" s="157"/>
      <c r="IF46" s="157"/>
      <c r="IG46" s="157"/>
      <c r="IH46" s="157"/>
    </row>
    <row r="47" spans="1:242" s="114" customFormat="1" x14ac:dyDescent="0.2">
      <c r="A47" s="118" t="s">
        <v>204</v>
      </c>
      <c r="B47" s="117" t="s">
        <v>1264</v>
      </c>
      <c r="C47" s="117" t="s">
        <v>1265</v>
      </c>
      <c r="D47" s="159">
        <v>1</v>
      </c>
      <c r="E47" s="159">
        <f>Parts[[#This Row],[Qty to order]]-Parts[[#This Row],[Rig qty]]</f>
        <v>0</v>
      </c>
      <c r="F47" s="159">
        <v>1</v>
      </c>
      <c r="G47" s="155">
        <v>314.99</v>
      </c>
      <c r="H47" s="156">
        <f t="shared" si="8"/>
        <v>314.99</v>
      </c>
      <c r="I47" s="130">
        <f t="shared" si="0"/>
        <v>4879.3799999999992</v>
      </c>
      <c r="J47" s="156" t="str">
        <f t="shared" si="9"/>
        <v/>
      </c>
      <c r="K47" s="130">
        <f t="shared" si="2"/>
        <v>0</v>
      </c>
      <c r="L47" s="106" t="s">
        <v>1247</v>
      </c>
      <c r="M47" s="106"/>
      <c r="N47" s="79"/>
      <c r="O47" s="79" t="s">
        <v>1359</v>
      </c>
      <c r="P47" s="154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/>
      <c r="CX47" s="79"/>
      <c r="CY47" s="79"/>
      <c r="CZ47" s="79"/>
      <c r="DA47" s="79"/>
      <c r="DB47" s="79"/>
      <c r="DC47" s="79"/>
      <c r="DD47" s="79"/>
      <c r="DE47" s="79"/>
      <c r="DF47" s="79"/>
      <c r="DG47" s="79"/>
      <c r="DH47" s="79"/>
      <c r="DI47" s="79"/>
      <c r="DJ47" s="79"/>
      <c r="DK47" s="79"/>
      <c r="DL47" s="79"/>
      <c r="DM47" s="79"/>
      <c r="DN47" s="79"/>
      <c r="DO47" s="157"/>
      <c r="DP47" s="157"/>
      <c r="DQ47" s="157"/>
      <c r="DR47" s="157"/>
      <c r="DS47" s="157"/>
      <c r="DT47" s="157"/>
      <c r="DU47" s="157"/>
      <c r="DV47" s="157"/>
      <c r="DW47" s="157"/>
      <c r="DX47" s="157"/>
      <c r="DY47" s="157"/>
      <c r="DZ47" s="157"/>
      <c r="EA47" s="157"/>
      <c r="EB47" s="157"/>
      <c r="EC47" s="157"/>
      <c r="ED47" s="157"/>
      <c r="EE47" s="157"/>
      <c r="EF47" s="157"/>
      <c r="EG47" s="157"/>
      <c r="EH47" s="157"/>
      <c r="EI47" s="157"/>
      <c r="EJ47" s="157"/>
      <c r="EK47" s="157"/>
      <c r="EL47" s="157"/>
      <c r="EM47" s="157"/>
      <c r="EN47" s="157"/>
      <c r="EO47" s="157"/>
      <c r="EP47" s="157"/>
      <c r="EQ47" s="157"/>
      <c r="ER47" s="157"/>
      <c r="ES47" s="157"/>
      <c r="ET47" s="157"/>
      <c r="EU47" s="157"/>
      <c r="EV47" s="157"/>
      <c r="EW47" s="157"/>
      <c r="EX47" s="157"/>
      <c r="EY47" s="157"/>
      <c r="EZ47" s="157"/>
      <c r="FA47" s="157"/>
      <c r="FB47" s="157"/>
      <c r="FC47" s="157"/>
      <c r="FD47" s="157"/>
      <c r="FE47" s="157"/>
      <c r="FF47" s="157"/>
      <c r="FG47" s="157"/>
      <c r="FH47" s="157"/>
      <c r="FI47" s="157"/>
      <c r="FJ47" s="157"/>
      <c r="FK47" s="157"/>
      <c r="FL47" s="157"/>
      <c r="FM47" s="157"/>
      <c r="FN47" s="157"/>
      <c r="FO47" s="157"/>
      <c r="FP47" s="157"/>
      <c r="FQ47" s="157"/>
      <c r="FR47" s="157"/>
      <c r="FS47" s="157"/>
      <c r="FT47" s="157"/>
      <c r="FU47" s="157"/>
      <c r="FV47" s="157"/>
      <c r="FW47" s="157"/>
      <c r="FX47" s="157"/>
      <c r="FY47" s="157"/>
      <c r="FZ47" s="157"/>
      <c r="GA47" s="157"/>
      <c r="GB47" s="157"/>
      <c r="GC47" s="157"/>
      <c r="GD47" s="157"/>
      <c r="GE47" s="157"/>
      <c r="GF47" s="157"/>
      <c r="GG47" s="157"/>
      <c r="GH47" s="157"/>
      <c r="GI47" s="157"/>
      <c r="GJ47" s="157"/>
      <c r="GK47" s="157"/>
      <c r="GL47" s="157"/>
      <c r="GM47" s="157"/>
      <c r="GN47" s="157"/>
      <c r="GO47" s="157"/>
      <c r="GP47" s="157"/>
      <c r="GQ47" s="157"/>
      <c r="GR47" s="157"/>
      <c r="GS47" s="157"/>
      <c r="GT47" s="157"/>
      <c r="GU47" s="157"/>
      <c r="GV47" s="157"/>
      <c r="GW47" s="157"/>
      <c r="GX47" s="157"/>
      <c r="GY47" s="157"/>
      <c r="GZ47" s="157"/>
      <c r="HA47" s="157"/>
      <c r="HB47" s="157"/>
      <c r="HC47" s="157"/>
      <c r="HD47" s="157"/>
      <c r="HE47" s="157"/>
      <c r="HF47" s="157"/>
      <c r="HG47" s="157"/>
      <c r="HH47" s="157"/>
      <c r="HI47" s="157"/>
      <c r="HJ47" s="157"/>
      <c r="HK47" s="157"/>
      <c r="HL47" s="157"/>
      <c r="HM47" s="157"/>
      <c r="HN47" s="157"/>
      <c r="HO47" s="157"/>
      <c r="HP47" s="157"/>
      <c r="HQ47" s="157"/>
      <c r="HR47" s="157"/>
      <c r="HS47" s="157"/>
      <c r="HT47" s="157"/>
      <c r="HU47" s="157"/>
      <c r="HV47" s="157"/>
      <c r="HW47" s="157"/>
      <c r="HX47" s="157"/>
      <c r="HY47" s="157"/>
      <c r="HZ47" s="157"/>
      <c r="IA47" s="157"/>
      <c r="IB47" s="157"/>
      <c r="IC47" s="157"/>
      <c r="ID47" s="157"/>
      <c r="IE47" s="157"/>
      <c r="IF47" s="157"/>
      <c r="IG47" s="157"/>
      <c r="IH47" s="157"/>
    </row>
    <row r="48" spans="1:242" s="114" customFormat="1" x14ac:dyDescent="0.2">
      <c r="A48" s="118" t="s">
        <v>204</v>
      </c>
      <c r="B48" s="117" t="s">
        <v>1266</v>
      </c>
      <c r="C48" s="117" t="s">
        <v>1267</v>
      </c>
      <c r="D48" s="159">
        <v>1</v>
      </c>
      <c r="E48" s="159">
        <f>Parts[[#This Row],[Qty to order]]-Parts[[#This Row],[Rig qty]]</f>
        <v>0</v>
      </c>
      <c r="F48" s="159">
        <v>1</v>
      </c>
      <c r="G48" s="155">
        <v>129.99</v>
      </c>
      <c r="H48" s="156">
        <f t="shared" si="8"/>
        <v>129.99</v>
      </c>
      <c r="I48" s="130">
        <f t="shared" si="0"/>
        <v>4879.3799999999992</v>
      </c>
      <c r="J48" s="156" t="str">
        <f t="shared" si="9"/>
        <v/>
      </c>
      <c r="K48" s="130">
        <f t="shared" si="2"/>
        <v>0</v>
      </c>
      <c r="L48" s="106" t="s">
        <v>1247</v>
      </c>
      <c r="M48" s="106"/>
      <c r="N48" s="79"/>
      <c r="O48" s="79" t="s">
        <v>1362</v>
      </c>
      <c r="P48" s="154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/>
      <c r="CX48" s="79"/>
      <c r="CY48" s="79"/>
      <c r="CZ48" s="79"/>
      <c r="DA48" s="79"/>
      <c r="DB48" s="79"/>
      <c r="DC48" s="79"/>
      <c r="DD48" s="79"/>
      <c r="DE48" s="79"/>
      <c r="DF48" s="79"/>
      <c r="DG48" s="79"/>
      <c r="DH48" s="79"/>
      <c r="DI48" s="79"/>
      <c r="DJ48" s="79"/>
      <c r="DK48" s="79"/>
      <c r="DL48" s="79"/>
      <c r="DM48" s="79"/>
      <c r="DN48" s="79"/>
      <c r="DO48" s="157"/>
      <c r="DP48" s="157"/>
      <c r="DQ48" s="157"/>
      <c r="DR48" s="157"/>
      <c r="DS48" s="157"/>
      <c r="DT48" s="157"/>
      <c r="DU48" s="157"/>
      <c r="DV48" s="157"/>
      <c r="DW48" s="157"/>
      <c r="DX48" s="157"/>
      <c r="DY48" s="157"/>
      <c r="DZ48" s="157"/>
      <c r="EA48" s="157"/>
      <c r="EB48" s="157"/>
      <c r="EC48" s="157"/>
      <c r="ED48" s="157"/>
      <c r="EE48" s="157"/>
      <c r="EF48" s="157"/>
      <c r="EG48" s="157"/>
      <c r="EH48" s="157"/>
      <c r="EI48" s="157"/>
      <c r="EJ48" s="157"/>
      <c r="EK48" s="157"/>
      <c r="EL48" s="157"/>
      <c r="EM48" s="157"/>
      <c r="EN48" s="157"/>
      <c r="EO48" s="157"/>
      <c r="EP48" s="157"/>
      <c r="EQ48" s="157"/>
      <c r="ER48" s="157"/>
      <c r="ES48" s="157"/>
      <c r="ET48" s="157"/>
      <c r="EU48" s="157"/>
      <c r="EV48" s="157"/>
      <c r="EW48" s="157"/>
      <c r="EX48" s="157"/>
      <c r="EY48" s="157"/>
      <c r="EZ48" s="157"/>
      <c r="FA48" s="157"/>
      <c r="FB48" s="157"/>
      <c r="FC48" s="157"/>
      <c r="FD48" s="157"/>
      <c r="FE48" s="157"/>
      <c r="FF48" s="157"/>
      <c r="FG48" s="157"/>
      <c r="FH48" s="157"/>
      <c r="FI48" s="157"/>
      <c r="FJ48" s="157"/>
      <c r="FK48" s="157"/>
      <c r="FL48" s="157"/>
      <c r="FM48" s="157"/>
      <c r="FN48" s="157"/>
      <c r="FO48" s="157"/>
      <c r="FP48" s="157"/>
      <c r="FQ48" s="157"/>
      <c r="FR48" s="157"/>
      <c r="FS48" s="157"/>
      <c r="FT48" s="157"/>
      <c r="FU48" s="157"/>
      <c r="FV48" s="157"/>
      <c r="FW48" s="157"/>
      <c r="FX48" s="157"/>
      <c r="FY48" s="157"/>
      <c r="FZ48" s="157"/>
      <c r="GA48" s="157"/>
      <c r="GB48" s="157"/>
      <c r="GC48" s="157"/>
      <c r="GD48" s="157"/>
      <c r="GE48" s="157"/>
      <c r="GF48" s="157"/>
      <c r="GG48" s="157"/>
      <c r="GH48" s="157"/>
      <c r="GI48" s="157"/>
      <c r="GJ48" s="157"/>
      <c r="GK48" s="157"/>
      <c r="GL48" s="157"/>
      <c r="GM48" s="157"/>
      <c r="GN48" s="157"/>
      <c r="GO48" s="157"/>
      <c r="GP48" s="157"/>
      <c r="GQ48" s="157"/>
      <c r="GR48" s="157"/>
      <c r="GS48" s="157"/>
      <c r="GT48" s="157"/>
      <c r="GU48" s="157"/>
      <c r="GV48" s="157"/>
      <c r="GW48" s="157"/>
      <c r="GX48" s="157"/>
      <c r="GY48" s="157"/>
      <c r="GZ48" s="157"/>
      <c r="HA48" s="157"/>
      <c r="HB48" s="157"/>
      <c r="HC48" s="157"/>
      <c r="HD48" s="157"/>
      <c r="HE48" s="157"/>
      <c r="HF48" s="157"/>
      <c r="HG48" s="157"/>
      <c r="HH48" s="157"/>
      <c r="HI48" s="157"/>
      <c r="HJ48" s="157"/>
      <c r="HK48" s="157"/>
      <c r="HL48" s="157"/>
      <c r="HM48" s="157"/>
      <c r="HN48" s="157"/>
      <c r="HO48" s="157"/>
      <c r="HP48" s="157"/>
      <c r="HQ48" s="157"/>
      <c r="HR48" s="157"/>
      <c r="HS48" s="157"/>
      <c r="HT48" s="157"/>
      <c r="HU48" s="157"/>
      <c r="HV48" s="157"/>
      <c r="HW48" s="157"/>
      <c r="HX48" s="157"/>
      <c r="HY48" s="157"/>
      <c r="HZ48" s="157"/>
      <c r="IA48" s="157"/>
      <c r="IB48" s="157"/>
      <c r="IC48" s="157"/>
      <c r="ID48" s="157"/>
      <c r="IE48" s="157"/>
      <c r="IF48" s="157"/>
      <c r="IG48" s="157"/>
      <c r="IH48" s="157"/>
    </row>
    <row r="49" spans="1:242" s="59" customFormat="1" x14ac:dyDescent="0.2">
      <c r="A49" s="118" t="s">
        <v>204</v>
      </c>
      <c r="B49" s="117" t="s">
        <v>1248</v>
      </c>
      <c r="C49" s="117" t="s">
        <v>1249</v>
      </c>
      <c r="D49" s="159">
        <v>1</v>
      </c>
      <c r="E49" s="159">
        <f>Parts[[#This Row],[Qty to order]]-Parts[[#This Row],[Rig qty]]</f>
        <v>0</v>
      </c>
      <c r="F49" s="159">
        <v>1</v>
      </c>
      <c r="G49" s="155">
        <v>14.99</v>
      </c>
      <c r="H49" s="156">
        <f t="shared" si="8"/>
        <v>14.99</v>
      </c>
      <c r="I49" s="130">
        <f t="shared" si="0"/>
        <v>4879.3799999999992</v>
      </c>
      <c r="J49" s="156" t="str">
        <f t="shared" si="9"/>
        <v/>
      </c>
      <c r="K49" s="130">
        <f t="shared" si="2"/>
        <v>0</v>
      </c>
      <c r="L49" s="106" t="s">
        <v>1247</v>
      </c>
      <c r="M49" s="106"/>
      <c r="N49" s="79"/>
      <c r="O49" s="79" t="s">
        <v>1362</v>
      </c>
      <c r="P49" s="154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79"/>
      <c r="BG49" s="79"/>
      <c r="BH49" s="79"/>
      <c r="BI49" s="79"/>
      <c r="BJ49" s="79"/>
      <c r="BK49" s="79"/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  <c r="DH49" s="79"/>
      <c r="DI49" s="79"/>
      <c r="DJ49" s="79"/>
      <c r="DK49" s="79"/>
      <c r="DL49" s="79"/>
      <c r="DM49" s="79"/>
      <c r="DN49" s="79"/>
      <c r="DO49" s="157"/>
      <c r="DP49" s="157"/>
      <c r="DQ49" s="157"/>
      <c r="DR49" s="157"/>
      <c r="DS49" s="157"/>
      <c r="DT49" s="157"/>
      <c r="DU49" s="157"/>
      <c r="DV49" s="157"/>
      <c r="DW49" s="157"/>
      <c r="DX49" s="157"/>
      <c r="DY49" s="157"/>
      <c r="DZ49" s="157"/>
      <c r="EA49" s="157"/>
      <c r="EB49" s="157"/>
      <c r="EC49" s="157"/>
      <c r="ED49" s="157"/>
      <c r="EE49" s="157"/>
      <c r="EF49" s="157"/>
      <c r="EG49" s="157"/>
      <c r="EH49" s="157"/>
      <c r="EI49" s="157"/>
      <c r="EJ49" s="157"/>
      <c r="EK49" s="157"/>
      <c r="EL49" s="157"/>
      <c r="EM49" s="157"/>
      <c r="EN49" s="157"/>
      <c r="EO49" s="157"/>
      <c r="EP49" s="157"/>
      <c r="EQ49" s="157"/>
      <c r="ER49" s="157"/>
      <c r="ES49" s="157"/>
      <c r="ET49" s="157"/>
      <c r="EU49" s="157"/>
      <c r="EV49" s="157"/>
      <c r="EW49" s="157"/>
      <c r="EX49" s="157"/>
      <c r="EY49" s="157"/>
      <c r="EZ49" s="157"/>
      <c r="FA49" s="157"/>
      <c r="FB49" s="157"/>
      <c r="FC49" s="157"/>
      <c r="FD49" s="157"/>
      <c r="FE49" s="157"/>
      <c r="FF49" s="157"/>
      <c r="FG49" s="157"/>
      <c r="FH49" s="157"/>
      <c r="FI49" s="157"/>
      <c r="FJ49" s="157"/>
      <c r="FK49" s="157"/>
      <c r="FL49" s="157"/>
      <c r="FM49" s="157"/>
      <c r="FN49" s="157"/>
      <c r="FO49" s="157"/>
      <c r="FP49" s="157"/>
      <c r="FQ49" s="157"/>
      <c r="FR49" s="157"/>
      <c r="FS49" s="157"/>
      <c r="FT49" s="157"/>
      <c r="FU49" s="157"/>
      <c r="FV49" s="157"/>
      <c r="FW49" s="157"/>
      <c r="FX49" s="157"/>
      <c r="FY49" s="157"/>
      <c r="FZ49" s="157"/>
      <c r="GA49" s="157"/>
      <c r="GB49" s="157"/>
      <c r="GC49" s="157"/>
      <c r="GD49" s="157"/>
      <c r="GE49" s="157"/>
      <c r="GF49" s="157"/>
      <c r="GG49" s="157"/>
      <c r="GH49" s="157"/>
      <c r="GI49" s="157"/>
      <c r="GJ49" s="157"/>
      <c r="GK49" s="157"/>
      <c r="GL49" s="157"/>
      <c r="GM49" s="157"/>
      <c r="GN49" s="157"/>
      <c r="GO49" s="157"/>
      <c r="GP49" s="157"/>
      <c r="GQ49" s="157"/>
      <c r="GR49" s="157"/>
      <c r="GS49" s="157"/>
      <c r="GT49" s="157"/>
      <c r="GU49" s="157"/>
      <c r="GV49" s="157"/>
      <c r="GW49" s="157"/>
      <c r="GX49" s="157"/>
      <c r="GY49" s="157"/>
      <c r="GZ49" s="157"/>
      <c r="HA49" s="157"/>
      <c r="HB49" s="157"/>
      <c r="HC49" s="157"/>
      <c r="HD49" s="157"/>
      <c r="HE49" s="157"/>
      <c r="HF49" s="157"/>
      <c r="HG49" s="157"/>
      <c r="HH49" s="157"/>
      <c r="HI49" s="157"/>
      <c r="HJ49" s="157"/>
      <c r="HK49" s="157"/>
      <c r="HL49" s="157"/>
      <c r="HM49" s="157"/>
      <c r="HN49" s="157"/>
      <c r="HO49" s="157"/>
      <c r="HP49" s="157"/>
      <c r="HQ49" s="157"/>
      <c r="HR49" s="157"/>
      <c r="HS49" s="157"/>
      <c r="HT49" s="157"/>
      <c r="HU49" s="157"/>
      <c r="HV49" s="157"/>
      <c r="HW49" s="157"/>
      <c r="HX49" s="157"/>
      <c r="HY49" s="157"/>
      <c r="HZ49" s="157"/>
      <c r="IA49" s="157"/>
      <c r="IB49" s="157"/>
      <c r="IC49" s="157"/>
      <c r="ID49" s="157"/>
      <c r="IE49" s="157"/>
      <c r="IF49" s="157"/>
      <c r="IG49" s="157"/>
      <c r="IH49" s="157"/>
    </row>
    <row r="50" spans="1:242" s="114" customFormat="1" x14ac:dyDescent="0.2">
      <c r="A50" s="118" t="s">
        <v>204</v>
      </c>
      <c r="B50" s="117" t="s">
        <v>1268</v>
      </c>
      <c r="C50" s="117" t="s">
        <v>1269</v>
      </c>
      <c r="D50" s="159">
        <v>1</v>
      </c>
      <c r="E50" s="159">
        <f>Parts[[#This Row],[Qty to order]]-Parts[[#This Row],[Rig qty]]</f>
        <v>0</v>
      </c>
      <c r="F50" s="159">
        <v>1</v>
      </c>
      <c r="G50" s="155">
        <v>19.989999999999998</v>
      </c>
      <c r="H50" s="156">
        <f t="shared" si="8"/>
        <v>19.989999999999998</v>
      </c>
      <c r="I50" s="130">
        <f t="shared" si="0"/>
        <v>4879.3799999999992</v>
      </c>
      <c r="J50" s="156" t="str">
        <f t="shared" si="9"/>
        <v/>
      </c>
      <c r="K50" s="130">
        <f t="shared" si="2"/>
        <v>0</v>
      </c>
      <c r="L50" s="106" t="s">
        <v>1247</v>
      </c>
      <c r="M50" s="106"/>
      <c r="N50" s="79"/>
      <c r="O50" s="79" t="s">
        <v>1362</v>
      </c>
      <c r="P50" s="154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/>
      <c r="BM50" s="79"/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  <c r="CG50" s="79"/>
      <c r="CH50" s="79"/>
      <c r="CI50" s="79"/>
      <c r="CJ50" s="79"/>
      <c r="CK50" s="79"/>
      <c r="CL50" s="79"/>
      <c r="CM50" s="79"/>
      <c r="CN50" s="79"/>
      <c r="CO50" s="79"/>
      <c r="CP50" s="79"/>
      <c r="CQ50" s="79"/>
      <c r="CR50" s="79"/>
      <c r="CS50" s="79"/>
      <c r="CT50" s="79"/>
      <c r="CU50" s="79"/>
      <c r="CV50" s="79"/>
      <c r="CW50" s="79"/>
      <c r="CX50" s="79"/>
      <c r="CY50" s="79"/>
      <c r="CZ50" s="79"/>
      <c r="DA50" s="79"/>
      <c r="DB50" s="79"/>
      <c r="DC50" s="79"/>
      <c r="DD50" s="79"/>
      <c r="DE50" s="79"/>
      <c r="DF50" s="79"/>
      <c r="DG50" s="79"/>
      <c r="DH50" s="79"/>
      <c r="DI50" s="79"/>
      <c r="DJ50" s="79"/>
      <c r="DK50" s="79"/>
      <c r="DL50" s="79"/>
      <c r="DM50" s="79"/>
      <c r="DN50" s="79"/>
      <c r="DO50" s="157"/>
      <c r="DP50" s="157"/>
      <c r="DQ50" s="157"/>
      <c r="DR50" s="157"/>
      <c r="DS50" s="157"/>
      <c r="DT50" s="157"/>
      <c r="DU50" s="157"/>
      <c r="DV50" s="157"/>
      <c r="DW50" s="157"/>
      <c r="DX50" s="157"/>
      <c r="DY50" s="157"/>
      <c r="DZ50" s="157"/>
      <c r="EA50" s="157"/>
      <c r="EB50" s="157"/>
      <c r="EC50" s="157"/>
      <c r="ED50" s="157"/>
      <c r="EE50" s="157"/>
      <c r="EF50" s="157"/>
      <c r="EG50" s="157"/>
      <c r="EH50" s="157"/>
      <c r="EI50" s="157"/>
      <c r="EJ50" s="157"/>
      <c r="EK50" s="157"/>
      <c r="EL50" s="157"/>
      <c r="EM50" s="157"/>
      <c r="EN50" s="157"/>
      <c r="EO50" s="157"/>
      <c r="EP50" s="157"/>
      <c r="EQ50" s="157"/>
      <c r="ER50" s="157"/>
      <c r="ES50" s="157"/>
      <c r="ET50" s="157"/>
      <c r="EU50" s="157"/>
      <c r="EV50" s="157"/>
      <c r="EW50" s="157"/>
      <c r="EX50" s="157"/>
      <c r="EY50" s="157"/>
      <c r="EZ50" s="157"/>
      <c r="FA50" s="157"/>
      <c r="FB50" s="157"/>
      <c r="FC50" s="157"/>
      <c r="FD50" s="157"/>
      <c r="FE50" s="157"/>
      <c r="FF50" s="157"/>
      <c r="FG50" s="157"/>
      <c r="FH50" s="157"/>
      <c r="FI50" s="157"/>
      <c r="FJ50" s="157"/>
      <c r="FK50" s="157"/>
      <c r="FL50" s="157"/>
      <c r="FM50" s="157"/>
      <c r="FN50" s="157"/>
      <c r="FO50" s="157"/>
      <c r="FP50" s="157"/>
      <c r="FQ50" s="157"/>
      <c r="FR50" s="157"/>
      <c r="FS50" s="157"/>
      <c r="FT50" s="157"/>
      <c r="FU50" s="157"/>
      <c r="FV50" s="157"/>
      <c r="FW50" s="157"/>
      <c r="FX50" s="157"/>
      <c r="FY50" s="157"/>
      <c r="FZ50" s="157"/>
      <c r="GA50" s="157"/>
      <c r="GB50" s="157"/>
      <c r="GC50" s="157"/>
      <c r="GD50" s="157"/>
      <c r="GE50" s="157"/>
      <c r="GF50" s="157"/>
      <c r="GG50" s="157"/>
      <c r="GH50" s="157"/>
      <c r="GI50" s="157"/>
      <c r="GJ50" s="157"/>
      <c r="GK50" s="157"/>
      <c r="GL50" s="157"/>
      <c r="GM50" s="157"/>
      <c r="GN50" s="157"/>
      <c r="GO50" s="157"/>
      <c r="GP50" s="157"/>
      <c r="GQ50" s="157"/>
      <c r="GR50" s="157"/>
      <c r="GS50" s="157"/>
      <c r="GT50" s="157"/>
      <c r="GU50" s="157"/>
      <c r="GV50" s="157"/>
      <c r="GW50" s="157"/>
      <c r="GX50" s="157"/>
      <c r="GY50" s="157"/>
      <c r="GZ50" s="157"/>
      <c r="HA50" s="157"/>
      <c r="HB50" s="157"/>
      <c r="HC50" s="157"/>
      <c r="HD50" s="157"/>
      <c r="HE50" s="157"/>
      <c r="HF50" s="157"/>
      <c r="HG50" s="157"/>
      <c r="HH50" s="157"/>
      <c r="HI50" s="157"/>
      <c r="HJ50" s="157"/>
      <c r="HK50" s="157"/>
      <c r="HL50" s="157"/>
      <c r="HM50" s="157"/>
      <c r="HN50" s="157"/>
      <c r="HO50" s="157"/>
      <c r="HP50" s="157"/>
      <c r="HQ50" s="157"/>
      <c r="HR50" s="157"/>
      <c r="HS50" s="157"/>
      <c r="HT50" s="157"/>
      <c r="HU50" s="157"/>
      <c r="HV50" s="157"/>
      <c r="HW50" s="157"/>
      <c r="HX50" s="157"/>
      <c r="HY50" s="157"/>
      <c r="HZ50" s="157"/>
      <c r="IA50" s="157"/>
      <c r="IB50" s="157"/>
      <c r="IC50" s="157"/>
      <c r="ID50" s="157"/>
      <c r="IE50" s="157"/>
      <c r="IF50" s="157"/>
      <c r="IG50" s="157"/>
      <c r="IH50" s="157"/>
    </row>
    <row r="51" spans="1:242" s="114" customFormat="1" x14ac:dyDescent="0.2">
      <c r="A51" s="118" t="s">
        <v>204</v>
      </c>
      <c r="B51" s="117" t="s">
        <v>1272</v>
      </c>
      <c r="C51" s="117" t="s">
        <v>1273</v>
      </c>
      <c r="D51" s="159">
        <v>1</v>
      </c>
      <c r="E51" s="159">
        <f>Parts[[#This Row],[Qty to order]]-Parts[[#This Row],[Rig qty]]</f>
        <v>0</v>
      </c>
      <c r="F51" s="159">
        <v>1</v>
      </c>
      <c r="G51" s="155">
        <v>114.99</v>
      </c>
      <c r="H51" s="156">
        <f t="shared" si="8"/>
        <v>114.99</v>
      </c>
      <c r="I51" s="130">
        <f t="shared" si="0"/>
        <v>4879.3799999999992</v>
      </c>
      <c r="J51" s="156" t="str">
        <f t="shared" si="9"/>
        <v/>
      </c>
      <c r="K51" s="130">
        <f t="shared" si="2"/>
        <v>0</v>
      </c>
      <c r="L51" s="106" t="s">
        <v>1247</v>
      </c>
      <c r="M51" s="106"/>
      <c r="N51" s="79"/>
      <c r="O51" s="79" t="s">
        <v>1362</v>
      </c>
      <c r="P51" s="154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C51" s="79"/>
      <c r="CD51" s="79"/>
      <c r="CE51" s="79"/>
      <c r="CF51" s="79"/>
      <c r="CG51" s="79"/>
      <c r="CH51" s="79"/>
      <c r="CI51" s="79"/>
      <c r="CJ51" s="79"/>
      <c r="CK51" s="79"/>
      <c r="CL51" s="79"/>
      <c r="CM51" s="79"/>
      <c r="CN51" s="79"/>
      <c r="CO51" s="79"/>
      <c r="CP51" s="79"/>
      <c r="CQ51" s="79"/>
      <c r="CR51" s="79"/>
      <c r="CS51" s="79"/>
      <c r="CT51" s="79"/>
      <c r="CU51" s="79"/>
      <c r="CV51" s="79"/>
      <c r="CW51" s="79"/>
      <c r="CX51" s="79"/>
      <c r="CY51" s="79"/>
      <c r="CZ51" s="79"/>
      <c r="DA51" s="79"/>
      <c r="DB51" s="79"/>
      <c r="DC51" s="79"/>
      <c r="DD51" s="79"/>
      <c r="DE51" s="79"/>
      <c r="DF51" s="79"/>
      <c r="DG51" s="79"/>
      <c r="DH51" s="79"/>
      <c r="DI51" s="79"/>
      <c r="DJ51" s="79"/>
      <c r="DK51" s="79"/>
      <c r="DL51" s="79"/>
      <c r="DM51" s="79"/>
      <c r="DN51" s="79"/>
      <c r="DO51" s="157"/>
      <c r="DP51" s="157"/>
      <c r="DQ51" s="157"/>
      <c r="DR51" s="157"/>
      <c r="DS51" s="157"/>
      <c r="DT51" s="157"/>
      <c r="DU51" s="157"/>
      <c r="DV51" s="157"/>
      <c r="DW51" s="157"/>
      <c r="DX51" s="157"/>
      <c r="DY51" s="157"/>
      <c r="DZ51" s="157"/>
      <c r="EA51" s="157"/>
      <c r="EB51" s="157"/>
      <c r="EC51" s="157"/>
      <c r="ED51" s="157"/>
      <c r="EE51" s="157"/>
      <c r="EF51" s="157"/>
      <c r="EG51" s="157"/>
      <c r="EH51" s="157"/>
      <c r="EI51" s="157"/>
      <c r="EJ51" s="157"/>
      <c r="EK51" s="157"/>
      <c r="EL51" s="157"/>
      <c r="EM51" s="157"/>
      <c r="EN51" s="157"/>
      <c r="EO51" s="157"/>
      <c r="EP51" s="157"/>
      <c r="EQ51" s="157"/>
      <c r="ER51" s="157"/>
      <c r="ES51" s="157"/>
      <c r="ET51" s="157"/>
      <c r="EU51" s="157"/>
      <c r="EV51" s="157"/>
      <c r="EW51" s="157"/>
      <c r="EX51" s="157"/>
      <c r="EY51" s="157"/>
      <c r="EZ51" s="157"/>
      <c r="FA51" s="157"/>
      <c r="FB51" s="157"/>
      <c r="FC51" s="157"/>
      <c r="FD51" s="157"/>
      <c r="FE51" s="157"/>
      <c r="FF51" s="157"/>
      <c r="FG51" s="157"/>
      <c r="FH51" s="157"/>
      <c r="FI51" s="157"/>
      <c r="FJ51" s="157"/>
      <c r="FK51" s="157"/>
      <c r="FL51" s="157"/>
      <c r="FM51" s="157"/>
      <c r="FN51" s="157"/>
      <c r="FO51" s="157"/>
      <c r="FP51" s="157"/>
      <c r="FQ51" s="157"/>
      <c r="FR51" s="157"/>
      <c r="FS51" s="157"/>
      <c r="FT51" s="157"/>
      <c r="FU51" s="157"/>
      <c r="FV51" s="157"/>
      <c r="FW51" s="157"/>
      <c r="FX51" s="157"/>
      <c r="FY51" s="157"/>
      <c r="FZ51" s="157"/>
      <c r="GA51" s="157"/>
      <c r="GB51" s="157"/>
      <c r="GC51" s="157"/>
      <c r="GD51" s="157"/>
      <c r="GE51" s="157"/>
      <c r="GF51" s="157"/>
      <c r="GG51" s="157"/>
      <c r="GH51" s="157"/>
      <c r="GI51" s="157"/>
      <c r="GJ51" s="157"/>
      <c r="GK51" s="157"/>
      <c r="GL51" s="157"/>
      <c r="GM51" s="157"/>
      <c r="GN51" s="157"/>
      <c r="GO51" s="157"/>
      <c r="GP51" s="157"/>
      <c r="GQ51" s="157"/>
      <c r="GR51" s="157"/>
      <c r="GS51" s="157"/>
      <c r="GT51" s="157"/>
      <c r="GU51" s="157"/>
      <c r="GV51" s="157"/>
      <c r="GW51" s="157"/>
      <c r="GX51" s="157"/>
      <c r="GY51" s="157"/>
      <c r="GZ51" s="157"/>
      <c r="HA51" s="157"/>
      <c r="HB51" s="157"/>
      <c r="HC51" s="157"/>
      <c r="HD51" s="157"/>
      <c r="HE51" s="157"/>
      <c r="HF51" s="157"/>
      <c r="HG51" s="157"/>
      <c r="HH51" s="157"/>
      <c r="HI51" s="157"/>
      <c r="HJ51" s="157"/>
      <c r="HK51" s="157"/>
      <c r="HL51" s="157"/>
      <c r="HM51" s="157"/>
      <c r="HN51" s="157"/>
      <c r="HO51" s="157"/>
      <c r="HP51" s="157"/>
      <c r="HQ51" s="157"/>
      <c r="HR51" s="157"/>
      <c r="HS51" s="157"/>
      <c r="HT51" s="157"/>
      <c r="HU51" s="157"/>
      <c r="HV51" s="157"/>
      <c r="HW51" s="157"/>
      <c r="HX51" s="157"/>
      <c r="HY51" s="157"/>
      <c r="HZ51" s="157"/>
      <c r="IA51" s="157"/>
      <c r="IB51" s="157"/>
      <c r="IC51" s="157"/>
      <c r="ID51" s="157"/>
      <c r="IE51" s="157"/>
      <c r="IF51" s="157"/>
      <c r="IG51" s="157"/>
      <c r="IH51" s="157"/>
    </row>
    <row r="52" spans="1:242" s="114" customFormat="1" x14ac:dyDescent="0.2">
      <c r="A52" s="117" t="s">
        <v>204</v>
      </c>
      <c r="B52" s="117" t="s">
        <v>1323</v>
      </c>
      <c r="C52" s="102" t="s">
        <v>1324</v>
      </c>
      <c r="D52" s="154">
        <v>1</v>
      </c>
      <c r="E52" s="154">
        <f>Parts[[#This Row],[Qty to order]]-Parts[[#This Row],[Rig qty]]</f>
        <v>0</v>
      </c>
      <c r="F52" s="79">
        <v>1</v>
      </c>
      <c r="G52" s="155">
        <v>425</v>
      </c>
      <c r="H52" s="156">
        <f t="shared" si="8"/>
        <v>425</v>
      </c>
      <c r="I52" s="143">
        <f t="shared" si="0"/>
        <v>4879.3799999999992</v>
      </c>
      <c r="J52" s="156" t="str">
        <f t="shared" si="9"/>
        <v/>
      </c>
      <c r="K52" s="143">
        <f t="shared" si="2"/>
        <v>0</v>
      </c>
      <c r="L52" s="117" t="s">
        <v>1325</v>
      </c>
      <c r="M52" s="79"/>
      <c r="N52" s="79"/>
      <c r="O52" s="79" t="s">
        <v>1326</v>
      </c>
      <c r="P52" s="154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79"/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79"/>
      <c r="CF52" s="79"/>
      <c r="CG52" s="79"/>
      <c r="CH52" s="79"/>
      <c r="CI52" s="79"/>
      <c r="CJ52" s="79"/>
      <c r="CK52" s="79"/>
      <c r="CL52" s="79"/>
      <c r="CM52" s="79"/>
      <c r="CN52" s="79"/>
      <c r="CO52" s="79"/>
      <c r="CP52" s="79"/>
      <c r="CQ52" s="79"/>
      <c r="CR52" s="79"/>
      <c r="CS52" s="79"/>
      <c r="CT52" s="79"/>
      <c r="CU52" s="79"/>
      <c r="CV52" s="79"/>
      <c r="CW52" s="79"/>
      <c r="CX52" s="79"/>
      <c r="CY52" s="79"/>
      <c r="CZ52" s="79"/>
      <c r="DA52" s="79"/>
      <c r="DB52" s="79"/>
      <c r="DC52" s="79"/>
      <c r="DD52" s="79"/>
      <c r="DE52" s="79"/>
      <c r="DF52" s="79"/>
      <c r="DG52" s="79"/>
      <c r="DH52" s="79"/>
      <c r="DI52" s="79"/>
      <c r="DJ52" s="79"/>
      <c r="DK52" s="79"/>
      <c r="DL52" s="79"/>
      <c r="DM52" s="79"/>
      <c r="DN52" s="79"/>
      <c r="DO52" s="157"/>
      <c r="DP52" s="157"/>
      <c r="DQ52" s="157"/>
      <c r="DR52" s="157"/>
      <c r="DS52" s="157"/>
      <c r="DT52" s="157"/>
      <c r="DU52" s="157"/>
      <c r="DV52" s="157"/>
      <c r="DW52" s="157"/>
      <c r="DX52" s="157"/>
      <c r="DY52" s="157"/>
      <c r="DZ52" s="157"/>
      <c r="EA52" s="157"/>
      <c r="EB52" s="157"/>
      <c r="EC52" s="157"/>
      <c r="ED52" s="157"/>
      <c r="EE52" s="157"/>
      <c r="EF52" s="157"/>
      <c r="EG52" s="157"/>
      <c r="EH52" s="157"/>
      <c r="EI52" s="157"/>
      <c r="EJ52" s="157"/>
      <c r="EK52" s="157"/>
      <c r="EL52" s="157"/>
      <c r="EM52" s="157"/>
      <c r="EN52" s="157"/>
      <c r="EO52" s="157"/>
      <c r="EP52" s="157"/>
      <c r="EQ52" s="157"/>
      <c r="ER52" s="157"/>
      <c r="ES52" s="157"/>
      <c r="ET52" s="157"/>
      <c r="EU52" s="157"/>
      <c r="EV52" s="157"/>
      <c r="EW52" s="157"/>
      <c r="EX52" s="157"/>
      <c r="EY52" s="157"/>
      <c r="EZ52" s="157"/>
      <c r="FA52" s="157"/>
      <c r="FB52" s="157"/>
      <c r="FC52" s="157"/>
      <c r="FD52" s="157"/>
      <c r="FE52" s="157"/>
      <c r="FF52" s="157"/>
      <c r="FG52" s="157"/>
      <c r="FH52" s="157"/>
      <c r="FI52" s="157"/>
      <c r="FJ52" s="157"/>
      <c r="FK52" s="157"/>
      <c r="FL52" s="157"/>
      <c r="FM52" s="157"/>
      <c r="FN52" s="157"/>
      <c r="FO52" s="157"/>
      <c r="FP52" s="157"/>
      <c r="FQ52" s="157"/>
      <c r="FR52" s="157"/>
      <c r="FS52" s="157"/>
      <c r="FT52" s="157"/>
      <c r="FU52" s="157"/>
      <c r="FV52" s="157"/>
      <c r="FW52" s="157"/>
      <c r="FX52" s="157"/>
      <c r="FY52" s="157"/>
      <c r="FZ52" s="157"/>
      <c r="GA52" s="157"/>
      <c r="GB52" s="157"/>
      <c r="GC52" s="157"/>
      <c r="GD52" s="157"/>
      <c r="GE52" s="157"/>
      <c r="GF52" s="157"/>
      <c r="GG52" s="157"/>
      <c r="GH52" s="157"/>
      <c r="GI52" s="157"/>
      <c r="GJ52" s="157"/>
      <c r="GK52" s="157"/>
      <c r="GL52" s="157"/>
      <c r="GM52" s="157"/>
      <c r="GN52" s="157"/>
      <c r="GO52" s="157"/>
      <c r="GP52" s="157"/>
      <c r="GQ52" s="157"/>
      <c r="GR52" s="157"/>
      <c r="GS52" s="157"/>
      <c r="GT52" s="157"/>
      <c r="GU52" s="157"/>
      <c r="GV52" s="157"/>
      <c r="GW52" s="157"/>
      <c r="GX52" s="157"/>
      <c r="GY52" s="157"/>
      <c r="GZ52" s="157"/>
      <c r="HA52" s="157"/>
      <c r="HB52" s="157"/>
      <c r="HC52" s="157"/>
      <c r="HD52" s="157"/>
      <c r="HE52" s="157"/>
      <c r="HF52" s="157"/>
      <c r="HG52" s="157"/>
      <c r="HH52" s="157"/>
      <c r="HI52" s="157"/>
      <c r="HJ52" s="157"/>
      <c r="HK52" s="157"/>
      <c r="HL52" s="157"/>
      <c r="HM52" s="157"/>
      <c r="HN52" s="157"/>
      <c r="HO52" s="157"/>
      <c r="HP52" s="157"/>
      <c r="HQ52" s="157"/>
      <c r="HR52" s="157"/>
      <c r="HS52" s="157"/>
      <c r="HT52" s="157"/>
      <c r="HU52" s="157"/>
      <c r="HV52" s="157"/>
      <c r="HW52" s="157"/>
      <c r="HX52" s="157"/>
      <c r="HY52" s="157"/>
      <c r="HZ52" s="157"/>
      <c r="IA52" s="157"/>
      <c r="IB52" s="157"/>
      <c r="IC52" s="157"/>
      <c r="ID52" s="157"/>
      <c r="IE52" s="157"/>
      <c r="IF52" s="157"/>
      <c r="IG52" s="157"/>
      <c r="IH52" s="157"/>
    </row>
    <row r="53" spans="1:242" s="114" customFormat="1" x14ac:dyDescent="0.2">
      <c r="A53" s="102" t="s">
        <v>1195</v>
      </c>
      <c r="B53" t="s">
        <v>1119</v>
      </c>
      <c r="C53" t="s">
        <v>1120</v>
      </c>
      <c r="D53">
        <v>1</v>
      </c>
      <c r="E53">
        <f>Parts[[#This Row],[Qty to order]]-Parts[[#This Row],[Rig qty]]</f>
        <v>0</v>
      </c>
      <c r="F53" s="58">
        <v>1</v>
      </c>
      <c r="G53" s="126">
        <v>1568</v>
      </c>
      <c r="H53" s="126">
        <f t="shared" ref="H53:H90" si="10">G53*D53</f>
        <v>1568</v>
      </c>
      <c r="I53" s="130">
        <f t="shared" si="0"/>
        <v>14371</v>
      </c>
      <c r="J53" s="134" t="str">
        <f t="shared" si="9"/>
        <v/>
      </c>
      <c r="K53" s="130">
        <f t="shared" si="2"/>
        <v>1852</v>
      </c>
      <c r="L53" s="102" t="s">
        <v>1349</v>
      </c>
      <c r="M53"/>
      <c r="N53" s="102" t="s">
        <v>1351</v>
      </c>
      <c r="O53" s="102"/>
      <c r="P53" t="s">
        <v>1121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</row>
    <row r="54" spans="1:242" s="114" customFormat="1" x14ac:dyDescent="0.2">
      <c r="A54" s="102" t="s">
        <v>1195</v>
      </c>
      <c r="B54" t="s">
        <v>1122</v>
      </c>
      <c r="C54" t="s">
        <v>1123</v>
      </c>
      <c r="D54">
        <v>1</v>
      </c>
      <c r="E54">
        <f>Parts[[#This Row],[Qty to order]]-Parts[[#This Row],[Rig qty]]</f>
        <v>0</v>
      </c>
      <c r="F54" s="58">
        <v>1</v>
      </c>
      <c r="G54" s="126">
        <v>43</v>
      </c>
      <c r="H54" s="126">
        <f t="shared" si="10"/>
        <v>43</v>
      </c>
      <c r="I54" s="130">
        <f t="shared" si="0"/>
        <v>14371</v>
      </c>
      <c r="J54" s="134" t="str">
        <f t="shared" si="9"/>
        <v/>
      </c>
      <c r="K54" s="130">
        <f t="shared" si="2"/>
        <v>1852</v>
      </c>
      <c r="L54" s="102" t="s">
        <v>1349</v>
      </c>
      <c r="M54"/>
      <c r="N54" s="102" t="s">
        <v>1351</v>
      </c>
      <c r="O54"/>
      <c r="P54" t="s">
        <v>1124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</row>
    <row r="55" spans="1:242" s="114" customFormat="1" x14ac:dyDescent="0.2">
      <c r="A55" s="102" t="s">
        <v>1195</v>
      </c>
      <c r="B55" t="s">
        <v>1125</v>
      </c>
      <c r="C55" t="s">
        <v>1126</v>
      </c>
      <c r="D55">
        <v>1</v>
      </c>
      <c r="E55">
        <f>Parts[[#This Row],[Qty to order]]-Parts[[#This Row],[Rig qty]]</f>
        <v>0</v>
      </c>
      <c r="F55" s="58">
        <v>1</v>
      </c>
      <c r="G55" s="126">
        <v>270</v>
      </c>
      <c r="H55" s="126">
        <f t="shared" si="10"/>
        <v>270</v>
      </c>
      <c r="I55" s="130">
        <f t="shared" si="0"/>
        <v>14371</v>
      </c>
      <c r="J55" s="134" t="str">
        <f t="shared" si="9"/>
        <v/>
      </c>
      <c r="K55" s="130">
        <f t="shared" si="2"/>
        <v>1852</v>
      </c>
      <c r="L55" s="102" t="s">
        <v>1349</v>
      </c>
      <c r="M55"/>
      <c r="N55" s="102" t="s">
        <v>1351</v>
      </c>
      <c r="O55" s="102"/>
      <c r="P55" t="s">
        <v>1127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</row>
    <row r="56" spans="1:242" s="114" customFormat="1" x14ac:dyDescent="0.2">
      <c r="A56" s="102" t="s">
        <v>1195</v>
      </c>
      <c r="B56" t="s">
        <v>1128</v>
      </c>
      <c r="C56" t="s">
        <v>1129</v>
      </c>
      <c r="D56">
        <v>1</v>
      </c>
      <c r="E56">
        <f>Parts[[#This Row],[Qty to order]]-Parts[[#This Row],[Rig qty]]</f>
        <v>0</v>
      </c>
      <c r="F56" s="58">
        <v>1</v>
      </c>
      <c r="G56" s="126">
        <v>1060</v>
      </c>
      <c r="H56" s="126">
        <f t="shared" si="10"/>
        <v>1060</v>
      </c>
      <c r="I56" s="130">
        <f t="shared" si="0"/>
        <v>14371</v>
      </c>
      <c r="J56" s="134" t="str">
        <f t="shared" si="9"/>
        <v/>
      </c>
      <c r="K56" s="130">
        <f t="shared" si="2"/>
        <v>1852</v>
      </c>
      <c r="L56" s="102" t="s">
        <v>1349</v>
      </c>
      <c r="M56"/>
      <c r="N56" s="102" t="s">
        <v>1351</v>
      </c>
      <c r="O56" s="102"/>
      <c r="P56" t="s">
        <v>1130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</row>
    <row r="57" spans="1:242" s="114" customFormat="1" x14ac:dyDescent="0.2">
      <c r="A57" s="102" t="s">
        <v>1195</v>
      </c>
      <c r="B57" t="s">
        <v>1000</v>
      </c>
      <c r="C57" t="s">
        <v>1001</v>
      </c>
      <c r="D57">
        <v>1</v>
      </c>
      <c r="E57">
        <f>Parts[[#This Row],[Qty to order]]-Parts[[#This Row],[Rig qty]]</f>
        <v>0</v>
      </c>
      <c r="F57" s="58">
        <v>1</v>
      </c>
      <c r="G57" s="126">
        <v>443</v>
      </c>
      <c r="H57" s="126">
        <f t="shared" si="10"/>
        <v>443</v>
      </c>
      <c r="I57" s="130">
        <f t="shared" si="0"/>
        <v>14371</v>
      </c>
      <c r="J57" s="134" t="str">
        <f t="shared" si="9"/>
        <v/>
      </c>
      <c r="K57" s="130">
        <f t="shared" si="2"/>
        <v>1852</v>
      </c>
      <c r="L57" s="102" t="s">
        <v>1349</v>
      </c>
      <c r="M57"/>
      <c r="N57" s="102" t="s">
        <v>1351</v>
      </c>
      <c r="O57"/>
      <c r="P57" t="s">
        <v>1002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</row>
    <row r="58" spans="1:242" s="114" customFormat="1" x14ac:dyDescent="0.2">
      <c r="A58" s="102" t="s">
        <v>1195</v>
      </c>
      <c r="B58" t="s">
        <v>1012</v>
      </c>
      <c r="C58" t="s">
        <v>1013</v>
      </c>
      <c r="D58">
        <v>1</v>
      </c>
      <c r="E58">
        <f>Parts[[#This Row],[Qty to order]]-Parts[[#This Row],[Rig qty]]</f>
        <v>0</v>
      </c>
      <c r="F58" s="58">
        <v>1</v>
      </c>
      <c r="G58" s="126">
        <v>127</v>
      </c>
      <c r="H58" s="126">
        <f t="shared" si="10"/>
        <v>127</v>
      </c>
      <c r="I58" s="130">
        <f t="shared" si="0"/>
        <v>14371</v>
      </c>
      <c r="J58" s="134" t="str">
        <f t="shared" si="9"/>
        <v/>
      </c>
      <c r="K58" s="130">
        <f t="shared" si="2"/>
        <v>1852</v>
      </c>
      <c r="L58" s="102" t="s">
        <v>1349</v>
      </c>
      <c r="M58"/>
      <c r="N58" s="102" t="s">
        <v>1351</v>
      </c>
      <c r="O58"/>
      <c r="P58" t="s">
        <v>1014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</row>
    <row r="59" spans="1:242" s="114" customFormat="1" x14ac:dyDescent="0.2">
      <c r="A59" s="102" t="s">
        <v>1195</v>
      </c>
      <c r="B59" t="s">
        <v>1131</v>
      </c>
      <c r="C59" t="s">
        <v>1132</v>
      </c>
      <c r="D59">
        <v>1</v>
      </c>
      <c r="E59">
        <f>Parts[[#This Row],[Qty to order]]-Parts[[#This Row],[Rig qty]]</f>
        <v>2</v>
      </c>
      <c r="F59" s="58">
        <v>3</v>
      </c>
      <c r="G59" s="126">
        <v>50</v>
      </c>
      <c r="H59" s="126">
        <f t="shared" si="10"/>
        <v>50</v>
      </c>
      <c r="I59" s="130">
        <f t="shared" si="0"/>
        <v>14371</v>
      </c>
      <c r="J59" s="134">
        <f t="shared" si="9"/>
        <v>100</v>
      </c>
      <c r="K59" s="130">
        <f t="shared" si="2"/>
        <v>1852</v>
      </c>
      <c r="L59"/>
      <c r="M59"/>
      <c r="N59" s="102" t="s">
        <v>7</v>
      </c>
      <c r="O59" s="102" t="s">
        <v>1327</v>
      </c>
      <c r="P59" t="s">
        <v>1133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</row>
    <row r="60" spans="1:242" s="114" customFormat="1" x14ac:dyDescent="0.2">
      <c r="A60" s="102" t="s">
        <v>1195</v>
      </c>
      <c r="B60" t="s">
        <v>991</v>
      </c>
      <c r="C60" t="s">
        <v>992</v>
      </c>
      <c r="D60">
        <v>4</v>
      </c>
      <c r="E60">
        <f>Parts[[#This Row],[Qty to order]]-Parts[[#This Row],[Rig qty]]</f>
        <v>0</v>
      </c>
      <c r="F60" s="58">
        <v>4</v>
      </c>
      <c r="G60" s="126">
        <v>27.5</v>
      </c>
      <c r="H60" s="126">
        <f t="shared" si="10"/>
        <v>110</v>
      </c>
      <c r="I60" s="130">
        <f t="shared" si="0"/>
        <v>14371</v>
      </c>
      <c r="J60" s="134" t="str">
        <f t="shared" si="9"/>
        <v/>
      </c>
      <c r="K60" s="130">
        <f t="shared" si="2"/>
        <v>1852</v>
      </c>
      <c r="L60" s="102" t="s">
        <v>1349</v>
      </c>
      <c r="M60"/>
      <c r="N60" s="102" t="s">
        <v>1351</v>
      </c>
      <c r="O60"/>
      <c r="P60" t="s">
        <v>993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</row>
    <row r="61" spans="1:242" s="114" customFormat="1" x14ac:dyDescent="0.2">
      <c r="A61" s="102" t="s">
        <v>1195</v>
      </c>
      <c r="B61" t="s">
        <v>1134</v>
      </c>
      <c r="C61" t="s">
        <v>1135</v>
      </c>
      <c r="D61">
        <v>1</v>
      </c>
      <c r="E61">
        <f>Parts[[#This Row],[Qty to order]]-Parts[[#This Row],[Rig qty]]</f>
        <v>0</v>
      </c>
      <c r="F61" s="58">
        <v>1</v>
      </c>
      <c r="G61" s="126">
        <v>456</v>
      </c>
      <c r="H61" s="126">
        <f t="shared" si="10"/>
        <v>456</v>
      </c>
      <c r="I61" s="130">
        <f t="shared" si="0"/>
        <v>14371</v>
      </c>
      <c r="J61" s="134" t="str">
        <f t="shared" si="9"/>
        <v/>
      </c>
      <c r="K61" s="130">
        <f t="shared" si="2"/>
        <v>1852</v>
      </c>
      <c r="L61" s="102" t="s">
        <v>1349</v>
      </c>
      <c r="M61"/>
      <c r="N61" s="102" t="s">
        <v>1351</v>
      </c>
      <c r="O61"/>
      <c r="P61" t="s">
        <v>1136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</row>
    <row r="62" spans="1:242" s="114" customFormat="1" x14ac:dyDescent="0.2">
      <c r="A62" s="102" t="s">
        <v>1195</v>
      </c>
      <c r="B62" t="s">
        <v>1137</v>
      </c>
      <c r="C62" t="s">
        <v>1138</v>
      </c>
      <c r="D62">
        <v>1</v>
      </c>
      <c r="E62">
        <f>Parts[[#This Row],[Qty to order]]-Parts[[#This Row],[Rig qty]]</f>
        <v>0</v>
      </c>
      <c r="F62" s="58">
        <v>1</v>
      </c>
      <c r="G62" s="126">
        <v>715</v>
      </c>
      <c r="H62" s="126">
        <f t="shared" si="10"/>
        <v>715</v>
      </c>
      <c r="I62" s="130">
        <f t="shared" si="0"/>
        <v>14371</v>
      </c>
      <c r="J62" s="134" t="str">
        <f t="shared" si="9"/>
        <v/>
      </c>
      <c r="K62" s="130">
        <f t="shared" si="2"/>
        <v>1852</v>
      </c>
      <c r="L62" s="102" t="s">
        <v>1349</v>
      </c>
      <c r="M62"/>
      <c r="N62" s="102" t="s">
        <v>1351</v>
      </c>
      <c r="O62"/>
      <c r="P62" t="s">
        <v>1139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</row>
    <row r="63" spans="1:242" s="114" customFormat="1" x14ac:dyDescent="0.2">
      <c r="A63" s="102" t="s">
        <v>1195</v>
      </c>
      <c r="B63" t="s">
        <v>1140</v>
      </c>
      <c r="C63" t="s">
        <v>1141</v>
      </c>
      <c r="D63">
        <v>2</v>
      </c>
      <c r="E63">
        <f>Parts[[#This Row],[Qty to order]]-Parts[[#This Row],[Rig qty]]</f>
        <v>0</v>
      </c>
      <c r="F63" s="58">
        <v>2</v>
      </c>
      <c r="G63" s="126">
        <v>140</v>
      </c>
      <c r="H63" s="126">
        <f t="shared" si="10"/>
        <v>280</v>
      </c>
      <c r="I63" s="130">
        <f t="shared" si="0"/>
        <v>14371</v>
      </c>
      <c r="J63" s="134" t="str">
        <f t="shared" si="9"/>
        <v/>
      </c>
      <c r="K63" s="130">
        <f t="shared" si="2"/>
        <v>1852</v>
      </c>
      <c r="L63" s="102" t="s">
        <v>1349</v>
      </c>
      <c r="M63"/>
      <c r="N63" s="102" t="s">
        <v>1351</v>
      </c>
      <c r="O63"/>
      <c r="P63" t="s">
        <v>1142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</row>
    <row r="64" spans="1:242" s="114" customFormat="1" x14ac:dyDescent="0.2">
      <c r="A64" s="102" t="s">
        <v>1195</v>
      </c>
      <c r="B64" t="s">
        <v>1143</v>
      </c>
      <c r="C64" t="s">
        <v>1144</v>
      </c>
      <c r="D64">
        <v>1</v>
      </c>
      <c r="E64">
        <f>Parts[[#This Row],[Qty to order]]-Parts[[#This Row],[Rig qty]]</f>
        <v>0</v>
      </c>
      <c r="F64" s="58">
        <v>1</v>
      </c>
      <c r="G64" s="126">
        <v>182</v>
      </c>
      <c r="H64" s="126">
        <f t="shared" si="10"/>
        <v>182</v>
      </c>
      <c r="I64" s="130">
        <f t="shared" si="0"/>
        <v>14371</v>
      </c>
      <c r="J64" s="134" t="str">
        <f t="shared" si="9"/>
        <v/>
      </c>
      <c r="K64" s="130">
        <f t="shared" si="2"/>
        <v>1852</v>
      </c>
      <c r="L64" s="102" t="s">
        <v>1349</v>
      </c>
      <c r="M64"/>
      <c r="N64" s="102" t="s">
        <v>1351</v>
      </c>
      <c r="O64"/>
      <c r="P64" t="s">
        <v>1145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</row>
    <row r="65" spans="1:242" s="114" customFormat="1" x14ac:dyDescent="0.2">
      <c r="A65" s="102" t="s">
        <v>1195</v>
      </c>
      <c r="B65" t="s">
        <v>1146</v>
      </c>
      <c r="C65" t="s">
        <v>1147</v>
      </c>
      <c r="D65">
        <v>2</v>
      </c>
      <c r="E65">
        <f>Parts[[#This Row],[Qty to order]]-Parts[[#This Row],[Rig qty]]</f>
        <v>0</v>
      </c>
      <c r="F65" s="58">
        <v>2</v>
      </c>
      <c r="G65" s="126">
        <v>180</v>
      </c>
      <c r="H65" s="126">
        <f t="shared" si="10"/>
        <v>360</v>
      </c>
      <c r="I65" s="130">
        <f t="shared" si="0"/>
        <v>14371</v>
      </c>
      <c r="J65" s="134" t="str">
        <f t="shared" si="9"/>
        <v/>
      </c>
      <c r="K65" s="130">
        <f t="shared" si="2"/>
        <v>1852</v>
      </c>
      <c r="L65" s="102" t="s">
        <v>1349</v>
      </c>
      <c r="M65"/>
      <c r="N65" s="102" t="s">
        <v>1351</v>
      </c>
      <c r="O65"/>
      <c r="P65" t="s">
        <v>1148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</row>
    <row r="66" spans="1:242" s="114" customFormat="1" x14ac:dyDescent="0.2">
      <c r="A66" s="102" t="s">
        <v>1195</v>
      </c>
      <c r="B66" t="s">
        <v>1149</v>
      </c>
      <c r="C66" t="s">
        <v>1150</v>
      </c>
      <c r="D66">
        <v>1</v>
      </c>
      <c r="E66">
        <f>Parts[[#This Row],[Qty to order]]-Parts[[#This Row],[Rig qty]]</f>
        <v>0</v>
      </c>
      <c r="F66" s="58">
        <v>1</v>
      </c>
      <c r="G66" s="126">
        <v>2125</v>
      </c>
      <c r="H66" s="126">
        <f t="shared" si="10"/>
        <v>2125</v>
      </c>
      <c r="I66" s="130">
        <f t="shared" si="0"/>
        <v>14371</v>
      </c>
      <c r="J66" s="134" t="str">
        <f t="shared" si="9"/>
        <v/>
      </c>
      <c r="K66" s="130">
        <f t="shared" si="2"/>
        <v>1852</v>
      </c>
      <c r="L66" s="102" t="s">
        <v>1349</v>
      </c>
      <c r="M66"/>
      <c r="N66" s="102" t="s">
        <v>1351</v>
      </c>
      <c r="O66"/>
      <c r="P66" t="s">
        <v>1151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</row>
    <row r="67" spans="1:242" s="114" customFormat="1" x14ac:dyDescent="0.2">
      <c r="A67" s="102" t="s">
        <v>1195</v>
      </c>
      <c r="B67" t="s">
        <v>1152</v>
      </c>
      <c r="C67" t="s">
        <v>1153</v>
      </c>
      <c r="D67">
        <v>1</v>
      </c>
      <c r="E67">
        <f>Parts[[#This Row],[Qty to order]]-Parts[[#This Row],[Rig qty]]</f>
        <v>0</v>
      </c>
      <c r="F67" s="58">
        <v>1</v>
      </c>
      <c r="G67" s="126">
        <v>185</v>
      </c>
      <c r="H67" s="126">
        <f t="shared" si="10"/>
        <v>185</v>
      </c>
      <c r="I67" s="130">
        <f t="shared" si="0"/>
        <v>14371</v>
      </c>
      <c r="J67" s="134" t="str">
        <f t="shared" si="9"/>
        <v/>
      </c>
      <c r="K67" s="130">
        <f t="shared" si="2"/>
        <v>1852</v>
      </c>
      <c r="L67" s="102" t="s">
        <v>1349</v>
      </c>
      <c r="M67"/>
      <c r="N67" s="102" t="s">
        <v>1351</v>
      </c>
      <c r="O67"/>
      <c r="P67" t="s">
        <v>1154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</row>
    <row r="68" spans="1:242" s="114" customFormat="1" x14ac:dyDescent="0.2">
      <c r="A68" s="102" t="s">
        <v>1195</v>
      </c>
      <c r="B68" t="s">
        <v>1155</v>
      </c>
      <c r="C68" t="s">
        <v>1156</v>
      </c>
      <c r="D68">
        <v>1</v>
      </c>
      <c r="E68">
        <f>Parts[[#This Row],[Qty to order]]-Parts[[#This Row],[Rig qty]]</f>
        <v>0</v>
      </c>
      <c r="F68" s="58">
        <v>1</v>
      </c>
      <c r="G68" s="126">
        <v>276</v>
      </c>
      <c r="H68" s="126">
        <f t="shared" si="10"/>
        <v>276</v>
      </c>
      <c r="I68" s="130">
        <f t="shared" si="0"/>
        <v>14371</v>
      </c>
      <c r="J68" s="134" t="str">
        <f t="shared" si="9"/>
        <v/>
      </c>
      <c r="K68" s="130">
        <f t="shared" si="2"/>
        <v>1852</v>
      </c>
      <c r="L68" s="102" t="s">
        <v>1349</v>
      </c>
      <c r="M68"/>
      <c r="N68" s="102" t="s">
        <v>1351</v>
      </c>
      <c r="O68"/>
      <c r="P68" t="s">
        <v>1157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</row>
    <row r="69" spans="1:242" s="114" customFormat="1" x14ac:dyDescent="0.2">
      <c r="A69" s="102" t="s">
        <v>1195</v>
      </c>
      <c r="B69" t="s">
        <v>1158</v>
      </c>
      <c r="C69" t="s">
        <v>1159</v>
      </c>
      <c r="D69">
        <v>1</v>
      </c>
      <c r="E69">
        <f>Parts[[#This Row],[Qty to order]]-Parts[[#This Row],[Rig qty]]</f>
        <v>0</v>
      </c>
      <c r="F69" s="58">
        <v>1</v>
      </c>
      <c r="G69" s="126">
        <v>1000</v>
      </c>
      <c r="H69" s="126">
        <f t="shared" si="10"/>
        <v>1000</v>
      </c>
      <c r="I69" s="130">
        <f t="shared" ref="I69:I132" si="11">SUMIF(A$1:A$380,A69,H$1:H$380)</f>
        <v>14371</v>
      </c>
      <c r="J69" s="134" t="str">
        <f t="shared" ref="J69:J100" si="12">IF((F69-D69)&gt;0,(F69-D69)*G69,"")</f>
        <v/>
      </c>
      <c r="K69" s="130">
        <f t="shared" ref="K69:K132" si="13">SUMIF(A$1:A$380,A69,J$1:J$380)</f>
        <v>1852</v>
      </c>
      <c r="L69" s="102" t="s">
        <v>1349</v>
      </c>
      <c r="M69"/>
      <c r="N69" s="102" t="s">
        <v>1351</v>
      </c>
      <c r="O69" s="102" t="s">
        <v>1348</v>
      </c>
      <c r="P69" t="s">
        <v>1160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</row>
    <row r="70" spans="1:242" s="114" customFormat="1" x14ac:dyDescent="0.2">
      <c r="A70" s="102" t="s">
        <v>1195</v>
      </c>
      <c r="B70" t="s">
        <v>1161</v>
      </c>
      <c r="C70" t="s">
        <v>1162</v>
      </c>
      <c r="D70">
        <v>1</v>
      </c>
      <c r="E70">
        <f>Parts[[#This Row],[Qty to order]]-Parts[[#This Row],[Rig qty]]</f>
        <v>0</v>
      </c>
      <c r="F70" s="58">
        <v>1</v>
      </c>
      <c r="G70" s="126">
        <v>182</v>
      </c>
      <c r="H70" s="126">
        <f t="shared" si="10"/>
        <v>182</v>
      </c>
      <c r="I70" s="130">
        <f t="shared" si="11"/>
        <v>14371</v>
      </c>
      <c r="J70" s="134" t="str">
        <f t="shared" si="12"/>
        <v/>
      </c>
      <c r="K70" s="130">
        <f t="shared" si="13"/>
        <v>1852</v>
      </c>
      <c r="L70" s="102" t="s">
        <v>1349</v>
      </c>
      <c r="M70"/>
      <c r="N70" s="102" t="s">
        <v>1351</v>
      </c>
      <c r="O70"/>
      <c r="P70" t="s">
        <v>1163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</row>
    <row r="71" spans="1:242" s="114" customFormat="1" x14ac:dyDescent="0.2">
      <c r="A71" s="102" t="s">
        <v>1195</v>
      </c>
      <c r="B71" t="s">
        <v>1164</v>
      </c>
      <c r="C71" t="s">
        <v>1165</v>
      </c>
      <c r="D71">
        <v>1</v>
      </c>
      <c r="E71">
        <f>Parts[[#This Row],[Qty to order]]-Parts[[#This Row],[Rig qty]]</f>
        <v>0</v>
      </c>
      <c r="F71" s="58">
        <v>1</v>
      </c>
      <c r="G71" s="126">
        <v>90</v>
      </c>
      <c r="H71" s="126">
        <f t="shared" si="10"/>
        <v>90</v>
      </c>
      <c r="I71" s="130">
        <f t="shared" si="11"/>
        <v>14371</v>
      </c>
      <c r="J71" s="134" t="str">
        <f t="shared" si="12"/>
        <v/>
      </c>
      <c r="K71" s="130">
        <f t="shared" si="13"/>
        <v>1852</v>
      </c>
      <c r="L71" s="102" t="s">
        <v>1349</v>
      </c>
      <c r="M71"/>
      <c r="N71" s="102" t="s">
        <v>1351</v>
      </c>
      <c r="O71"/>
      <c r="P71" t="s">
        <v>1166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</row>
    <row r="72" spans="1:242" s="114" customFormat="1" x14ac:dyDescent="0.2">
      <c r="A72" s="102" t="s">
        <v>1195</v>
      </c>
      <c r="B72" t="s">
        <v>1167</v>
      </c>
      <c r="C72" t="s">
        <v>1168</v>
      </c>
      <c r="D72">
        <v>1</v>
      </c>
      <c r="E72">
        <f>Parts[[#This Row],[Qty to order]]-Parts[[#This Row],[Rig qty]]</f>
        <v>1</v>
      </c>
      <c r="F72" s="58">
        <v>2</v>
      </c>
      <c r="G72" s="126">
        <v>443</v>
      </c>
      <c r="H72" s="126">
        <f t="shared" si="10"/>
        <v>443</v>
      </c>
      <c r="I72" s="130">
        <f t="shared" si="11"/>
        <v>14371</v>
      </c>
      <c r="J72" s="134">
        <f t="shared" si="12"/>
        <v>443</v>
      </c>
      <c r="K72" s="130">
        <f t="shared" si="13"/>
        <v>1852</v>
      </c>
      <c r="L72" s="102" t="s">
        <v>1349</v>
      </c>
      <c r="M72"/>
      <c r="N72" s="102" t="s">
        <v>1351</v>
      </c>
      <c r="O72" s="102" t="s">
        <v>1328</v>
      </c>
      <c r="P72" t="s">
        <v>1169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</row>
    <row r="73" spans="1:242" s="114" customFormat="1" x14ac:dyDescent="0.2">
      <c r="A73" s="102" t="s">
        <v>1195</v>
      </c>
      <c r="B73" t="s">
        <v>1170</v>
      </c>
      <c r="C73" t="s">
        <v>1171</v>
      </c>
      <c r="D73">
        <v>1</v>
      </c>
      <c r="E73">
        <f>Parts[[#This Row],[Qty to order]]-Parts[[#This Row],[Rig qty]]</f>
        <v>1</v>
      </c>
      <c r="F73" s="58">
        <v>2</v>
      </c>
      <c r="G73" s="126">
        <v>358</v>
      </c>
      <c r="H73" s="126">
        <f t="shared" si="10"/>
        <v>358</v>
      </c>
      <c r="I73" s="130">
        <f t="shared" si="11"/>
        <v>14371</v>
      </c>
      <c r="J73" s="134">
        <f t="shared" si="12"/>
        <v>358</v>
      </c>
      <c r="K73" s="130">
        <f t="shared" si="13"/>
        <v>1852</v>
      </c>
      <c r="L73" s="102" t="s">
        <v>1349</v>
      </c>
      <c r="M73"/>
      <c r="N73" s="102" t="s">
        <v>1351</v>
      </c>
      <c r="O73" s="102" t="s">
        <v>1328</v>
      </c>
      <c r="P73" t="s">
        <v>601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</row>
    <row r="74" spans="1:242" s="114" customFormat="1" x14ac:dyDescent="0.2">
      <c r="A74" s="102" t="s">
        <v>1195</v>
      </c>
      <c r="B74" s="165" t="s">
        <v>1330</v>
      </c>
      <c r="C74" s="168" t="s">
        <v>1329</v>
      </c>
      <c r="D74" s="168">
        <v>1</v>
      </c>
      <c r="E74" s="25">
        <f>Parts[[#This Row],[Qty to order]]-Parts[[#This Row],[Rig qty]]</f>
        <v>0</v>
      </c>
      <c r="F74" s="79">
        <v>1</v>
      </c>
      <c r="G74" s="155">
        <v>150</v>
      </c>
      <c r="H74" s="126">
        <f t="shared" si="10"/>
        <v>150</v>
      </c>
      <c r="I74" s="143">
        <f t="shared" si="11"/>
        <v>14371</v>
      </c>
      <c r="J74" s="156" t="str">
        <f t="shared" si="12"/>
        <v/>
      </c>
      <c r="K74" s="143">
        <f t="shared" si="13"/>
        <v>1852</v>
      </c>
      <c r="L74" s="102" t="s">
        <v>1349</v>
      </c>
      <c r="M74" s="166"/>
      <c r="N74" s="102" t="s">
        <v>1351</v>
      </c>
      <c r="O74" s="165"/>
      <c r="P74" s="168" t="s">
        <v>1331</v>
      </c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5"/>
      <c r="AV74" s="165"/>
      <c r="AW74" s="165"/>
      <c r="AX74" s="165"/>
      <c r="AY74" s="165"/>
      <c r="AZ74" s="165"/>
      <c r="BA74" s="165"/>
      <c r="BB74" s="165"/>
      <c r="BC74" s="165"/>
      <c r="BD74" s="165"/>
      <c r="BE74" s="165"/>
      <c r="BF74" s="165"/>
      <c r="BG74" s="165"/>
      <c r="BH74" s="165"/>
      <c r="BI74" s="165"/>
      <c r="BJ74" s="165"/>
      <c r="BK74" s="165"/>
      <c r="BL74" s="165"/>
      <c r="BM74" s="165"/>
      <c r="BN74" s="165"/>
      <c r="BO74" s="165"/>
      <c r="BP74" s="165"/>
      <c r="BQ74" s="165"/>
      <c r="BR74" s="165"/>
      <c r="BS74" s="165"/>
      <c r="BT74" s="165"/>
      <c r="BU74" s="165"/>
      <c r="BV74" s="165"/>
      <c r="BW74" s="165"/>
      <c r="BX74" s="165"/>
      <c r="BY74" s="165"/>
      <c r="BZ74" s="165"/>
      <c r="CA74" s="165"/>
      <c r="CB74" s="165"/>
      <c r="CC74" s="165"/>
      <c r="CD74" s="165"/>
      <c r="CE74" s="165"/>
      <c r="CF74" s="165"/>
      <c r="CG74" s="165"/>
      <c r="CH74" s="165"/>
      <c r="CI74" s="165"/>
      <c r="CJ74" s="165"/>
      <c r="CK74" s="165"/>
      <c r="CL74" s="165"/>
      <c r="CM74" s="165"/>
      <c r="CN74" s="165"/>
      <c r="CO74" s="165"/>
      <c r="CP74" s="165"/>
      <c r="CQ74" s="165"/>
      <c r="CR74" s="165"/>
      <c r="CS74" s="165"/>
      <c r="CT74" s="165"/>
      <c r="CU74" s="165"/>
      <c r="CV74" s="165"/>
      <c r="CW74" s="165"/>
      <c r="CX74" s="165"/>
      <c r="CY74" s="165"/>
      <c r="CZ74" s="165"/>
      <c r="DA74" s="165"/>
      <c r="DB74" s="165"/>
      <c r="DC74" s="165"/>
      <c r="DD74" s="165"/>
      <c r="DE74" s="165"/>
      <c r="DF74" s="165"/>
      <c r="DG74" s="165"/>
      <c r="DH74" s="165"/>
      <c r="DI74" s="165"/>
      <c r="DJ74" s="165"/>
      <c r="DK74" s="165"/>
      <c r="DL74" s="165"/>
      <c r="DM74" s="165"/>
      <c r="DN74" s="165"/>
      <c r="DO74" s="167"/>
      <c r="DP74" s="167"/>
      <c r="DQ74" s="167"/>
      <c r="DR74" s="167"/>
      <c r="DS74" s="167"/>
      <c r="DT74" s="167"/>
      <c r="DU74" s="167"/>
      <c r="DV74" s="167"/>
      <c r="DW74" s="167"/>
      <c r="DX74" s="167"/>
      <c r="DY74" s="167"/>
      <c r="DZ74" s="167"/>
      <c r="EA74" s="167"/>
      <c r="EB74" s="167"/>
      <c r="EC74" s="167"/>
      <c r="ED74" s="167"/>
      <c r="EE74" s="167"/>
      <c r="EF74" s="167"/>
      <c r="EG74" s="167"/>
      <c r="EH74" s="167"/>
      <c r="EI74" s="167"/>
      <c r="EJ74" s="167"/>
      <c r="EK74" s="167"/>
      <c r="EL74" s="167"/>
      <c r="EM74" s="167"/>
      <c r="EN74" s="167"/>
      <c r="EO74" s="167"/>
      <c r="EP74" s="167"/>
      <c r="EQ74" s="167"/>
      <c r="ER74" s="167"/>
      <c r="ES74" s="167"/>
      <c r="ET74" s="167"/>
      <c r="EU74" s="167"/>
      <c r="EV74" s="167"/>
      <c r="EW74" s="167"/>
      <c r="EX74" s="167"/>
      <c r="EY74" s="167"/>
      <c r="EZ74" s="167"/>
      <c r="FA74" s="167"/>
      <c r="FB74" s="167"/>
      <c r="FC74" s="167"/>
      <c r="FD74" s="167"/>
      <c r="FE74" s="167"/>
      <c r="FF74" s="167"/>
      <c r="FG74" s="167"/>
      <c r="FH74" s="167"/>
      <c r="FI74" s="167"/>
      <c r="FJ74" s="167"/>
      <c r="FK74" s="167"/>
      <c r="FL74" s="167"/>
      <c r="FM74" s="167"/>
      <c r="FN74" s="167"/>
      <c r="FO74" s="167"/>
      <c r="FP74" s="167"/>
      <c r="FQ74" s="167"/>
      <c r="FR74" s="167"/>
      <c r="FS74" s="167"/>
      <c r="FT74" s="167"/>
      <c r="FU74" s="167"/>
      <c r="FV74" s="167"/>
      <c r="FW74" s="167"/>
      <c r="FX74" s="167"/>
      <c r="FY74" s="167"/>
      <c r="FZ74" s="167"/>
      <c r="GA74" s="167"/>
      <c r="GB74" s="167"/>
      <c r="GC74" s="167"/>
      <c r="GD74" s="167"/>
      <c r="GE74" s="167"/>
      <c r="GF74" s="167"/>
      <c r="GG74" s="167"/>
      <c r="GH74" s="167"/>
      <c r="GI74" s="167"/>
      <c r="GJ74" s="167"/>
      <c r="GK74" s="167"/>
      <c r="GL74" s="167"/>
      <c r="GM74" s="167"/>
      <c r="GN74" s="167"/>
      <c r="GO74" s="167"/>
      <c r="GP74" s="167"/>
      <c r="GQ74" s="167"/>
      <c r="GR74" s="167"/>
      <c r="GS74" s="167"/>
      <c r="GT74" s="167"/>
      <c r="GU74" s="167"/>
      <c r="GV74" s="167"/>
      <c r="GW74" s="167"/>
      <c r="GX74" s="167"/>
      <c r="GY74" s="167"/>
      <c r="GZ74" s="167"/>
      <c r="HA74" s="167"/>
      <c r="HB74" s="167"/>
      <c r="HC74" s="167"/>
      <c r="HD74" s="167"/>
      <c r="HE74" s="167"/>
      <c r="HF74" s="167"/>
      <c r="HG74" s="167"/>
      <c r="HH74" s="167"/>
      <c r="HI74" s="167"/>
      <c r="HJ74" s="167"/>
      <c r="HK74" s="167"/>
      <c r="HL74" s="167"/>
      <c r="HM74" s="167"/>
      <c r="HN74" s="167"/>
      <c r="HO74" s="167"/>
      <c r="HP74" s="167"/>
      <c r="HQ74" s="167"/>
      <c r="HR74" s="167"/>
      <c r="HS74" s="167"/>
      <c r="HT74" s="167"/>
      <c r="HU74" s="167"/>
      <c r="HV74" s="167"/>
      <c r="HW74" s="167"/>
      <c r="HX74" s="167"/>
      <c r="HY74" s="167"/>
      <c r="HZ74" s="167"/>
      <c r="IA74" s="167"/>
      <c r="IB74" s="167"/>
      <c r="IC74" s="167"/>
      <c r="ID74" s="167"/>
      <c r="IE74" s="167"/>
      <c r="IF74" s="167"/>
      <c r="IG74" s="167"/>
      <c r="IH74" s="167"/>
    </row>
    <row r="75" spans="1:242" s="114" customFormat="1" x14ac:dyDescent="0.2">
      <c r="A75" s="102" t="s">
        <v>1195</v>
      </c>
      <c r="B75" t="s">
        <v>964</v>
      </c>
      <c r="C75" t="s">
        <v>965</v>
      </c>
      <c r="D75">
        <v>1</v>
      </c>
      <c r="E75">
        <f>Parts[[#This Row],[Qty to order]]-Parts[[#This Row],[Rig qty]]</f>
        <v>0</v>
      </c>
      <c r="F75" s="58">
        <v>1</v>
      </c>
      <c r="G75" s="126">
        <v>157</v>
      </c>
      <c r="H75" s="126">
        <f t="shared" si="10"/>
        <v>157</v>
      </c>
      <c r="I75" s="130">
        <f t="shared" si="11"/>
        <v>14371</v>
      </c>
      <c r="J75" s="134" t="str">
        <f t="shared" si="12"/>
        <v/>
      </c>
      <c r="K75" s="130">
        <f t="shared" si="13"/>
        <v>1852</v>
      </c>
      <c r="L75" s="102" t="s">
        <v>1349</v>
      </c>
      <c r="M75"/>
      <c r="N75" s="102" t="s">
        <v>1351</v>
      </c>
      <c r="O75"/>
      <c r="P75" t="s">
        <v>966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</row>
    <row r="76" spans="1:242" s="114" customFormat="1" x14ac:dyDescent="0.2">
      <c r="A76" s="102" t="s">
        <v>1195</v>
      </c>
      <c r="B76" t="s">
        <v>976</v>
      </c>
      <c r="C76" t="s">
        <v>977</v>
      </c>
      <c r="D76">
        <v>2</v>
      </c>
      <c r="E76">
        <f>Parts[[#This Row],[Qty to order]]-Parts[[#This Row],[Rig qty]]</f>
        <v>2</v>
      </c>
      <c r="F76" s="58">
        <v>4</v>
      </c>
      <c r="G76" s="126">
        <v>186</v>
      </c>
      <c r="H76" s="126">
        <f t="shared" si="10"/>
        <v>372</v>
      </c>
      <c r="I76" s="130">
        <f t="shared" si="11"/>
        <v>14371</v>
      </c>
      <c r="J76" s="134">
        <f t="shared" si="12"/>
        <v>372</v>
      </c>
      <c r="K76" s="130">
        <f t="shared" si="13"/>
        <v>1852</v>
      </c>
      <c r="L76" s="102" t="s">
        <v>1349</v>
      </c>
      <c r="M76"/>
      <c r="N76" s="102" t="s">
        <v>1351</v>
      </c>
      <c r="O76" s="102" t="s">
        <v>1332</v>
      </c>
      <c r="P76" t="s">
        <v>612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</row>
    <row r="77" spans="1:242" s="114" customFormat="1" x14ac:dyDescent="0.2">
      <c r="A77" s="102" t="s">
        <v>1195</v>
      </c>
      <c r="B77" s="165" t="s">
        <v>1335</v>
      </c>
      <c r="C77" s="168" t="s">
        <v>1333</v>
      </c>
      <c r="D77" s="168">
        <v>2</v>
      </c>
      <c r="E77" s="25">
        <f>Parts[[#This Row],[Qty to order]]-Parts[[#This Row],[Rig qty]]</f>
        <v>0</v>
      </c>
      <c r="F77" s="79">
        <v>2</v>
      </c>
      <c r="G77" s="155">
        <v>91</v>
      </c>
      <c r="H77" s="126">
        <f t="shared" si="10"/>
        <v>182</v>
      </c>
      <c r="I77" s="143">
        <f t="shared" si="11"/>
        <v>14371</v>
      </c>
      <c r="J77" s="156" t="str">
        <f t="shared" si="12"/>
        <v/>
      </c>
      <c r="K77" s="143">
        <f t="shared" si="13"/>
        <v>1852</v>
      </c>
      <c r="L77" s="102" t="s">
        <v>1349</v>
      </c>
      <c r="M77" s="166"/>
      <c r="N77" s="102" t="s">
        <v>1351</v>
      </c>
      <c r="O77" s="165"/>
      <c r="P77" s="168" t="s">
        <v>396</v>
      </c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5"/>
      <c r="AT77" s="165"/>
      <c r="AU77" s="165"/>
      <c r="AV77" s="165"/>
      <c r="AW77" s="165"/>
      <c r="AX77" s="165"/>
      <c r="AY77" s="165"/>
      <c r="AZ77" s="165"/>
      <c r="BA77" s="165"/>
      <c r="BB77" s="165"/>
      <c r="BC77" s="165"/>
      <c r="BD77" s="165"/>
      <c r="BE77" s="165"/>
      <c r="BF77" s="165"/>
      <c r="BG77" s="165"/>
      <c r="BH77" s="165"/>
      <c r="BI77" s="165"/>
      <c r="BJ77" s="165"/>
      <c r="BK77" s="165"/>
      <c r="BL77" s="165"/>
      <c r="BM77" s="165"/>
      <c r="BN77" s="165"/>
      <c r="BO77" s="165"/>
      <c r="BP77" s="165"/>
      <c r="BQ77" s="165"/>
      <c r="BR77" s="165"/>
      <c r="BS77" s="165"/>
      <c r="BT77" s="165"/>
      <c r="BU77" s="165"/>
      <c r="BV77" s="165"/>
      <c r="BW77" s="165"/>
      <c r="BX77" s="165"/>
      <c r="BY77" s="165"/>
      <c r="BZ77" s="165"/>
      <c r="CA77" s="165"/>
      <c r="CB77" s="165"/>
      <c r="CC77" s="165"/>
      <c r="CD77" s="165"/>
      <c r="CE77" s="165"/>
      <c r="CF77" s="165"/>
      <c r="CG77" s="165"/>
      <c r="CH77" s="165"/>
      <c r="CI77" s="165"/>
      <c r="CJ77" s="165"/>
      <c r="CK77" s="165"/>
      <c r="CL77" s="165"/>
      <c r="CM77" s="165"/>
      <c r="CN77" s="165"/>
      <c r="CO77" s="165"/>
      <c r="CP77" s="165"/>
      <c r="CQ77" s="165"/>
      <c r="CR77" s="165"/>
      <c r="CS77" s="165"/>
      <c r="CT77" s="165"/>
      <c r="CU77" s="165"/>
      <c r="CV77" s="165"/>
      <c r="CW77" s="165"/>
      <c r="CX77" s="165"/>
      <c r="CY77" s="165"/>
      <c r="CZ77" s="165"/>
      <c r="DA77" s="165"/>
      <c r="DB77" s="165"/>
      <c r="DC77" s="165"/>
      <c r="DD77" s="165"/>
      <c r="DE77" s="165"/>
      <c r="DF77" s="165"/>
      <c r="DG77" s="165"/>
      <c r="DH77" s="165"/>
      <c r="DI77" s="165"/>
      <c r="DJ77" s="165"/>
      <c r="DK77" s="165"/>
      <c r="DL77" s="165"/>
      <c r="DM77" s="165"/>
      <c r="DN77" s="165"/>
      <c r="DO77" s="167"/>
      <c r="DP77" s="167"/>
      <c r="DQ77" s="167"/>
      <c r="DR77" s="167"/>
      <c r="DS77" s="167"/>
      <c r="DT77" s="167"/>
      <c r="DU77" s="167"/>
      <c r="DV77" s="167"/>
      <c r="DW77" s="167"/>
      <c r="DX77" s="167"/>
      <c r="DY77" s="167"/>
      <c r="DZ77" s="167"/>
      <c r="EA77" s="167"/>
      <c r="EB77" s="167"/>
      <c r="EC77" s="167"/>
      <c r="ED77" s="167"/>
      <c r="EE77" s="167"/>
      <c r="EF77" s="167"/>
      <c r="EG77" s="167"/>
      <c r="EH77" s="167"/>
      <c r="EI77" s="167"/>
      <c r="EJ77" s="167"/>
      <c r="EK77" s="167"/>
      <c r="EL77" s="167"/>
      <c r="EM77" s="167"/>
      <c r="EN77" s="167"/>
      <c r="EO77" s="167"/>
      <c r="EP77" s="167"/>
      <c r="EQ77" s="167"/>
      <c r="ER77" s="167"/>
      <c r="ES77" s="167"/>
      <c r="ET77" s="167"/>
      <c r="EU77" s="167"/>
      <c r="EV77" s="167"/>
      <c r="EW77" s="167"/>
      <c r="EX77" s="167"/>
      <c r="EY77" s="167"/>
      <c r="EZ77" s="167"/>
      <c r="FA77" s="167"/>
      <c r="FB77" s="167"/>
      <c r="FC77" s="167"/>
      <c r="FD77" s="167"/>
      <c r="FE77" s="167"/>
      <c r="FF77" s="167"/>
      <c r="FG77" s="167"/>
      <c r="FH77" s="167"/>
      <c r="FI77" s="167"/>
      <c r="FJ77" s="167"/>
      <c r="FK77" s="167"/>
      <c r="FL77" s="167"/>
      <c r="FM77" s="167"/>
      <c r="FN77" s="167"/>
      <c r="FO77" s="167"/>
      <c r="FP77" s="167"/>
      <c r="FQ77" s="167"/>
      <c r="FR77" s="167"/>
      <c r="FS77" s="167"/>
      <c r="FT77" s="167"/>
      <c r="FU77" s="167"/>
      <c r="FV77" s="167"/>
      <c r="FW77" s="167"/>
      <c r="FX77" s="167"/>
      <c r="FY77" s="167"/>
      <c r="FZ77" s="167"/>
      <c r="GA77" s="167"/>
      <c r="GB77" s="167"/>
      <c r="GC77" s="167"/>
      <c r="GD77" s="167"/>
      <c r="GE77" s="167"/>
      <c r="GF77" s="167"/>
      <c r="GG77" s="167"/>
      <c r="GH77" s="167"/>
      <c r="GI77" s="167"/>
      <c r="GJ77" s="167"/>
      <c r="GK77" s="167"/>
      <c r="GL77" s="167"/>
      <c r="GM77" s="167"/>
      <c r="GN77" s="167"/>
      <c r="GO77" s="167"/>
      <c r="GP77" s="167"/>
      <c r="GQ77" s="167"/>
      <c r="GR77" s="167"/>
      <c r="GS77" s="167"/>
      <c r="GT77" s="167"/>
      <c r="GU77" s="167"/>
      <c r="GV77" s="167"/>
      <c r="GW77" s="167"/>
      <c r="GX77" s="167"/>
      <c r="GY77" s="167"/>
      <c r="GZ77" s="167"/>
      <c r="HA77" s="167"/>
      <c r="HB77" s="167"/>
      <c r="HC77" s="167"/>
      <c r="HD77" s="167"/>
      <c r="HE77" s="167"/>
      <c r="HF77" s="167"/>
      <c r="HG77" s="167"/>
      <c r="HH77" s="167"/>
      <c r="HI77" s="167"/>
      <c r="HJ77" s="167"/>
      <c r="HK77" s="167"/>
      <c r="HL77" s="167"/>
      <c r="HM77" s="167"/>
      <c r="HN77" s="167"/>
      <c r="HO77" s="167"/>
      <c r="HP77" s="167"/>
      <c r="HQ77" s="167"/>
      <c r="HR77" s="167"/>
      <c r="HS77" s="167"/>
      <c r="HT77" s="167"/>
      <c r="HU77" s="167"/>
      <c r="HV77" s="167"/>
      <c r="HW77" s="167"/>
      <c r="HX77" s="167"/>
      <c r="HY77" s="167"/>
      <c r="HZ77" s="167"/>
      <c r="IA77" s="167"/>
      <c r="IB77" s="167"/>
      <c r="IC77" s="167"/>
      <c r="ID77" s="167"/>
      <c r="IE77" s="167"/>
      <c r="IF77" s="167"/>
      <c r="IG77" s="167"/>
      <c r="IH77" s="167"/>
    </row>
    <row r="78" spans="1:242" s="114" customFormat="1" x14ac:dyDescent="0.2">
      <c r="A78" s="102" t="s">
        <v>1195</v>
      </c>
      <c r="B78" s="165" t="s">
        <v>1336</v>
      </c>
      <c r="C78" s="168" t="s">
        <v>1334</v>
      </c>
      <c r="D78" s="168">
        <v>4</v>
      </c>
      <c r="E78" s="25">
        <f>Parts[[#This Row],[Qty to order]]-Parts[[#This Row],[Rig qty]]</f>
        <v>4</v>
      </c>
      <c r="F78" s="79">
        <v>8</v>
      </c>
      <c r="G78" s="155">
        <v>55</v>
      </c>
      <c r="H78" s="126">
        <f t="shared" si="10"/>
        <v>220</v>
      </c>
      <c r="I78" s="143">
        <f t="shared" si="11"/>
        <v>14371</v>
      </c>
      <c r="J78" s="156">
        <f t="shared" si="12"/>
        <v>220</v>
      </c>
      <c r="K78" s="143">
        <f t="shared" si="13"/>
        <v>1852</v>
      </c>
      <c r="L78" s="102" t="s">
        <v>1349</v>
      </c>
      <c r="M78" s="166"/>
      <c r="N78" s="102" t="s">
        <v>1351</v>
      </c>
      <c r="O78" s="165" t="s">
        <v>1338</v>
      </c>
      <c r="P78" s="168" t="s">
        <v>1337</v>
      </c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  <c r="AD78" s="165"/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5"/>
      <c r="AT78" s="165"/>
      <c r="AU78" s="165"/>
      <c r="AV78" s="165"/>
      <c r="AW78" s="165"/>
      <c r="AX78" s="165"/>
      <c r="AY78" s="165"/>
      <c r="AZ78" s="165"/>
      <c r="BA78" s="165"/>
      <c r="BB78" s="165"/>
      <c r="BC78" s="165"/>
      <c r="BD78" s="165"/>
      <c r="BE78" s="165"/>
      <c r="BF78" s="165"/>
      <c r="BG78" s="165"/>
      <c r="BH78" s="165"/>
      <c r="BI78" s="165"/>
      <c r="BJ78" s="165"/>
      <c r="BK78" s="165"/>
      <c r="BL78" s="165"/>
      <c r="BM78" s="165"/>
      <c r="BN78" s="165"/>
      <c r="BO78" s="165"/>
      <c r="BP78" s="165"/>
      <c r="BQ78" s="165"/>
      <c r="BR78" s="165"/>
      <c r="BS78" s="165"/>
      <c r="BT78" s="165"/>
      <c r="BU78" s="165"/>
      <c r="BV78" s="165"/>
      <c r="BW78" s="165"/>
      <c r="BX78" s="165"/>
      <c r="BY78" s="165"/>
      <c r="BZ78" s="165"/>
      <c r="CA78" s="165"/>
      <c r="CB78" s="165"/>
      <c r="CC78" s="165"/>
      <c r="CD78" s="165"/>
      <c r="CE78" s="165"/>
      <c r="CF78" s="165"/>
      <c r="CG78" s="165"/>
      <c r="CH78" s="165"/>
      <c r="CI78" s="165"/>
      <c r="CJ78" s="165"/>
      <c r="CK78" s="165"/>
      <c r="CL78" s="165"/>
      <c r="CM78" s="165"/>
      <c r="CN78" s="165"/>
      <c r="CO78" s="165"/>
      <c r="CP78" s="165"/>
      <c r="CQ78" s="165"/>
      <c r="CR78" s="165"/>
      <c r="CS78" s="165"/>
      <c r="CT78" s="165"/>
      <c r="CU78" s="165"/>
      <c r="CV78" s="165"/>
      <c r="CW78" s="165"/>
      <c r="CX78" s="165"/>
      <c r="CY78" s="165"/>
      <c r="CZ78" s="165"/>
      <c r="DA78" s="165"/>
      <c r="DB78" s="165"/>
      <c r="DC78" s="165"/>
      <c r="DD78" s="165"/>
      <c r="DE78" s="165"/>
      <c r="DF78" s="165"/>
      <c r="DG78" s="165"/>
      <c r="DH78" s="165"/>
      <c r="DI78" s="165"/>
      <c r="DJ78" s="165"/>
      <c r="DK78" s="165"/>
      <c r="DL78" s="165"/>
      <c r="DM78" s="165"/>
      <c r="DN78" s="165"/>
      <c r="DO78" s="167"/>
      <c r="DP78" s="167"/>
      <c r="DQ78" s="167"/>
      <c r="DR78" s="167"/>
      <c r="DS78" s="167"/>
      <c r="DT78" s="167"/>
      <c r="DU78" s="167"/>
      <c r="DV78" s="167"/>
      <c r="DW78" s="167"/>
      <c r="DX78" s="167"/>
      <c r="DY78" s="167"/>
      <c r="DZ78" s="167"/>
      <c r="EA78" s="167"/>
      <c r="EB78" s="167"/>
      <c r="EC78" s="167"/>
      <c r="ED78" s="167"/>
      <c r="EE78" s="167"/>
      <c r="EF78" s="167"/>
      <c r="EG78" s="167"/>
      <c r="EH78" s="167"/>
      <c r="EI78" s="167"/>
      <c r="EJ78" s="167"/>
      <c r="EK78" s="167"/>
      <c r="EL78" s="167"/>
      <c r="EM78" s="167"/>
      <c r="EN78" s="167"/>
      <c r="EO78" s="167"/>
      <c r="EP78" s="167"/>
      <c r="EQ78" s="167"/>
      <c r="ER78" s="167"/>
      <c r="ES78" s="167"/>
      <c r="ET78" s="167"/>
      <c r="EU78" s="167"/>
      <c r="EV78" s="167"/>
      <c r="EW78" s="167"/>
      <c r="EX78" s="167"/>
      <c r="EY78" s="167"/>
      <c r="EZ78" s="167"/>
      <c r="FA78" s="167"/>
      <c r="FB78" s="167"/>
      <c r="FC78" s="167"/>
      <c r="FD78" s="167"/>
      <c r="FE78" s="167"/>
      <c r="FF78" s="167"/>
      <c r="FG78" s="167"/>
      <c r="FH78" s="167"/>
      <c r="FI78" s="167"/>
      <c r="FJ78" s="167"/>
      <c r="FK78" s="167"/>
      <c r="FL78" s="167"/>
      <c r="FM78" s="167"/>
      <c r="FN78" s="167"/>
      <c r="FO78" s="167"/>
      <c r="FP78" s="167"/>
      <c r="FQ78" s="167"/>
      <c r="FR78" s="167"/>
      <c r="FS78" s="167"/>
      <c r="FT78" s="167"/>
      <c r="FU78" s="167"/>
      <c r="FV78" s="167"/>
      <c r="FW78" s="167"/>
      <c r="FX78" s="167"/>
      <c r="FY78" s="167"/>
      <c r="FZ78" s="167"/>
      <c r="GA78" s="167"/>
      <c r="GB78" s="167"/>
      <c r="GC78" s="167"/>
      <c r="GD78" s="167"/>
      <c r="GE78" s="167"/>
      <c r="GF78" s="167"/>
      <c r="GG78" s="167"/>
      <c r="GH78" s="167"/>
      <c r="GI78" s="167"/>
      <c r="GJ78" s="167"/>
      <c r="GK78" s="167"/>
      <c r="GL78" s="167"/>
      <c r="GM78" s="167"/>
      <c r="GN78" s="167"/>
      <c r="GO78" s="167"/>
      <c r="GP78" s="167"/>
      <c r="GQ78" s="167"/>
      <c r="GR78" s="167"/>
      <c r="GS78" s="167"/>
      <c r="GT78" s="167"/>
      <c r="GU78" s="167"/>
      <c r="GV78" s="167"/>
      <c r="GW78" s="167"/>
      <c r="GX78" s="167"/>
      <c r="GY78" s="167"/>
      <c r="GZ78" s="167"/>
      <c r="HA78" s="167"/>
      <c r="HB78" s="167"/>
      <c r="HC78" s="167"/>
      <c r="HD78" s="167"/>
      <c r="HE78" s="167"/>
      <c r="HF78" s="167"/>
      <c r="HG78" s="167"/>
      <c r="HH78" s="167"/>
      <c r="HI78" s="167"/>
      <c r="HJ78" s="167"/>
      <c r="HK78" s="167"/>
      <c r="HL78" s="167"/>
      <c r="HM78" s="167"/>
      <c r="HN78" s="167"/>
      <c r="HO78" s="167"/>
      <c r="HP78" s="167"/>
      <c r="HQ78" s="167"/>
      <c r="HR78" s="167"/>
      <c r="HS78" s="167"/>
      <c r="HT78" s="167"/>
      <c r="HU78" s="167"/>
      <c r="HV78" s="167"/>
      <c r="HW78" s="167"/>
      <c r="HX78" s="167"/>
      <c r="HY78" s="167"/>
      <c r="HZ78" s="167"/>
      <c r="IA78" s="167"/>
      <c r="IB78" s="167"/>
      <c r="IC78" s="167"/>
      <c r="ID78" s="167"/>
      <c r="IE78" s="167"/>
      <c r="IF78" s="167"/>
      <c r="IG78" s="167"/>
      <c r="IH78" s="167"/>
    </row>
    <row r="79" spans="1:242" s="114" customFormat="1" x14ac:dyDescent="0.2">
      <c r="A79" s="102" t="s">
        <v>1195</v>
      </c>
      <c r="B79" t="s">
        <v>1172</v>
      </c>
      <c r="C79" t="s">
        <v>1173</v>
      </c>
      <c r="D79">
        <v>1</v>
      </c>
      <c r="E79">
        <f>Parts[[#This Row],[Qty to order]]-Parts[[#This Row],[Rig qty]]</f>
        <v>0</v>
      </c>
      <c r="F79" s="58">
        <v>1</v>
      </c>
      <c r="G79" s="126">
        <v>375</v>
      </c>
      <c r="H79" s="126">
        <f t="shared" si="10"/>
        <v>375</v>
      </c>
      <c r="I79" s="130">
        <f t="shared" si="11"/>
        <v>14371</v>
      </c>
      <c r="J79" s="134" t="str">
        <f t="shared" si="12"/>
        <v/>
      </c>
      <c r="K79" s="130">
        <f t="shared" si="13"/>
        <v>1852</v>
      </c>
      <c r="L79" s="102" t="s">
        <v>1349</v>
      </c>
      <c r="M79"/>
      <c r="N79" s="102" t="s">
        <v>1351</v>
      </c>
      <c r="O79"/>
      <c r="P79" t="s">
        <v>1174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</row>
    <row r="80" spans="1:242" s="114" customFormat="1" x14ac:dyDescent="0.2">
      <c r="A80" s="102" t="s">
        <v>1195</v>
      </c>
      <c r="B80" t="s">
        <v>1175</v>
      </c>
      <c r="C80" t="s">
        <v>1176</v>
      </c>
      <c r="D80">
        <v>1</v>
      </c>
      <c r="E80">
        <f>Parts[[#This Row],[Qty to order]]-Parts[[#This Row],[Rig qty]]</f>
        <v>0</v>
      </c>
      <c r="F80" s="58">
        <v>1</v>
      </c>
      <c r="G80" s="126">
        <v>370</v>
      </c>
      <c r="H80" s="126">
        <f t="shared" si="10"/>
        <v>370</v>
      </c>
      <c r="I80" s="130">
        <f t="shared" si="11"/>
        <v>14371</v>
      </c>
      <c r="J80" s="134" t="str">
        <f t="shared" si="12"/>
        <v/>
      </c>
      <c r="K80" s="130">
        <f t="shared" si="13"/>
        <v>1852</v>
      </c>
      <c r="L80" s="102" t="s">
        <v>1349</v>
      </c>
      <c r="M80"/>
      <c r="N80" s="102" t="s">
        <v>1351</v>
      </c>
      <c r="O80"/>
      <c r="P80" t="s">
        <v>1177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</row>
    <row r="81" spans="1:242" s="114" customFormat="1" x14ac:dyDescent="0.2">
      <c r="A81" s="102" t="s">
        <v>1195</v>
      </c>
      <c r="B81" t="s">
        <v>961</v>
      </c>
      <c r="C81" t="s">
        <v>962</v>
      </c>
      <c r="D81">
        <v>1</v>
      </c>
      <c r="E81">
        <f>Parts[[#This Row],[Qty to order]]-Parts[[#This Row],[Rig qty]]</f>
        <v>0</v>
      </c>
      <c r="F81" s="58">
        <v>1</v>
      </c>
      <c r="G81" s="126">
        <v>300</v>
      </c>
      <c r="H81" s="126">
        <f t="shared" si="10"/>
        <v>300</v>
      </c>
      <c r="I81" s="130">
        <f t="shared" si="11"/>
        <v>14371</v>
      </c>
      <c r="J81" s="134" t="str">
        <f t="shared" si="12"/>
        <v/>
      </c>
      <c r="K81" s="130">
        <f t="shared" si="13"/>
        <v>1852</v>
      </c>
      <c r="L81" s="102" t="s">
        <v>1349</v>
      </c>
      <c r="M81"/>
      <c r="N81" s="102" t="s">
        <v>1351</v>
      </c>
      <c r="O81"/>
      <c r="P81" t="s">
        <v>963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</row>
    <row r="82" spans="1:242" s="114" customFormat="1" x14ac:dyDescent="0.2">
      <c r="A82" s="102" t="s">
        <v>1195</v>
      </c>
      <c r="B82" s="165" t="s">
        <v>1339</v>
      </c>
      <c r="C82" s="168" t="s">
        <v>1340</v>
      </c>
      <c r="D82" s="168">
        <v>2</v>
      </c>
      <c r="E82" s="25">
        <f>Parts[[#This Row],[Qty to order]]-Parts[[#This Row],[Rig qty]]</f>
        <v>0</v>
      </c>
      <c r="F82" s="79">
        <v>2</v>
      </c>
      <c r="G82" s="155">
        <v>186</v>
      </c>
      <c r="H82" s="126">
        <f t="shared" si="10"/>
        <v>372</v>
      </c>
      <c r="I82" s="143">
        <f t="shared" si="11"/>
        <v>14371</v>
      </c>
      <c r="J82" s="156" t="str">
        <f t="shared" si="12"/>
        <v/>
      </c>
      <c r="K82" s="143">
        <f t="shared" si="13"/>
        <v>1852</v>
      </c>
      <c r="L82" s="102" t="s">
        <v>1349</v>
      </c>
      <c r="M82" s="166"/>
      <c r="N82" s="102" t="s">
        <v>1351</v>
      </c>
      <c r="O82" s="165"/>
      <c r="P82" s="168" t="s">
        <v>1343</v>
      </c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  <c r="AD82" s="165"/>
      <c r="AE82" s="165"/>
      <c r="AF82" s="165"/>
      <c r="AG82" s="165"/>
      <c r="AH82" s="165"/>
      <c r="AI82" s="165"/>
      <c r="AJ82" s="165"/>
      <c r="AK82" s="165"/>
      <c r="AL82" s="165"/>
      <c r="AM82" s="165"/>
      <c r="AN82" s="165"/>
      <c r="AO82" s="165"/>
      <c r="AP82" s="165"/>
      <c r="AQ82" s="165"/>
      <c r="AR82" s="165"/>
      <c r="AS82" s="165"/>
      <c r="AT82" s="165"/>
      <c r="AU82" s="165"/>
      <c r="AV82" s="165"/>
      <c r="AW82" s="165"/>
      <c r="AX82" s="165"/>
      <c r="AY82" s="165"/>
      <c r="AZ82" s="165"/>
      <c r="BA82" s="165"/>
      <c r="BB82" s="165"/>
      <c r="BC82" s="165"/>
      <c r="BD82" s="165"/>
      <c r="BE82" s="165"/>
      <c r="BF82" s="165"/>
      <c r="BG82" s="165"/>
      <c r="BH82" s="165"/>
      <c r="BI82" s="165"/>
      <c r="BJ82" s="165"/>
      <c r="BK82" s="165"/>
      <c r="BL82" s="165"/>
      <c r="BM82" s="165"/>
      <c r="BN82" s="165"/>
      <c r="BO82" s="165"/>
      <c r="BP82" s="165"/>
      <c r="BQ82" s="165"/>
      <c r="BR82" s="165"/>
      <c r="BS82" s="165"/>
      <c r="BT82" s="165"/>
      <c r="BU82" s="165"/>
      <c r="BV82" s="165"/>
      <c r="BW82" s="165"/>
      <c r="BX82" s="165"/>
      <c r="BY82" s="165"/>
      <c r="BZ82" s="165"/>
      <c r="CA82" s="165"/>
      <c r="CB82" s="165"/>
      <c r="CC82" s="165"/>
      <c r="CD82" s="165"/>
      <c r="CE82" s="165"/>
      <c r="CF82" s="165"/>
      <c r="CG82" s="165"/>
      <c r="CH82" s="165"/>
      <c r="CI82" s="165"/>
      <c r="CJ82" s="165"/>
      <c r="CK82" s="165"/>
      <c r="CL82" s="165"/>
      <c r="CM82" s="165"/>
      <c r="CN82" s="165"/>
      <c r="CO82" s="165"/>
      <c r="CP82" s="165"/>
      <c r="CQ82" s="165"/>
      <c r="CR82" s="165"/>
      <c r="CS82" s="165"/>
      <c r="CT82" s="165"/>
      <c r="CU82" s="165"/>
      <c r="CV82" s="165"/>
      <c r="CW82" s="165"/>
      <c r="CX82" s="165"/>
      <c r="CY82" s="165"/>
      <c r="CZ82" s="165"/>
      <c r="DA82" s="165"/>
      <c r="DB82" s="165"/>
      <c r="DC82" s="165"/>
      <c r="DD82" s="165"/>
      <c r="DE82" s="165"/>
      <c r="DF82" s="165"/>
      <c r="DG82" s="165"/>
      <c r="DH82" s="165"/>
      <c r="DI82" s="165"/>
      <c r="DJ82" s="165"/>
      <c r="DK82" s="165"/>
      <c r="DL82" s="165"/>
      <c r="DM82" s="165"/>
      <c r="DN82" s="165"/>
      <c r="DO82" s="167"/>
      <c r="DP82" s="167"/>
      <c r="DQ82" s="167"/>
      <c r="DR82" s="167"/>
      <c r="DS82" s="167"/>
      <c r="DT82" s="167"/>
      <c r="DU82" s="167"/>
      <c r="DV82" s="167"/>
      <c r="DW82" s="167"/>
      <c r="DX82" s="167"/>
      <c r="DY82" s="167"/>
      <c r="DZ82" s="167"/>
      <c r="EA82" s="167"/>
      <c r="EB82" s="167"/>
      <c r="EC82" s="167"/>
      <c r="ED82" s="167"/>
      <c r="EE82" s="167"/>
      <c r="EF82" s="167"/>
      <c r="EG82" s="167"/>
      <c r="EH82" s="167"/>
      <c r="EI82" s="167"/>
      <c r="EJ82" s="167"/>
      <c r="EK82" s="167"/>
      <c r="EL82" s="167"/>
      <c r="EM82" s="167"/>
      <c r="EN82" s="167"/>
      <c r="EO82" s="167"/>
      <c r="EP82" s="167"/>
      <c r="EQ82" s="167"/>
      <c r="ER82" s="167"/>
      <c r="ES82" s="167"/>
      <c r="ET82" s="167"/>
      <c r="EU82" s="167"/>
      <c r="EV82" s="167"/>
      <c r="EW82" s="167"/>
      <c r="EX82" s="167"/>
      <c r="EY82" s="167"/>
      <c r="EZ82" s="167"/>
      <c r="FA82" s="167"/>
      <c r="FB82" s="167"/>
      <c r="FC82" s="167"/>
      <c r="FD82" s="167"/>
      <c r="FE82" s="167"/>
      <c r="FF82" s="167"/>
      <c r="FG82" s="167"/>
      <c r="FH82" s="167"/>
      <c r="FI82" s="167"/>
      <c r="FJ82" s="167"/>
      <c r="FK82" s="167"/>
      <c r="FL82" s="167"/>
      <c r="FM82" s="167"/>
      <c r="FN82" s="167"/>
      <c r="FO82" s="167"/>
      <c r="FP82" s="167"/>
      <c r="FQ82" s="167"/>
      <c r="FR82" s="167"/>
      <c r="FS82" s="167"/>
      <c r="FT82" s="167"/>
      <c r="FU82" s="167"/>
      <c r="FV82" s="167"/>
      <c r="FW82" s="167"/>
      <c r="FX82" s="167"/>
      <c r="FY82" s="167"/>
      <c r="FZ82" s="167"/>
      <c r="GA82" s="167"/>
      <c r="GB82" s="167"/>
      <c r="GC82" s="167"/>
      <c r="GD82" s="167"/>
      <c r="GE82" s="167"/>
      <c r="GF82" s="167"/>
      <c r="GG82" s="167"/>
      <c r="GH82" s="167"/>
      <c r="GI82" s="167"/>
      <c r="GJ82" s="167"/>
      <c r="GK82" s="167"/>
      <c r="GL82" s="167"/>
      <c r="GM82" s="167"/>
      <c r="GN82" s="167"/>
      <c r="GO82" s="167"/>
      <c r="GP82" s="167"/>
      <c r="GQ82" s="167"/>
      <c r="GR82" s="167"/>
      <c r="GS82" s="167"/>
      <c r="GT82" s="167"/>
      <c r="GU82" s="167"/>
      <c r="GV82" s="167"/>
      <c r="GW82" s="167"/>
      <c r="GX82" s="167"/>
      <c r="GY82" s="167"/>
      <c r="GZ82" s="167"/>
      <c r="HA82" s="167"/>
      <c r="HB82" s="167"/>
      <c r="HC82" s="167"/>
      <c r="HD82" s="167"/>
      <c r="HE82" s="167"/>
      <c r="HF82" s="167"/>
      <c r="HG82" s="167"/>
      <c r="HH82" s="167"/>
      <c r="HI82" s="167"/>
      <c r="HJ82" s="167"/>
      <c r="HK82" s="167"/>
      <c r="HL82" s="167"/>
      <c r="HM82" s="167"/>
      <c r="HN82" s="167"/>
      <c r="HO82" s="167"/>
      <c r="HP82" s="167"/>
      <c r="HQ82" s="167"/>
      <c r="HR82" s="167"/>
      <c r="HS82" s="167"/>
      <c r="HT82" s="167"/>
      <c r="HU82" s="167"/>
      <c r="HV82" s="167"/>
      <c r="HW82" s="167"/>
      <c r="HX82" s="167"/>
      <c r="HY82" s="167"/>
      <c r="HZ82" s="167"/>
      <c r="IA82" s="167"/>
      <c r="IB82" s="167"/>
      <c r="IC82" s="167"/>
      <c r="ID82" s="167"/>
      <c r="IE82" s="167"/>
      <c r="IF82" s="167"/>
      <c r="IG82" s="167"/>
      <c r="IH82" s="167"/>
    </row>
    <row r="83" spans="1:242" s="114" customFormat="1" x14ac:dyDescent="0.2">
      <c r="A83" s="102" t="s">
        <v>1195</v>
      </c>
      <c r="B83" s="165" t="s">
        <v>1341</v>
      </c>
      <c r="C83" s="168" t="s">
        <v>1342</v>
      </c>
      <c r="D83" s="168">
        <v>2</v>
      </c>
      <c r="E83" s="25">
        <f>Parts[[#This Row],[Qty to order]]-Parts[[#This Row],[Rig qty]]</f>
        <v>0</v>
      </c>
      <c r="F83" s="79">
        <v>2</v>
      </c>
      <c r="G83" s="155">
        <v>95</v>
      </c>
      <c r="H83" s="126">
        <f t="shared" si="10"/>
        <v>190</v>
      </c>
      <c r="I83" s="143">
        <f t="shared" si="11"/>
        <v>14371</v>
      </c>
      <c r="J83" s="156" t="str">
        <f t="shared" si="12"/>
        <v/>
      </c>
      <c r="K83" s="143">
        <f t="shared" si="13"/>
        <v>1852</v>
      </c>
      <c r="L83" s="102" t="s">
        <v>1349</v>
      </c>
      <c r="M83" s="166"/>
      <c r="N83" s="102" t="s">
        <v>1351</v>
      </c>
      <c r="O83" s="165"/>
      <c r="P83" s="168" t="s">
        <v>1344</v>
      </c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  <c r="AD83" s="165"/>
      <c r="AE83" s="165"/>
      <c r="AF83" s="165"/>
      <c r="AG83" s="165"/>
      <c r="AH83" s="165"/>
      <c r="AI83" s="165"/>
      <c r="AJ83" s="165"/>
      <c r="AK83" s="165"/>
      <c r="AL83" s="165"/>
      <c r="AM83" s="165"/>
      <c r="AN83" s="165"/>
      <c r="AO83" s="165"/>
      <c r="AP83" s="165"/>
      <c r="AQ83" s="165"/>
      <c r="AR83" s="165"/>
      <c r="AS83" s="165"/>
      <c r="AT83" s="165"/>
      <c r="AU83" s="165"/>
      <c r="AV83" s="165"/>
      <c r="AW83" s="165"/>
      <c r="AX83" s="165"/>
      <c r="AY83" s="165"/>
      <c r="AZ83" s="165"/>
      <c r="BA83" s="165"/>
      <c r="BB83" s="165"/>
      <c r="BC83" s="165"/>
      <c r="BD83" s="165"/>
      <c r="BE83" s="165"/>
      <c r="BF83" s="165"/>
      <c r="BG83" s="165"/>
      <c r="BH83" s="165"/>
      <c r="BI83" s="165"/>
      <c r="BJ83" s="165"/>
      <c r="BK83" s="165"/>
      <c r="BL83" s="165"/>
      <c r="BM83" s="165"/>
      <c r="BN83" s="165"/>
      <c r="BO83" s="165"/>
      <c r="BP83" s="165"/>
      <c r="BQ83" s="165"/>
      <c r="BR83" s="165"/>
      <c r="BS83" s="165"/>
      <c r="BT83" s="165"/>
      <c r="BU83" s="165"/>
      <c r="BV83" s="165"/>
      <c r="BW83" s="165"/>
      <c r="BX83" s="165"/>
      <c r="BY83" s="165"/>
      <c r="BZ83" s="165"/>
      <c r="CA83" s="165"/>
      <c r="CB83" s="165"/>
      <c r="CC83" s="165"/>
      <c r="CD83" s="165"/>
      <c r="CE83" s="165"/>
      <c r="CF83" s="165"/>
      <c r="CG83" s="165"/>
      <c r="CH83" s="165"/>
      <c r="CI83" s="165"/>
      <c r="CJ83" s="165"/>
      <c r="CK83" s="165"/>
      <c r="CL83" s="165"/>
      <c r="CM83" s="165"/>
      <c r="CN83" s="165"/>
      <c r="CO83" s="165"/>
      <c r="CP83" s="165"/>
      <c r="CQ83" s="165"/>
      <c r="CR83" s="165"/>
      <c r="CS83" s="165"/>
      <c r="CT83" s="165"/>
      <c r="CU83" s="165"/>
      <c r="CV83" s="165"/>
      <c r="CW83" s="165"/>
      <c r="CX83" s="165"/>
      <c r="CY83" s="165"/>
      <c r="CZ83" s="165"/>
      <c r="DA83" s="165"/>
      <c r="DB83" s="165"/>
      <c r="DC83" s="165"/>
      <c r="DD83" s="165"/>
      <c r="DE83" s="165"/>
      <c r="DF83" s="165"/>
      <c r="DG83" s="165"/>
      <c r="DH83" s="165"/>
      <c r="DI83" s="165"/>
      <c r="DJ83" s="165"/>
      <c r="DK83" s="165"/>
      <c r="DL83" s="165"/>
      <c r="DM83" s="165"/>
      <c r="DN83" s="165"/>
      <c r="DO83" s="167"/>
      <c r="DP83" s="167"/>
      <c r="DQ83" s="167"/>
      <c r="DR83" s="167"/>
      <c r="DS83" s="167"/>
      <c r="DT83" s="167"/>
      <c r="DU83" s="167"/>
      <c r="DV83" s="167"/>
      <c r="DW83" s="167"/>
      <c r="DX83" s="167"/>
      <c r="DY83" s="167"/>
      <c r="DZ83" s="167"/>
      <c r="EA83" s="167"/>
      <c r="EB83" s="167"/>
      <c r="EC83" s="167"/>
      <c r="ED83" s="167"/>
      <c r="EE83" s="167"/>
      <c r="EF83" s="167"/>
      <c r="EG83" s="167"/>
      <c r="EH83" s="167"/>
      <c r="EI83" s="167"/>
      <c r="EJ83" s="167"/>
      <c r="EK83" s="167"/>
      <c r="EL83" s="167"/>
      <c r="EM83" s="167"/>
      <c r="EN83" s="167"/>
      <c r="EO83" s="167"/>
      <c r="EP83" s="167"/>
      <c r="EQ83" s="167"/>
      <c r="ER83" s="167"/>
      <c r="ES83" s="167"/>
      <c r="ET83" s="167"/>
      <c r="EU83" s="167"/>
      <c r="EV83" s="167"/>
      <c r="EW83" s="167"/>
      <c r="EX83" s="167"/>
      <c r="EY83" s="167"/>
      <c r="EZ83" s="167"/>
      <c r="FA83" s="167"/>
      <c r="FB83" s="167"/>
      <c r="FC83" s="167"/>
      <c r="FD83" s="167"/>
      <c r="FE83" s="167"/>
      <c r="FF83" s="167"/>
      <c r="FG83" s="167"/>
      <c r="FH83" s="167"/>
      <c r="FI83" s="167"/>
      <c r="FJ83" s="167"/>
      <c r="FK83" s="167"/>
      <c r="FL83" s="167"/>
      <c r="FM83" s="167"/>
      <c r="FN83" s="167"/>
      <c r="FO83" s="167"/>
      <c r="FP83" s="167"/>
      <c r="FQ83" s="167"/>
      <c r="FR83" s="167"/>
      <c r="FS83" s="167"/>
      <c r="FT83" s="167"/>
      <c r="FU83" s="167"/>
      <c r="FV83" s="167"/>
      <c r="FW83" s="167"/>
      <c r="FX83" s="167"/>
      <c r="FY83" s="167"/>
      <c r="FZ83" s="167"/>
      <c r="GA83" s="167"/>
      <c r="GB83" s="167"/>
      <c r="GC83" s="167"/>
      <c r="GD83" s="167"/>
      <c r="GE83" s="167"/>
      <c r="GF83" s="167"/>
      <c r="GG83" s="167"/>
      <c r="GH83" s="167"/>
      <c r="GI83" s="167"/>
      <c r="GJ83" s="167"/>
      <c r="GK83" s="167"/>
      <c r="GL83" s="167"/>
      <c r="GM83" s="167"/>
      <c r="GN83" s="167"/>
      <c r="GO83" s="167"/>
      <c r="GP83" s="167"/>
      <c r="GQ83" s="167"/>
      <c r="GR83" s="167"/>
      <c r="GS83" s="167"/>
      <c r="GT83" s="167"/>
      <c r="GU83" s="167"/>
      <c r="GV83" s="167"/>
      <c r="GW83" s="167"/>
      <c r="GX83" s="167"/>
      <c r="GY83" s="167"/>
      <c r="GZ83" s="167"/>
      <c r="HA83" s="167"/>
      <c r="HB83" s="167"/>
      <c r="HC83" s="167"/>
      <c r="HD83" s="167"/>
      <c r="HE83" s="167"/>
      <c r="HF83" s="167"/>
      <c r="HG83" s="167"/>
      <c r="HH83" s="167"/>
      <c r="HI83" s="167"/>
      <c r="HJ83" s="167"/>
      <c r="HK83" s="167"/>
      <c r="HL83" s="167"/>
      <c r="HM83" s="167"/>
      <c r="HN83" s="167"/>
      <c r="HO83" s="167"/>
      <c r="HP83" s="167"/>
      <c r="HQ83" s="167"/>
      <c r="HR83" s="167"/>
      <c r="HS83" s="167"/>
      <c r="HT83" s="167"/>
      <c r="HU83" s="167"/>
      <c r="HV83" s="167"/>
      <c r="HW83" s="167"/>
      <c r="HX83" s="167"/>
      <c r="HY83" s="167"/>
      <c r="HZ83" s="167"/>
      <c r="IA83" s="167"/>
      <c r="IB83" s="167"/>
      <c r="IC83" s="167"/>
      <c r="ID83" s="167"/>
      <c r="IE83" s="167"/>
      <c r="IF83" s="167"/>
      <c r="IG83" s="167"/>
      <c r="IH83" s="167"/>
    </row>
    <row r="84" spans="1:242" s="114" customFormat="1" x14ac:dyDescent="0.2">
      <c r="A84" s="102" t="s">
        <v>1195</v>
      </c>
      <c r="B84" t="s">
        <v>1178</v>
      </c>
      <c r="C84" t="s">
        <v>1179</v>
      </c>
      <c r="D84">
        <v>1</v>
      </c>
      <c r="E84">
        <f>Parts[[#This Row],[Qty to order]]-Parts[[#This Row],[Rig qty]]</f>
        <v>0</v>
      </c>
      <c r="F84" s="58">
        <v>1</v>
      </c>
      <c r="G84" s="126">
        <v>109</v>
      </c>
      <c r="H84" s="126">
        <f t="shared" si="10"/>
        <v>109</v>
      </c>
      <c r="I84" s="130">
        <f t="shared" si="11"/>
        <v>14371</v>
      </c>
      <c r="J84" s="134" t="str">
        <f t="shared" si="12"/>
        <v/>
      </c>
      <c r="K84" s="130">
        <f t="shared" si="13"/>
        <v>1852</v>
      </c>
      <c r="L84" s="102" t="s">
        <v>1349</v>
      </c>
      <c r="M84"/>
      <c r="N84" s="102" t="s">
        <v>1351</v>
      </c>
      <c r="O84"/>
      <c r="P84" t="s">
        <v>1180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</row>
    <row r="85" spans="1:242" s="114" customFormat="1" x14ac:dyDescent="0.2">
      <c r="A85" s="102" t="s">
        <v>1195</v>
      </c>
      <c r="B85" t="s">
        <v>950</v>
      </c>
      <c r="C85" t="s">
        <v>951</v>
      </c>
      <c r="D85">
        <v>3</v>
      </c>
      <c r="E85">
        <f>Parts[[#This Row],[Qty to order]]-Parts[[#This Row],[Rig qty]]</f>
        <v>0</v>
      </c>
      <c r="F85" s="58">
        <v>3</v>
      </c>
      <c r="G85" s="126">
        <v>133</v>
      </c>
      <c r="H85" s="126">
        <f t="shared" si="10"/>
        <v>399</v>
      </c>
      <c r="I85" s="130">
        <f t="shared" si="11"/>
        <v>14371</v>
      </c>
      <c r="J85" s="134" t="str">
        <f t="shared" si="12"/>
        <v/>
      </c>
      <c r="K85" s="130">
        <f t="shared" si="13"/>
        <v>1852</v>
      </c>
      <c r="L85" s="102" t="s">
        <v>1349</v>
      </c>
      <c r="M85"/>
      <c r="N85" s="102" t="s">
        <v>1351</v>
      </c>
      <c r="O85"/>
      <c r="P85" t="s">
        <v>952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</row>
    <row r="86" spans="1:242" s="114" customFormat="1" x14ac:dyDescent="0.2">
      <c r="A86" s="102" t="s">
        <v>1195</v>
      </c>
      <c r="B86" t="s">
        <v>1003</v>
      </c>
      <c r="C86" t="s">
        <v>1004</v>
      </c>
      <c r="D86">
        <v>1</v>
      </c>
      <c r="E86">
        <f>Parts[[#This Row],[Qty to order]]-Parts[[#This Row],[Rig qty]]</f>
        <v>0</v>
      </c>
      <c r="F86" s="58">
        <v>1</v>
      </c>
      <c r="G86" s="126">
        <v>85</v>
      </c>
      <c r="H86" s="126">
        <f t="shared" si="10"/>
        <v>85</v>
      </c>
      <c r="I86" s="130">
        <f t="shared" si="11"/>
        <v>14371</v>
      </c>
      <c r="J86" s="134" t="str">
        <f t="shared" si="12"/>
        <v/>
      </c>
      <c r="K86" s="130">
        <f t="shared" si="13"/>
        <v>1852</v>
      </c>
      <c r="L86" s="102" t="s">
        <v>1349</v>
      </c>
      <c r="M86"/>
      <c r="N86" s="102" t="s">
        <v>1351</v>
      </c>
      <c r="O86"/>
      <c r="P86" t="s">
        <v>1005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</row>
    <row r="87" spans="1:242" s="114" customFormat="1" x14ac:dyDescent="0.2">
      <c r="A87" s="102" t="s">
        <v>1195</v>
      </c>
      <c r="B87" s="165" t="s">
        <v>1345</v>
      </c>
      <c r="C87" s="168" t="s">
        <v>1346</v>
      </c>
      <c r="D87" s="168">
        <v>1</v>
      </c>
      <c r="E87" s="25">
        <f>Parts[[#This Row],[Qty to order]]-Parts[[#This Row],[Rig qty]]</f>
        <v>0</v>
      </c>
      <c r="F87" s="79">
        <v>1</v>
      </c>
      <c r="G87" s="155">
        <v>50</v>
      </c>
      <c r="H87" s="126">
        <f t="shared" si="10"/>
        <v>50</v>
      </c>
      <c r="I87" s="143">
        <f t="shared" si="11"/>
        <v>14371</v>
      </c>
      <c r="J87" s="156" t="str">
        <f t="shared" si="12"/>
        <v/>
      </c>
      <c r="K87" s="143">
        <f t="shared" si="13"/>
        <v>1852</v>
      </c>
      <c r="L87" s="168"/>
      <c r="M87" s="166"/>
      <c r="N87" s="102" t="s">
        <v>1351</v>
      </c>
      <c r="O87" s="165"/>
      <c r="P87" s="168" t="s">
        <v>1347</v>
      </c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5"/>
      <c r="AF87" s="165"/>
      <c r="AG87" s="165"/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5"/>
      <c r="AT87" s="165"/>
      <c r="AU87" s="165"/>
      <c r="AV87" s="165"/>
      <c r="AW87" s="165"/>
      <c r="AX87" s="165"/>
      <c r="AY87" s="165"/>
      <c r="AZ87" s="165"/>
      <c r="BA87" s="165"/>
      <c r="BB87" s="165"/>
      <c r="BC87" s="165"/>
      <c r="BD87" s="165"/>
      <c r="BE87" s="165"/>
      <c r="BF87" s="165"/>
      <c r="BG87" s="165"/>
      <c r="BH87" s="165"/>
      <c r="BI87" s="165"/>
      <c r="BJ87" s="165"/>
      <c r="BK87" s="165"/>
      <c r="BL87" s="165"/>
      <c r="BM87" s="165"/>
      <c r="BN87" s="165"/>
      <c r="BO87" s="165"/>
      <c r="BP87" s="165"/>
      <c r="BQ87" s="165"/>
      <c r="BR87" s="165"/>
      <c r="BS87" s="165"/>
      <c r="BT87" s="165"/>
      <c r="BU87" s="165"/>
      <c r="BV87" s="165"/>
      <c r="BW87" s="165"/>
      <c r="BX87" s="165"/>
      <c r="BY87" s="165"/>
      <c r="BZ87" s="165"/>
      <c r="CA87" s="165"/>
      <c r="CB87" s="165"/>
      <c r="CC87" s="165"/>
      <c r="CD87" s="165"/>
      <c r="CE87" s="165"/>
      <c r="CF87" s="165"/>
      <c r="CG87" s="165"/>
      <c r="CH87" s="165"/>
      <c r="CI87" s="165"/>
      <c r="CJ87" s="165"/>
      <c r="CK87" s="165"/>
      <c r="CL87" s="165"/>
      <c r="CM87" s="165"/>
      <c r="CN87" s="165"/>
      <c r="CO87" s="165"/>
      <c r="CP87" s="165"/>
      <c r="CQ87" s="165"/>
      <c r="CR87" s="165"/>
      <c r="CS87" s="165"/>
      <c r="CT87" s="165"/>
      <c r="CU87" s="165"/>
      <c r="CV87" s="165"/>
      <c r="CW87" s="165"/>
      <c r="CX87" s="165"/>
      <c r="CY87" s="165"/>
      <c r="CZ87" s="165"/>
      <c r="DA87" s="165"/>
      <c r="DB87" s="165"/>
      <c r="DC87" s="165"/>
      <c r="DD87" s="165"/>
      <c r="DE87" s="165"/>
      <c r="DF87" s="165"/>
      <c r="DG87" s="165"/>
      <c r="DH87" s="165"/>
      <c r="DI87" s="165"/>
      <c r="DJ87" s="165"/>
      <c r="DK87" s="165"/>
      <c r="DL87" s="165"/>
      <c r="DM87" s="165"/>
      <c r="DN87" s="165"/>
      <c r="DO87" s="167"/>
      <c r="DP87" s="167"/>
      <c r="DQ87" s="167"/>
      <c r="DR87" s="167"/>
      <c r="DS87" s="167"/>
      <c r="DT87" s="167"/>
      <c r="DU87" s="167"/>
      <c r="DV87" s="167"/>
      <c r="DW87" s="167"/>
      <c r="DX87" s="167"/>
      <c r="DY87" s="167"/>
      <c r="DZ87" s="167"/>
      <c r="EA87" s="167"/>
      <c r="EB87" s="167"/>
      <c r="EC87" s="167"/>
      <c r="ED87" s="167"/>
      <c r="EE87" s="167"/>
      <c r="EF87" s="167"/>
      <c r="EG87" s="167"/>
      <c r="EH87" s="167"/>
      <c r="EI87" s="167"/>
      <c r="EJ87" s="167"/>
      <c r="EK87" s="167"/>
      <c r="EL87" s="167"/>
      <c r="EM87" s="167"/>
      <c r="EN87" s="167"/>
      <c r="EO87" s="167"/>
      <c r="EP87" s="167"/>
      <c r="EQ87" s="167"/>
      <c r="ER87" s="167"/>
      <c r="ES87" s="167"/>
      <c r="ET87" s="167"/>
      <c r="EU87" s="167"/>
      <c r="EV87" s="167"/>
      <c r="EW87" s="167"/>
      <c r="EX87" s="167"/>
      <c r="EY87" s="167"/>
      <c r="EZ87" s="167"/>
      <c r="FA87" s="167"/>
      <c r="FB87" s="167"/>
      <c r="FC87" s="167"/>
      <c r="FD87" s="167"/>
      <c r="FE87" s="167"/>
      <c r="FF87" s="167"/>
      <c r="FG87" s="167"/>
      <c r="FH87" s="167"/>
      <c r="FI87" s="167"/>
      <c r="FJ87" s="167"/>
      <c r="FK87" s="167"/>
      <c r="FL87" s="167"/>
      <c r="FM87" s="167"/>
      <c r="FN87" s="167"/>
      <c r="FO87" s="167"/>
      <c r="FP87" s="167"/>
      <c r="FQ87" s="167"/>
      <c r="FR87" s="167"/>
      <c r="FS87" s="167"/>
      <c r="FT87" s="167"/>
      <c r="FU87" s="167"/>
      <c r="FV87" s="167"/>
      <c r="FW87" s="167"/>
      <c r="FX87" s="167"/>
      <c r="FY87" s="167"/>
      <c r="FZ87" s="167"/>
      <c r="GA87" s="167"/>
      <c r="GB87" s="167"/>
      <c r="GC87" s="167"/>
      <c r="GD87" s="167"/>
      <c r="GE87" s="167"/>
      <c r="GF87" s="167"/>
      <c r="GG87" s="167"/>
      <c r="GH87" s="167"/>
      <c r="GI87" s="167"/>
      <c r="GJ87" s="167"/>
      <c r="GK87" s="167"/>
      <c r="GL87" s="167"/>
      <c r="GM87" s="167"/>
      <c r="GN87" s="167"/>
      <c r="GO87" s="167"/>
      <c r="GP87" s="167"/>
      <c r="GQ87" s="167"/>
      <c r="GR87" s="167"/>
      <c r="GS87" s="167"/>
      <c r="GT87" s="167"/>
      <c r="GU87" s="167"/>
      <c r="GV87" s="167"/>
      <c r="GW87" s="167"/>
      <c r="GX87" s="167"/>
      <c r="GY87" s="167"/>
      <c r="GZ87" s="167"/>
      <c r="HA87" s="167"/>
      <c r="HB87" s="167"/>
      <c r="HC87" s="167"/>
      <c r="HD87" s="167"/>
      <c r="HE87" s="167"/>
      <c r="HF87" s="167"/>
      <c r="HG87" s="167"/>
      <c r="HH87" s="167"/>
      <c r="HI87" s="167"/>
      <c r="HJ87" s="167"/>
      <c r="HK87" s="167"/>
      <c r="HL87" s="167"/>
      <c r="HM87" s="167"/>
      <c r="HN87" s="167"/>
      <c r="HO87" s="167"/>
      <c r="HP87" s="167"/>
      <c r="HQ87" s="167"/>
      <c r="HR87" s="167"/>
      <c r="HS87" s="167"/>
      <c r="HT87" s="167"/>
      <c r="HU87" s="167"/>
      <c r="HV87" s="167"/>
      <c r="HW87" s="167"/>
      <c r="HX87" s="167"/>
      <c r="HY87" s="167"/>
      <c r="HZ87" s="167"/>
      <c r="IA87" s="167"/>
      <c r="IB87" s="167"/>
      <c r="IC87" s="167"/>
      <c r="ID87" s="167"/>
      <c r="IE87" s="167"/>
      <c r="IF87" s="167"/>
      <c r="IG87" s="167"/>
      <c r="IH87" s="167"/>
    </row>
    <row r="88" spans="1:242" s="114" customFormat="1" x14ac:dyDescent="0.2">
      <c r="A88" s="102" t="s">
        <v>1195</v>
      </c>
      <c r="B88" t="s">
        <v>1181</v>
      </c>
      <c r="C88" t="s">
        <v>1182</v>
      </c>
      <c r="D88">
        <v>1</v>
      </c>
      <c r="E88">
        <f>Parts[[#This Row],[Qty to order]]-Parts[[#This Row],[Rig qty]]</f>
        <v>0</v>
      </c>
      <c r="F88" s="58">
        <v>1</v>
      </c>
      <c r="G88" s="126">
        <v>358</v>
      </c>
      <c r="H88" s="126">
        <f t="shared" si="10"/>
        <v>358</v>
      </c>
      <c r="I88" s="130">
        <f t="shared" si="11"/>
        <v>14371</v>
      </c>
      <c r="J88" s="134" t="str">
        <f t="shared" si="12"/>
        <v/>
      </c>
      <c r="K88" s="130">
        <f t="shared" si="13"/>
        <v>1852</v>
      </c>
      <c r="L88" s="102" t="s">
        <v>1349</v>
      </c>
      <c r="M88"/>
      <c r="N88" s="102" t="s">
        <v>1351</v>
      </c>
      <c r="O88"/>
      <c r="P88" t="s">
        <v>1183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</row>
    <row r="89" spans="1:242" s="114" customFormat="1" x14ac:dyDescent="0.2">
      <c r="A89" s="102" t="s">
        <v>1195</v>
      </c>
      <c r="B89" t="s">
        <v>986</v>
      </c>
      <c r="C89" t="s">
        <v>987</v>
      </c>
      <c r="D89">
        <v>1</v>
      </c>
      <c r="E89">
        <f>Parts[[#This Row],[Qty to order]]-Parts[[#This Row],[Rig qty]]</f>
        <v>1</v>
      </c>
      <c r="F89" s="58">
        <v>2</v>
      </c>
      <c r="G89" s="126">
        <v>262</v>
      </c>
      <c r="H89" s="126">
        <f t="shared" si="10"/>
        <v>262</v>
      </c>
      <c r="I89" s="130">
        <f t="shared" si="11"/>
        <v>14371</v>
      </c>
      <c r="J89" s="134">
        <f t="shared" si="12"/>
        <v>262</v>
      </c>
      <c r="K89" s="130">
        <f t="shared" si="13"/>
        <v>1852</v>
      </c>
      <c r="L89" s="102" t="s">
        <v>1349</v>
      </c>
      <c r="M89"/>
      <c r="N89" s="102" t="s">
        <v>1351</v>
      </c>
      <c r="O89"/>
      <c r="P89" t="s">
        <v>988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</row>
    <row r="90" spans="1:242" s="114" customFormat="1" x14ac:dyDescent="0.2">
      <c r="A90" s="102" t="s">
        <v>1195</v>
      </c>
      <c r="B90" t="s">
        <v>953</v>
      </c>
      <c r="C90" t="s">
        <v>954</v>
      </c>
      <c r="D90">
        <v>1</v>
      </c>
      <c r="E90">
        <f>Parts[[#This Row],[Qty to order]]-Parts[[#This Row],[Rig qty]]</f>
        <v>1</v>
      </c>
      <c r="F90" s="58">
        <v>2</v>
      </c>
      <c r="G90" s="126">
        <v>97</v>
      </c>
      <c r="H90" s="126">
        <f t="shared" si="10"/>
        <v>97</v>
      </c>
      <c r="I90" s="130">
        <f t="shared" si="11"/>
        <v>14371</v>
      </c>
      <c r="J90" s="134">
        <f t="shared" si="12"/>
        <v>97</v>
      </c>
      <c r="K90" s="130">
        <f t="shared" si="13"/>
        <v>1852</v>
      </c>
      <c r="L90" s="102" t="s">
        <v>1349</v>
      </c>
      <c r="M90"/>
      <c r="N90" s="102" t="s">
        <v>1351</v>
      </c>
      <c r="O90"/>
      <c r="P90" t="s">
        <v>955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</row>
    <row r="91" spans="1:242" s="114" customFormat="1" ht="25.5" x14ac:dyDescent="0.2">
      <c r="A91" s="89" t="s">
        <v>678</v>
      </c>
      <c r="B91" s="172" t="s">
        <v>1352</v>
      </c>
      <c r="C91" s="81" t="s">
        <v>123</v>
      </c>
      <c r="D91" s="73">
        <v>2</v>
      </c>
      <c r="E91" s="73">
        <f>Parts[[#This Row],[Qty to order]]-Parts[[#This Row],[Rig qty]]</f>
        <v>2</v>
      </c>
      <c r="F91" s="84">
        <v>4</v>
      </c>
      <c r="G91" s="124">
        <v>4104</v>
      </c>
      <c r="H91" s="134">
        <f>D91*G91</f>
        <v>8208</v>
      </c>
      <c r="I91" s="130">
        <f t="shared" si="11"/>
        <v>8708</v>
      </c>
      <c r="J91" s="134">
        <f t="shared" si="12"/>
        <v>8208</v>
      </c>
      <c r="K91" s="130">
        <f t="shared" si="13"/>
        <v>8208</v>
      </c>
      <c r="L91" s="60" t="s">
        <v>133</v>
      </c>
      <c r="M91" s="106" t="s">
        <v>1356</v>
      </c>
      <c r="N91" s="170" t="s">
        <v>1350</v>
      </c>
      <c r="O91" s="172" t="s">
        <v>1357</v>
      </c>
      <c r="P91" s="73" t="s">
        <v>427</v>
      </c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61"/>
      <c r="CV91" s="61"/>
      <c r="CW91" s="61"/>
      <c r="CX91" s="61"/>
      <c r="CY91" s="61"/>
      <c r="CZ91" s="61"/>
      <c r="DA91" s="61"/>
      <c r="DB91" s="61"/>
      <c r="DC91" s="61"/>
      <c r="DD91" s="61"/>
      <c r="DE91" s="61"/>
      <c r="DF91" s="61"/>
      <c r="DG91" s="61"/>
      <c r="DH91" s="61"/>
      <c r="DI91" s="61"/>
      <c r="DJ91" s="61"/>
      <c r="DK91" s="61"/>
      <c r="DL91" s="61"/>
      <c r="DM91" s="61"/>
      <c r="DN91" s="61"/>
      <c r="DO91" s="112"/>
      <c r="DP91" s="112"/>
      <c r="DQ91" s="112"/>
      <c r="DR91" s="112"/>
      <c r="DS91" s="112"/>
      <c r="DT91" s="112"/>
      <c r="DU91" s="112"/>
      <c r="DV91" s="112"/>
      <c r="DW91" s="112"/>
      <c r="DX91" s="112"/>
      <c r="DY91" s="112"/>
      <c r="DZ91" s="112"/>
      <c r="EA91" s="112"/>
      <c r="EB91" s="112"/>
      <c r="EC91" s="112"/>
      <c r="ED91" s="112"/>
      <c r="EE91" s="112"/>
      <c r="EF91" s="112"/>
      <c r="EG91" s="112"/>
      <c r="EH91" s="112"/>
      <c r="EI91" s="112"/>
      <c r="EJ91" s="112"/>
      <c r="EK91" s="112"/>
      <c r="EL91" s="112"/>
      <c r="EM91" s="112"/>
      <c r="EN91" s="112"/>
      <c r="EO91" s="112"/>
      <c r="EP91" s="112"/>
      <c r="EQ91" s="112"/>
      <c r="ER91" s="112"/>
      <c r="ES91" s="112"/>
      <c r="ET91" s="112"/>
      <c r="EU91" s="112"/>
      <c r="EV91" s="112"/>
      <c r="EW91" s="112"/>
      <c r="EX91" s="112"/>
      <c r="EY91" s="112"/>
      <c r="EZ91" s="112"/>
      <c r="FA91" s="112"/>
      <c r="FB91" s="112"/>
      <c r="FC91" s="112"/>
      <c r="FD91" s="112"/>
      <c r="FE91" s="112"/>
      <c r="FF91" s="112"/>
      <c r="FG91" s="112"/>
      <c r="FH91" s="112"/>
      <c r="FI91" s="112"/>
      <c r="FJ91" s="112"/>
      <c r="FK91" s="112"/>
      <c r="FL91" s="112"/>
      <c r="FM91" s="112"/>
      <c r="FN91" s="112"/>
      <c r="FO91" s="112"/>
      <c r="FP91" s="112"/>
      <c r="FQ91" s="112"/>
      <c r="FR91" s="112"/>
      <c r="FS91" s="112"/>
      <c r="FT91" s="112"/>
      <c r="FU91" s="112"/>
      <c r="FV91" s="112"/>
      <c r="FW91" s="112"/>
      <c r="FX91" s="112"/>
      <c r="FY91" s="112"/>
      <c r="FZ91" s="112"/>
      <c r="GA91" s="112"/>
      <c r="GB91" s="112"/>
      <c r="GC91" s="112"/>
      <c r="GD91" s="112"/>
      <c r="GE91" s="112"/>
      <c r="GF91" s="112"/>
      <c r="GG91" s="112"/>
      <c r="GH91" s="112"/>
      <c r="GI91" s="112"/>
      <c r="GJ91" s="112"/>
      <c r="GK91" s="112"/>
      <c r="GL91" s="112"/>
      <c r="GM91" s="112"/>
      <c r="GN91" s="112"/>
      <c r="GO91" s="112"/>
      <c r="GP91" s="112"/>
      <c r="GQ91" s="112"/>
      <c r="GR91" s="112"/>
      <c r="GS91" s="112"/>
      <c r="GT91" s="112"/>
      <c r="GU91" s="112"/>
      <c r="GV91" s="112"/>
      <c r="GW91" s="112"/>
      <c r="GX91" s="112"/>
      <c r="GY91" s="112"/>
      <c r="GZ91" s="112"/>
      <c r="HA91" s="112"/>
      <c r="HB91" s="112"/>
      <c r="HC91" s="112"/>
      <c r="HD91" s="112"/>
      <c r="HE91" s="112"/>
      <c r="HF91" s="112"/>
      <c r="HG91" s="112"/>
      <c r="HH91" s="112"/>
      <c r="HI91" s="112"/>
      <c r="HJ91" s="112"/>
      <c r="HK91" s="112"/>
      <c r="HL91" s="112"/>
      <c r="HM91" s="112"/>
      <c r="HN91" s="112"/>
      <c r="HO91" s="112"/>
      <c r="HP91" s="112"/>
      <c r="HQ91" s="112"/>
      <c r="HR91" s="112"/>
      <c r="HS91" s="112"/>
      <c r="HT91" s="112"/>
      <c r="HU91" s="112"/>
      <c r="HV91" s="112"/>
      <c r="HW91" s="112"/>
      <c r="HX91" s="112"/>
      <c r="HY91" s="112"/>
      <c r="HZ91" s="112"/>
      <c r="IA91" s="112"/>
      <c r="IB91" s="112"/>
      <c r="IC91" s="112"/>
      <c r="ID91" s="112"/>
      <c r="IE91" s="112"/>
      <c r="IF91" s="112"/>
      <c r="IG91" s="112"/>
      <c r="IH91" s="112"/>
    </row>
    <row r="92" spans="1:242" s="114" customFormat="1" x14ac:dyDescent="0.2">
      <c r="A92" s="89" t="s">
        <v>678</v>
      </c>
      <c r="B92" s="79" t="s">
        <v>1353</v>
      </c>
      <c r="C92" s="173"/>
      <c r="D92" s="73">
        <v>1</v>
      </c>
      <c r="E92" s="73">
        <f>Parts[[#This Row],[Qty to order]]-Parts[[#This Row],[Rig qty]]</f>
        <v>0</v>
      </c>
      <c r="F92" s="58">
        <v>1</v>
      </c>
      <c r="G92" s="124">
        <v>500</v>
      </c>
      <c r="H92" s="134">
        <f>D92*G92</f>
        <v>500</v>
      </c>
      <c r="I92" s="130">
        <f t="shared" si="11"/>
        <v>8708</v>
      </c>
      <c r="J92" s="134" t="str">
        <f t="shared" si="12"/>
        <v/>
      </c>
      <c r="K92" s="130">
        <f t="shared" si="13"/>
        <v>8208</v>
      </c>
      <c r="L92" s="79" t="s">
        <v>1354</v>
      </c>
      <c r="M92" s="60"/>
      <c r="N92" s="92" t="s">
        <v>1216</v>
      </c>
      <c r="O92" s="82" t="s">
        <v>1355</v>
      </c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  <c r="CX92" s="61"/>
      <c r="CY92" s="61"/>
      <c r="CZ92" s="61"/>
      <c r="DA92" s="61"/>
      <c r="DB92" s="61"/>
      <c r="DC92" s="61"/>
      <c r="DD92" s="61"/>
      <c r="DE92" s="61"/>
      <c r="DF92" s="61"/>
      <c r="DG92" s="61"/>
      <c r="DH92" s="61"/>
      <c r="DI92" s="61"/>
      <c r="DJ92" s="61"/>
      <c r="DK92" s="61"/>
      <c r="DL92" s="61"/>
      <c r="DM92" s="61"/>
      <c r="DN92" s="61"/>
      <c r="DO92" s="112"/>
      <c r="DP92" s="112"/>
      <c r="DQ92" s="112"/>
      <c r="DR92" s="112"/>
      <c r="DS92" s="112"/>
      <c r="DT92" s="112"/>
      <c r="DU92" s="112"/>
      <c r="DV92" s="112"/>
      <c r="DW92" s="112"/>
      <c r="DX92" s="112"/>
      <c r="DY92" s="112"/>
      <c r="DZ92" s="112"/>
      <c r="EA92" s="112"/>
      <c r="EB92" s="112"/>
      <c r="EC92" s="112"/>
      <c r="ED92" s="112"/>
      <c r="EE92" s="112"/>
      <c r="EF92" s="112"/>
      <c r="EG92" s="112"/>
      <c r="EH92" s="112"/>
      <c r="EI92" s="112"/>
      <c r="EJ92" s="112"/>
      <c r="EK92" s="112"/>
      <c r="EL92" s="112"/>
      <c r="EM92" s="112"/>
      <c r="EN92" s="112"/>
      <c r="EO92" s="112"/>
      <c r="EP92" s="112"/>
      <c r="EQ92" s="112"/>
      <c r="ER92" s="112"/>
      <c r="ES92" s="112"/>
      <c r="ET92" s="112"/>
      <c r="EU92" s="112"/>
      <c r="EV92" s="112"/>
      <c r="EW92" s="112"/>
      <c r="EX92" s="112"/>
      <c r="EY92" s="112"/>
      <c r="EZ92" s="112"/>
      <c r="FA92" s="112"/>
      <c r="FB92" s="112"/>
      <c r="FC92" s="112"/>
      <c r="FD92" s="112"/>
      <c r="FE92" s="112"/>
      <c r="FF92" s="112"/>
      <c r="FG92" s="112"/>
      <c r="FH92" s="112"/>
      <c r="FI92" s="112"/>
      <c r="FJ92" s="112"/>
      <c r="FK92" s="112"/>
      <c r="FL92" s="112"/>
      <c r="FM92" s="112"/>
      <c r="FN92" s="112"/>
      <c r="FO92" s="112"/>
      <c r="FP92" s="112"/>
      <c r="FQ92" s="112"/>
      <c r="FR92" s="112"/>
      <c r="FS92" s="112"/>
      <c r="FT92" s="112"/>
      <c r="FU92" s="112"/>
      <c r="FV92" s="112"/>
      <c r="FW92" s="112"/>
      <c r="FX92" s="112"/>
      <c r="FY92" s="112"/>
      <c r="FZ92" s="112"/>
      <c r="GA92" s="112"/>
      <c r="GB92" s="112"/>
      <c r="GC92" s="112"/>
      <c r="GD92" s="112"/>
      <c r="GE92" s="112"/>
      <c r="GF92" s="112"/>
      <c r="GG92" s="112"/>
      <c r="GH92" s="112"/>
      <c r="GI92" s="112"/>
      <c r="GJ92" s="112"/>
      <c r="GK92" s="112"/>
      <c r="GL92" s="112"/>
      <c r="GM92" s="112"/>
      <c r="GN92" s="112"/>
      <c r="GO92" s="112"/>
      <c r="GP92" s="112"/>
      <c r="GQ92" s="112"/>
      <c r="GR92" s="112"/>
      <c r="GS92" s="112"/>
      <c r="GT92" s="112"/>
      <c r="GU92" s="112"/>
      <c r="GV92" s="112"/>
      <c r="GW92" s="112"/>
      <c r="GX92" s="112"/>
      <c r="GY92" s="112"/>
      <c r="GZ92" s="112"/>
      <c r="HA92" s="112"/>
      <c r="HB92" s="112"/>
      <c r="HC92" s="112"/>
      <c r="HD92" s="112"/>
      <c r="HE92" s="112"/>
      <c r="HF92" s="112"/>
      <c r="HG92" s="112"/>
      <c r="HH92" s="112"/>
      <c r="HI92" s="112"/>
      <c r="HJ92" s="112"/>
      <c r="HK92" s="112"/>
      <c r="HL92" s="112"/>
      <c r="HM92" s="112"/>
      <c r="HN92" s="112"/>
      <c r="HO92" s="112"/>
      <c r="HP92" s="112"/>
      <c r="HQ92" s="112"/>
      <c r="HR92" s="112"/>
      <c r="HS92" s="112"/>
      <c r="HT92" s="112"/>
      <c r="HU92" s="112"/>
      <c r="HV92" s="112"/>
      <c r="HW92" s="112"/>
      <c r="HX92" s="112"/>
      <c r="HY92" s="112"/>
      <c r="HZ92" s="112"/>
      <c r="IA92" s="112"/>
      <c r="IB92" s="112"/>
      <c r="IC92" s="112"/>
      <c r="ID92" s="112"/>
      <c r="IE92" s="112"/>
      <c r="IF92" s="112"/>
      <c r="IG92" s="112"/>
      <c r="IH92" s="112"/>
    </row>
    <row r="93" spans="1:242" s="114" customFormat="1" x14ac:dyDescent="0.2">
      <c r="A93" s="117" t="s">
        <v>681</v>
      </c>
      <c r="B93" s="117" t="s">
        <v>1223</v>
      </c>
      <c r="C93" s="148" t="s">
        <v>1224</v>
      </c>
      <c r="D93" s="73">
        <v>2</v>
      </c>
      <c r="E93" s="73">
        <f>Parts[[#This Row],[Qty to order]]-Parts[[#This Row],[Rig qty]]</f>
        <v>0</v>
      </c>
      <c r="F93" s="60">
        <v>2</v>
      </c>
      <c r="G93" s="124">
        <v>139</v>
      </c>
      <c r="H93" s="134">
        <f>D93*G93</f>
        <v>278</v>
      </c>
      <c r="I93" s="130">
        <f t="shared" si="11"/>
        <v>18560</v>
      </c>
      <c r="J93" s="134" t="str">
        <f t="shared" si="12"/>
        <v/>
      </c>
      <c r="K93" s="130">
        <f t="shared" si="13"/>
        <v>0</v>
      </c>
      <c r="L93" s="79" t="s">
        <v>675</v>
      </c>
      <c r="M93" s="60"/>
      <c r="N93" s="60"/>
      <c r="O93" s="60"/>
      <c r="P93" s="73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R93" s="60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0"/>
      <c r="DH93" s="60"/>
      <c r="DI93" s="60"/>
      <c r="DJ93" s="60"/>
      <c r="DK93" s="60"/>
      <c r="DL93" s="60"/>
      <c r="DM93" s="60"/>
      <c r="DN93" s="60"/>
      <c r="DO93" s="108"/>
      <c r="DP93" s="108"/>
      <c r="DQ93" s="108"/>
      <c r="DR93" s="108"/>
      <c r="DS93" s="108"/>
      <c r="DT93" s="108"/>
      <c r="DU93" s="108"/>
      <c r="DV93" s="108"/>
      <c r="DW93" s="108"/>
      <c r="DX93" s="108"/>
      <c r="DY93" s="108"/>
      <c r="DZ93" s="108"/>
      <c r="EA93" s="108"/>
      <c r="EB93" s="108"/>
      <c r="EC93" s="108"/>
      <c r="ED93" s="108"/>
      <c r="EE93" s="108"/>
      <c r="EF93" s="108"/>
      <c r="EG93" s="108"/>
      <c r="EH93" s="108"/>
      <c r="EI93" s="108"/>
      <c r="EJ93" s="108"/>
      <c r="EK93" s="108"/>
      <c r="EL93" s="108"/>
      <c r="EM93" s="108"/>
      <c r="EN93" s="108"/>
      <c r="EO93" s="108"/>
      <c r="EP93" s="108"/>
      <c r="EQ93" s="108"/>
      <c r="ER93" s="108"/>
      <c r="ES93" s="108"/>
      <c r="ET93" s="108"/>
      <c r="EU93" s="108"/>
      <c r="EV93" s="108"/>
      <c r="EW93" s="108"/>
      <c r="EX93" s="108"/>
      <c r="EY93" s="108"/>
      <c r="EZ93" s="108"/>
      <c r="FA93" s="108"/>
      <c r="FB93" s="108"/>
      <c r="FC93" s="108"/>
      <c r="FD93" s="108"/>
      <c r="FE93" s="108"/>
      <c r="FF93" s="108"/>
      <c r="FG93" s="108"/>
      <c r="FH93" s="108"/>
      <c r="FI93" s="108"/>
      <c r="FJ93" s="108"/>
      <c r="FK93" s="108"/>
      <c r="FL93" s="108"/>
      <c r="FM93" s="108"/>
      <c r="FN93" s="108"/>
      <c r="FO93" s="108"/>
      <c r="FP93" s="108"/>
      <c r="FQ93" s="108"/>
      <c r="FR93" s="108"/>
      <c r="FS93" s="108"/>
      <c r="FT93" s="108"/>
      <c r="FU93" s="108"/>
      <c r="FV93" s="108"/>
      <c r="FW93" s="108"/>
      <c r="FX93" s="108"/>
      <c r="FY93" s="108"/>
      <c r="FZ93" s="108"/>
      <c r="GA93" s="108"/>
      <c r="GB93" s="108"/>
      <c r="GC93" s="108"/>
      <c r="GD93" s="108"/>
      <c r="GE93" s="108"/>
      <c r="GF93" s="108"/>
      <c r="GG93" s="108"/>
      <c r="GH93" s="108"/>
      <c r="GI93" s="108"/>
      <c r="GJ93" s="108"/>
      <c r="GK93" s="108"/>
      <c r="GL93" s="108"/>
      <c r="GM93" s="108"/>
      <c r="GN93" s="108"/>
      <c r="GO93" s="108"/>
      <c r="GP93" s="108"/>
      <c r="GQ93" s="108"/>
      <c r="GR93" s="108"/>
      <c r="GS93" s="108"/>
      <c r="GT93" s="108"/>
      <c r="GU93" s="108"/>
      <c r="GV93" s="108"/>
      <c r="GW93" s="108"/>
      <c r="GX93" s="108"/>
      <c r="GY93" s="108"/>
      <c r="GZ93" s="108"/>
      <c r="HA93" s="108"/>
      <c r="HB93" s="108"/>
      <c r="HC93" s="108"/>
      <c r="HD93" s="108"/>
      <c r="HE93" s="108"/>
      <c r="HF93" s="108"/>
      <c r="HG93" s="108"/>
      <c r="HH93" s="108"/>
      <c r="HI93" s="108"/>
      <c r="HJ93" s="108"/>
      <c r="HK93" s="108"/>
      <c r="HL93" s="108"/>
      <c r="HM93" s="108"/>
      <c r="HN93" s="108"/>
      <c r="HO93" s="108"/>
      <c r="HP93" s="108"/>
      <c r="HQ93" s="108"/>
      <c r="HR93" s="108"/>
      <c r="HS93" s="108"/>
      <c r="HT93" s="108"/>
      <c r="HU93" s="108"/>
      <c r="HV93" s="108"/>
      <c r="HW93" s="108"/>
      <c r="HX93" s="108"/>
      <c r="HY93" s="108"/>
      <c r="HZ93" s="108"/>
      <c r="IA93" s="108"/>
      <c r="IB93" s="108"/>
      <c r="IC93" s="108"/>
      <c r="ID93" s="108"/>
      <c r="IE93" s="108"/>
      <c r="IF93" s="108"/>
      <c r="IG93" s="108"/>
      <c r="IH93" s="108"/>
    </row>
    <row r="94" spans="1:242" s="114" customFormat="1" x14ac:dyDescent="0.2">
      <c r="A94" s="117" t="s">
        <v>681</v>
      </c>
      <c r="B94" s="150" t="s">
        <v>1221</v>
      </c>
      <c r="C94" s="148" t="s">
        <v>1222</v>
      </c>
      <c r="D94" s="149">
        <v>2</v>
      </c>
      <c r="E94" s="149">
        <f>Parts[[#This Row],[Qty to order]]-Parts[[#This Row],[Rig qty]]</f>
        <v>0</v>
      </c>
      <c r="F94" s="146">
        <v>2</v>
      </c>
      <c r="G94" s="151">
        <v>439</v>
      </c>
      <c r="H94" s="134">
        <f>D94*G94</f>
        <v>878</v>
      </c>
      <c r="I94" s="130">
        <f t="shared" si="11"/>
        <v>18560</v>
      </c>
      <c r="J94" s="134" t="str">
        <f t="shared" si="12"/>
        <v/>
      </c>
      <c r="K94" s="130">
        <f t="shared" si="13"/>
        <v>0</v>
      </c>
      <c r="L94" s="149" t="s">
        <v>675</v>
      </c>
      <c r="M94" s="149"/>
      <c r="N94" s="149"/>
      <c r="O94" s="149"/>
      <c r="P94" s="149"/>
      <c r="Q94" s="146"/>
      <c r="R94" s="146"/>
      <c r="S94" s="146"/>
      <c r="T94" s="146"/>
      <c r="U94" s="146"/>
      <c r="V94" s="146"/>
      <c r="W94" s="146"/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  <c r="AW94" s="146"/>
      <c r="AX94" s="146"/>
      <c r="AY94" s="146"/>
      <c r="AZ94" s="146"/>
      <c r="BA94" s="146"/>
      <c r="BB94" s="146"/>
      <c r="BC94" s="146"/>
      <c r="BD94" s="146"/>
      <c r="BE94" s="146"/>
      <c r="BF94" s="146"/>
      <c r="BG94" s="146"/>
      <c r="BH94" s="146"/>
      <c r="BI94" s="146"/>
      <c r="BJ94" s="146"/>
      <c r="BK94" s="146"/>
      <c r="BL94" s="146"/>
      <c r="BM94" s="146"/>
      <c r="BN94" s="146"/>
      <c r="BO94" s="146"/>
      <c r="BP94" s="146"/>
      <c r="BQ94" s="146"/>
      <c r="BR94" s="146"/>
      <c r="BS94" s="146"/>
      <c r="BT94" s="146"/>
      <c r="BU94" s="146"/>
      <c r="BV94" s="146"/>
      <c r="BW94" s="146"/>
      <c r="BX94" s="146"/>
      <c r="BY94" s="146"/>
      <c r="BZ94" s="146"/>
      <c r="CA94" s="146"/>
      <c r="CB94" s="146"/>
      <c r="CC94" s="146"/>
      <c r="CD94" s="146"/>
      <c r="CE94" s="146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/>
      <c r="DA94" s="146"/>
      <c r="DB94" s="146"/>
      <c r="DC94" s="146"/>
      <c r="DD94" s="146"/>
      <c r="DE94" s="146"/>
      <c r="DF94" s="146"/>
      <c r="DG94" s="146"/>
      <c r="DH94" s="146"/>
      <c r="DI94" s="146"/>
      <c r="DJ94" s="146"/>
      <c r="DK94" s="146"/>
      <c r="DL94" s="146"/>
      <c r="DM94" s="146"/>
      <c r="DN94" s="146"/>
      <c r="DO94" s="149"/>
      <c r="DP94" s="149"/>
      <c r="DQ94" s="149"/>
      <c r="DR94" s="149"/>
      <c r="DS94" s="149"/>
      <c r="DT94" s="149"/>
      <c r="DU94" s="149"/>
      <c r="DV94" s="149"/>
      <c r="DW94" s="149"/>
      <c r="DX94" s="149"/>
      <c r="DY94" s="149"/>
      <c r="DZ94" s="149"/>
      <c r="EA94" s="149"/>
      <c r="EB94" s="149"/>
      <c r="EC94" s="149"/>
      <c r="ED94" s="149"/>
      <c r="EE94" s="149"/>
      <c r="EF94" s="149"/>
      <c r="EG94" s="149"/>
      <c r="EH94" s="149"/>
      <c r="EI94" s="149"/>
      <c r="EJ94" s="149"/>
      <c r="EK94" s="149"/>
      <c r="EL94" s="149"/>
      <c r="EM94" s="149"/>
      <c r="EN94" s="149"/>
      <c r="EO94" s="149"/>
      <c r="EP94" s="149"/>
      <c r="EQ94" s="149"/>
      <c r="ER94" s="149"/>
      <c r="ES94" s="149"/>
      <c r="ET94" s="149"/>
      <c r="EU94" s="149"/>
      <c r="EV94" s="149"/>
      <c r="EW94" s="149"/>
      <c r="EX94" s="149"/>
      <c r="EY94" s="149"/>
      <c r="EZ94" s="149"/>
      <c r="FA94" s="149"/>
      <c r="FB94" s="149"/>
      <c r="FC94" s="149"/>
      <c r="FD94" s="149"/>
      <c r="FE94" s="149"/>
      <c r="FF94" s="149"/>
      <c r="FG94" s="149"/>
      <c r="FH94" s="149"/>
      <c r="FI94" s="149"/>
      <c r="FJ94" s="149"/>
      <c r="FK94" s="149"/>
      <c r="FL94" s="149"/>
      <c r="FM94" s="149"/>
      <c r="FN94" s="149"/>
      <c r="FO94" s="149"/>
      <c r="FP94" s="149"/>
      <c r="FQ94" s="149"/>
      <c r="FR94" s="149"/>
      <c r="FS94" s="149"/>
      <c r="FT94" s="149"/>
      <c r="FU94" s="149"/>
      <c r="FV94" s="149"/>
      <c r="FW94" s="149"/>
      <c r="FX94" s="149"/>
      <c r="FY94" s="149"/>
      <c r="FZ94" s="149"/>
      <c r="GA94" s="149"/>
      <c r="GB94" s="149"/>
      <c r="GC94" s="149"/>
      <c r="GD94" s="149"/>
      <c r="GE94" s="149"/>
      <c r="GF94" s="149"/>
      <c r="GG94" s="149"/>
      <c r="GH94" s="149"/>
      <c r="GI94" s="149"/>
      <c r="GJ94" s="149"/>
      <c r="GK94" s="149"/>
      <c r="GL94" s="149"/>
      <c r="GM94" s="149"/>
      <c r="GN94" s="149"/>
      <c r="GO94" s="149"/>
      <c r="GP94" s="149"/>
      <c r="GQ94" s="149"/>
      <c r="GR94" s="149"/>
      <c r="GS94" s="149"/>
      <c r="GT94" s="149"/>
      <c r="GU94" s="149"/>
      <c r="GV94" s="149"/>
      <c r="GW94" s="149"/>
      <c r="GX94" s="149"/>
      <c r="GY94" s="149"/>
      <c r="GZ94" s="149"/>
      <c r="HA94" s="149"/>
      <c r="HB94" s="149"/>
      <c r="HC94" s="149"/>
      <c r="HD94" s="149"/>
      <c r="HE94" s="149"/>
      <c r="HF94" s="149"/>
      <c r="HG94" s="149"/>
      <c r="HH94" s="149"/>
      <c r="HI94" s="149"/>
      <c r="HJ94" s="149"/>
      <c r="HK94" s="149"/>
      <c r="HL94" s="149"/>
      <c r="HM94" s="149"/>
      <c r="HN94" s="149"/>
      <c r="HO94" s="149"/>
      <c r="HP94" s="149"/>
      <c r="HQ94" s="149"/>
      <c r="HR94" s="149"/>
      <c r="HS94" s="149"/>
      <c r="HT94" s="149"/>
      <c r="HU94" s="149"/>
      <c r="HV94" s="149"/>
      <c r="HW94" s="149"/>
      <c r="HX94" s="149"/>
      <c r="HY94" s="149"/>
      <c r="HZ94" s="149"/>
      <c r="IA94" s="149"/>
      <c r="IB94" s="149"/>
      <c r="IC94" s="149"/>
      <c r="ID94" s="149"/>
      <c r="IE94" s="149"/>
      <c r="IF94" s="149"/>
      <c r="IG94" s="149"/>
      <c r="IH94" s="149"/>
    </row>
    <row r="95" spans="1:242" s="114" customFormat="1" x14ac:dyDescent="0.2">
      <c r="A95" s="117" t="s">
        <v>681</v>
      </c>
      <c r="B95" s="117" t="s">
        <v>1219</v>
      </c>
      <c r="C95" s="76" t="s">
        <v>1220</v>
      </c>
      <c r="D95" s="73">
        <v>1</v>
      </c>
      <c r="E95" s="73">
        <f>Parts[[#This Row],[Qty to order]]-Parts[[#This Row],[Rig qty]]</f>
        <v>0</v>
      </c>
      <c r="F95" s="146">
        <v>1</v>
      </c>
      <c r="G95" s="124">
        <v>1449</v>
      </c>
      <c r="H95" s="134">
        <f>D95*G95</f>
        <v>1449</v>
      </c>
      <c r="I95" s="130">
        <f t="shared" si="11"/>
        <v>18560</v>
      </c>
      <c r="J95" s="134" t="str">
        <f t="shared" si="12"/>
        <v/>
      </c>
      <c r="K95" s="130">
        <f t="shared" si="13"/>
        <v>0</v>
      </c>
      <c r="L95" s="79" t="s">
        <v>675</v>
      </c>
      <c r="M95" s="60"/>
      <c r="N95" s="60"/>
      <c r="O95" s="60"/>
      <c r="P95" s="73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  <c r="BY95" s="60"/>
      <c r="BZ95" s="60"/>
      <c r="CA95" s="60"/>
      <c r="CB95" s="60"/>
      <c r="CC95" s="60"/>
      <c r="CD95" s="60"/>
      <c r="CE95" s="60"/>
      <c r="CF95" s="60"/>
      <c r="CG95" s="60"/>
      <c r="CH95" s="60"/>
      <c r="CI95" s="60"/>
      <c r="CJ95" s="60"/>
      <c r="CK95" s="60"/>
      <c r="CL95" s="60"/>
      <c r="CM95" s="60"/>
      <c r="CN95" s="60"/>
      <c r="CO95" s="60"/>
      <c r="CP95" s="60"/>
      <c r="CQ95" s="60"/>
      <c r="CR95" s="60"/>
      <c r="CS95" s="60"/>
      <c r="CT95" s="60"/>
      <c r="CU95" s="60"/>
      <c r="CV95" s="60"/>
      <c r="CW95" s="60"/>
      <c r="CX95" s="60"/>
      <c r="CY95" s="60"/>
      <c r="CZ95" s="60"/>
      <c r="DA95" s="60"/>
      <c r="DB95" s="60"/>
      <c r="DC95" s="60"/>
      <c r="DD95" s="60"/>
      <c r="DE95" s="60"/>
      <c r="DF95" s="60"/>
      <c r="DG95" s="60"/>
      <c r="DH95" s="60"/>
      <c r="DI95" s="60"/>
      <c r="DJ95" s="60"/>
      <c r="DK95" s="60"/>
      <c r="DL95" s="60"/>
      <c r="DM95" s="60"/>
      <c r="DN95" s="60"/>
      <c r="DO95" s="108"/>
      <c r="DP95" s="108"/>
      <c r="DQ95" s="108"/>
      <c r="DR95" s="108"/>
      <c r="DS95" s="108"/>
      <c r="DT95" s="108"/>
      <c r="DU95" s="108"/>
      <c r="DV95" s="108"/>
      <c r="DW95" s="108"/>
      <c r="DX95" s="108"/>
      <c r="DY95" s="108"/>
      <c r="DZ95" s="108"/>
      <c r="EA95" s="108"/>
      <c r="EB95" s="108"/>
      <c r="EC95" s="108"/>
      <c r="ED95" s="108"/>
      <c r="EE95" s="108"/>
      <c r="EF95" s="108"/>
      <c r="EG95" s="108"/>
      <c r="EH95" s="108"/>
      <c r="EI95" s="108"/>
      <c r="EJ95" s="108"/>
      <c r="EK95" s="108"/>
      <c r="EL95" s="108"/>
      <c r="EM95" s="108"/>
      <c r="EN95" s="108"/>
      <c r="EO95" s="108"/>
      <c r="EP95" s="108"/>
      <c r="EQ95" s="108"/>
      <c r="ER95" s="108"/>
      <c r="ES95" s="108"/>
      <c r="ET95" s="108"/>
      <c r="EU95" s="108"/>
      <c r="EV95" s="108"/>
      <c r="EW95" s="108"/>
      <c r="EX95" s="108"/>
      <c r="EY95" s="108"/>
      <c r="EZ95" s="108"/>
      <c r="FA95" s="108"/>
      <c r="FB95" s="108"/>
      <c r="FC95" s="108"/>
      <c r="FD95" s="108"/>
      <c r="FE95" s="108"/>
      <c r="FF95" s="108"/>
      <c r="FG95" s="108"/>
      <c r="FH95" s="108"/>
      <c r="FI95" s="108"/>
      <c r="FJ95" s="108"/>
      <c r="FK95" s="108"/>
      <c r="FL95" s="108"/>
      <c r="FM95" s="108"/>
      <c r="FN95" s="108"/>
      <c r="FO95" s="108"/>
      <c r="FP95" s="108"/>
      <c r="FQ95" s="108"/>
      <c r="FR95" s="108"/>
      <c r="FS95" s="108"/>
      <c r="FT95" s="108"/>
      <c r="FU95" s="108"/>
      <c r="FV95" s="108"/>
      <c r="FW95" s="108"/>
      <c r="FX95" s="108"/>
      <c r="FY95" s="108"/>
      <c r="FZ95" s="108"/>
      <c r="GA95" s="108"/>
      <c r="GB95" s="108"/>
      <c r="GC95" s="108"/>
      <c r="GD95" s="108"/>
      <c r="GE95" s="108"/>
      <c r="GF95" s="108"/>
      <c r="GG95" s="108"/>
      <c r="GH95" s="108"/>
      <c r="GI95" s="108"/>
      <c r="GJ95" s="108"/>
      <c r="GK95" s="108"/>
      <c r="GL95" s="108"/>
      <c r="GM95" s="108"/>
      <c r="GN95" s="108"/>
      <c r="GO95" s="108"/>
      <c r="GP95" s="108"/>
      <c r="GQ95" s="108"/>
      <c r="GR95" s="108"/>
      <c r="GS95" s="108"/>
      <c r="GT95" s="108"/>
      <c r="GU95" s="108"/>
      <c r="GV95" s="108"/>
      <c r="GW95" s="108"/>
      <c r="GX95" s="108"/>
      <c r="GY95" s="108"/>
      <c r="GZ95" s="108"/>
      <c r="HA95" s="108"/>
      <c r="HB95" s="108"/>
      <c r="HC95" s="108"/>
      <c r="HD95" s="108"/>
      <c r="HE95" s="108"/>
      <c r="HF95" s="108"/>
      <c r="HG95" s="108"/>
      <c r="HH95" s="108"/>
      <c r="HI95" s="108"/>
      <c r="HJ95" s="108"/>
      <c r="HK95" s="108"/>
      <c r="HL95" s="108"/>
      <c r="HM95" s="108"/>
      <c r="HN95" s="108"/>
      <c r="HO95" s="108"/>
      <c r="HP95" s="108"/>
      <c r="HQ95" s="108"/>
      <c r="HR95" s="108"/>
      <c r="HS95" s="108"/>
      <c r="HT95" s="108"/>
      <c r="HU95" s="108"/>
      <c r="HV95" s="108"/>
      <c r="HW95" s="108"/>
      <c r="HX95" s="108"/>
      <c r="HY95" s="108"/>
      <c r="HZ95" s="108"/>
      <c r="IA95" s="108"/>
      <c r="IB95" s="108"/>
      <c r="IC95" s="108"/>
      <c r="ID95" s="108"/>
      <c r="IE95" s="108"/>
      <c r="IF95" s="108"/>
      <c r="IG95" s="108"/>
      <c r="IH95" s="108"/>
    </row>
    <row r="96" spans="1:242" s="114" customFormat="1" ht="25.5" x14ac:dyDescent="0.2">
      <c r="A96" s="118" t="s">
        <v>681</v>
      </c>
      <c r="B96" s="118" t="s">
        <v>1275</v>
      </c>
      <c r="C96" s="118" t="s">
        <v>1276</v>
      </c>
      <c r="D96" s="70">
        <v>2</v>
      </c>
      <c r="E96" s="70">
        <f>Parts[[#This Row],[Qty to order]]-Parts[[#This Row],[Rig qty]]</f>
        <v>0</v>
      </c>
      <c r="F96" s="62">
        <v>2</v>
      </c>
      <c r="G96" s="125">
        <v>6995</v>
      </c>
      <c r="H96" s="134">
        <f>G96*D96</f>
        <v>13990</v>
      </c>
      <c r="I96" s="130">
        <f t="shared" si="11"/>
        <v>18560</v>
      </c>
      <c r="J96" s="134" t="str">
        <f t="shared" si="12"/>
        <v/>
      </c>
      <c r="K96" s="130">
        <f t="shared" si="13"/>
        <v>0</v>
      </c>
      <c r="L96" s="115" t="s">
        <v>661</v>
      </c>
      <c r="M96" s="115" t="s">
        <v>1282</v>
      </c>
      <c r="N96" s="174" t="s">
        <v>1358</v>
      </c>
      <c r="O96" s="62"/>
      <c r="P96" s="70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62"/>
      <c r="BZ96" s="62"/>
      <c r="CA96" s="62"/>
      <c r="CB96" s="62"/>
      <c r="CC96" s="62"/>
      <c r="CD96" s="62"/>
      <c r="CE96" s="62"/>
      <c r="CF96" s="62"/>
      <c r="CG96" s="62"/>
      <c r="CH96" s="62"/>
      <c r="CI96" s="62"/>
      <c r="CJ96" s="62"/>
      <c r="CK96" s="62"/>
      <c r="CL96" s="62"/>
      <c r="CM96" s="62"/>
      <c r="CN96" s="62"/>
      <c r="CO96" s="62"/>
      <c r="CP96" s="62"/>
      <c r="CQ96" s="62"/>
      <c r="CR96" s="62"/>
      <c r="CS96" s="62"/>
      <c r="CT96" s="62"/>
      <c r="CU96" s="62"/>
      <c r="CV96" s="62"/>
      <c r="CW96" s="62"/>
      <c r="CX96" s="62"/>
      <c r="CY96" s="62"/>
      <c r="CZ96" s="62"/>
      <c r="DA96" s="62"/>
      <c r="DB96" s="62"/>
      <c r="DC96" s="62"/>
      <c r="DD96" s="62"/>
      <c r="DE96" s="62"/>
      <c r="DF96" s="62"/>
      <c r="DG96" s="62"/>
      <c r="DH96" s="62"/>
      <c r="DI96" s="62"/>
      <c r="DJ96" s="62"/>
      <c r="DK96" s="62"/>
      <c r="DL96" s="62"/>
      <c r="DM96" s="62"/>
      <c r="DN96" s="62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  <c r="FQ96" s="69"/>
      <c r="FR96" s="69"/>
      <c r="FS96" s="69"/>
      <c r="FT96" s="69"/>
      <c r="FU96" s="69"/>
      <c r="FV96" s="69"/>
      <c r="FW96" s="69"/>
      <c r="FX96" s="69"/>
      <c r="FY96" s="69"/>
      <c r="FZ96" s="69"/>
      <c r="GA96" s="69"/>
      <c r="GB96" s="69"/>
      <c r="GC96" s="69"/>
      <c r="GD96" s="69"/>
      <c r="GE96" s="69"/>
      <c r="GF96" s="69"/>
      <c r="GG96" s="69"/>
      <c r="GH96" s="69"/>
      <c r="GI96" s="69"/>
      <c r="GJ96" s="69"/>
      <c r="GK96" s="69"/>
      <c r="GL96" s="69"/>
      <c r="GM96" s="69"/>
      <c r="GN96" s="69"/>
      <c r="GO96" s="69"/>
      <c r="GP96" s="69"/>
      <c r="GQ96" s="69"/>
      <c r="GR96" s="69"/>
      <c r="GS96" s="69"/>
      <c r="GT96" s="69"/>
      <c r="GU96" s="69"/>
      <c r="GV96" s="69"/>
      <c r="GW96" s="69"/>
      <c r="GX96" s="69"/>
      <c r="GY96" s="69"/>
      <c r="GZ96" s="69"/>
      <c r="HA96" s="69"/>
      <c r="HB96" s="69"/>
      <c r="HC96" s="69"/>
      <c r="HD96" s="69"/>
      <c r="HE96" s="69"/>
      <c r="HF96" s="69"/>
      <c r="HG96" s="69"/>
      <c r="HH96" s="69"/>
      <c r="HI96" s="69"/>
      <c r="HJ96" s="69"/>
      <c r="HK96" s="69"/>
      <c r="HL96" s="69"/>
      <c r="HM96" s="69"/>
      <c r="HN96" s="69"/>
      <c r="HO96" s="69"/>
      <c r="HP96" s="69"/>
      <c r="HQ96" s="69"/>
      <c r="HR96" s="69"/>
      <c r="HS96" s="69"/>
      <c r="HT96" s="69"/>
      <c r="HU96" s="69"/>
      <c r="HV96" s="69"/>
      <c r="HW96" s="69"/>
      <c r="HX96" s="69"/>
      <c r="HY96" s="69"/>
      <c r="HZ96" s="69"/>
      <c r="IA96" s="69"/>
      <c r="IB96" s="69"/>
      <c r="IC96" s="69"/>
      <c r="ID96" s="69"/>
      <c r="IE96" s="69"/>
      <c r="IF96" s="69"/>
      <c r="IG96" s="69"/>
      <c r="IH96" s="69"/>
    </row>
    <row r="97" spans="1:242" s="114" customFormat="1" x14ac:dyDescent="0.2">
      <c r="A97" s="162" t="s">
        <v>681</v>
      </c>
      <c r="B97" s="152" t="s">
        <v>1278</v>
      </c>
      <c r="C97" s="85" t="s">
        <v>1277</v>
      </c>
      <c r="D97" s="140">
        <v>1</v>
      </c>
      <c r="E97" s="140">
        <f>Parts[[#This Row],[Qty to order]]-Parts[[#This Row],[Rig qty]]</f>
        <v>0</v>
      </c>
      <c r="F97" s="144">
        <v>1</v>
      </c>
      <c r="G97" s="141">
        <v>645</v>
      </c>
      <c r="H97" s="134">
        <f>G97*D97</f>
        <v>645</v>
      </c>
      <c r="I97" s="143">
        <f t="shared" si="11"/>
        <v>18560</v>
      </c>
      <c r="J97" s="142" t="str">
        <f t="shared" si="12"/>
        <v/>
      </c>
      <c r="K97" s="143">
        <f t="shared" si="13"/>
        <v>0</v>
      </c>
      <c r="L97" s="115" t="s">
        <v>661</v>
      </c>
      <c r="M97" s="115" t="s">
        <v>1310</v>
      </c>
      <c r="N97" s="144"/>
      <c r="O97" s="66"/>
      <c r="P97" s="140"/>
      <c r="Q97" s="144"/>
      <c r="R97" s="144"/>
      <c r="S97" s="144"/>
      <c r="T97" s="144"/>
      <c r="U97" s="144"/>
      <c r="V97" s="144"/>
      <c r="W97" s="144"/>
      <c r="X97" s="144"/>
      <c r="Y97" s="144"/>
      <c r="Z97" s="144"/>
      <c r="AA97" s="144"/>
      <c r="AB97" s="144"/>
      <c r="AC97" s="144"/>
      <c r="AD97" s="144"/>
      <c r="AE97" s="144"/>
      <c r="AF97" s="144"/>
      <c r="AG97" s="144"/>
      <c r="AH97" s="144"/>
      <c r="AI97" s="144"/>
      <c r="AJ97" s="144"/>
      <c r="AK97" s="144"/>
      <c r="AL97" s="144"/>
      <c r="AM97" s="144"/>
      <c r="AN97" s="144"/>
      <c r="AO97" s="144"/>
      <c r="AP97" s="144"/>
      <c r="AQ97" s="144"/>
      <c r="AR97" s="144"/>
      <c r="AS97" s="144"/>
      <c r="AT97" s="144"/>
      <c r="AU97" s="144"/>
      <c r="AV97" s="144"/>
      <c r="AW97" s="144"/>
      <c r="AX97" s="144"/>
      <c r="AY97" s="144"/>
      <c r="AZ97" s="144"/>
      <c r="BA97" s="144"/>
      <c r="BB97" s="144"/>
      <c r="BC97" s="144"/>
      <c r="BD97" s="144"/>
      <c r="BE97" s="144"/>
      <c r="BF97" s="144"/>
      <c r="BG97" s="144"/>
      <c r="BH97" s="144"/>
      <c r="BI97" s="144"/>
      <c r="BJ97" s="144"/>
      <c r="BK97" s="144"/>
      <c r="BL97" s="144"/>
      <c r="BM97" s="144"/>
      <c r="BN97" s="144"/>
      <c r="BO97" s="144"/>
      <c r="BP97" s="144"/>
      <c r="BQ97" s="144"/>
      <c r="BR97" s="144"/>
      <c r="BS97" s="144"/>
      <c r="BT97" s="144"/>
      <c r="BU97" s="144"/>
      <c r="BV97" s="144"/>
      <c r="BW97" s="144"/>
      <c r="BX97" s="144"/>
      <c r="BY97" s="144"/>
      <c r="BZ97" s="144"/>
      <c r="CA97" s="144"/>
      <c r="CB97" s="144"/>
      <c r="CC97" s="144"/>
      <c r="CD97" s="144"/>
      <c r="CE97" s="144"/>
      <c r="CF97" s="144"/>
      <c r="CG97" s="144"/>
      <c r="CH97" s="144"/>
      <c r="CI97" s="144"/>
      <c r="CJ97" s="144"/>
      <c r="CK97" s="144"/>
      <c r="CL97" s="144"/>
      <c r="CM97" s="144"/>
      <c r="CN97" s="144"/>
      <c r="CO97" s="144"/>
      <c r="CP97" s="144"/>
      <c r="CQ97" s="144"/>
      <c r="CR97" s="144"/>
      <c r="CS97" s="144"/>
      <c r="CT97" s="144"/>
      <c r="CU97" s="144"/>
      <c r="CV97" s="144"/>
      <c r="CW97" s="144"/>
      <c r="CX97" s="144"/>
      <c r="CY97" s="144"/>
      <c r="CZ97" s="144"/>
      <c r="DA97" s="144"/>
      <c r="DB97" s="144"/>
      <c r="DC97" s="144"/>
      <c r="DD97" s="144"/>
      <c r="DE97" s="144"/>
      <c r="DF97" s="144"/>
      <c r="DG97" s="144"/>
      <c r="DH97" s="144"/>
      <c r="DI97" s="144"/>
      <c r="DJ97" s="144"/>
      <c r="DK97" s="144"/>
      <c r="DL97" s="144"/>
      <c r="DM97" s="144"/>
      <c r="DN97" s="144"/>
      <c r="DO97" s="145"/>
      <c r="DP97" s="145"/>
      <c r="DQ97" s="145"/>
      <c r="DR97" s="145"/>
      <c r="DS97" s="145"/>
      <c r="DT97" s="145"/>
      <c r="DU97" s="145"/>
      <c r="DV97" s="145"/>
      <c r="DW97" s="145"/>
      <c r="DX97" s="145"/>
      <c r="DY97" s="145"/>
      <c r="DZ97" s="145"/>
      <c r="EA97" s="145"/>
      <c r="EB97" s="145"/>
      <c r="EC97" s="145"/>
      <c r="ED97" s="145"/>
      <c r="EE97" s="145"/>
      <c r="EF97" s="145"/>
      <c r="EG97" s="145"/>
      <c r="EH97" s="145"/>
      <c r="EI97" s="145"/>
      <c r="EJ97" s="145"/>
      <c r="EK97" s="145"/>
      <c r="EL97" s="145"/>
      <c r="EM97" s="145"/>
      <c r="EN97" s="145"/>
      <c r="EO97" s="145"/>
      <c r="EP97" s="145"/>
      <c r="EQ97" s="145"/>
      <c r="ER97" s="145"/>
      <c r="ES97" s="145"/>
      <c r="ET97" s="145"/>
      <c r="EU97" s="145"/>
      <c r="EV97" s="145"/>
      <c r="EW97" s="145"/>
      <c r="EX97" s="145"/>
      <c r="EY97" s="145"/>
      <c r="EZ97" s="145"/>
      <c r="FA97" s="145"/>
      <c r="FB97" s="145"/>
      <c r="FC97" s="145"/>
      <c r="FD97" s="145"/>
      <c r="FE97" s="145"/>
      <c r="FF97" s="145"/>
      <c r="FG97" s="145"/>
      <c r="FH97" s="145"/>
      <c r="FI97" s="145"/>
      <c r="FJ97" s="145"/>
      <c r="FK97" s="145"/>
      <c r="FL97" s="145"/>
      <c r="FM97" s="145"/>
      <c r="FN97" s="145"/>
      <c r="FO97" s="145"/>
      <c r="FP97" s="145"/>
      <c r="FQ97" s="145"/>
      <c r="FR97" s="145"/>
      <c r="FS97" s="145"/>
      <c r="FT97" s="145"/>
      <c r="FU97" s="145"/>
      <c r="FV97" s="145"/>
      <c r="FW97" s="145"/>
      <c r="FX97" s="145"/>
      <c r="FY97" s="145"/>
      <c r="FZ97" s="145"/>
      <c r="GA97" s="145"/>
      <c r="GB97" s="145"/>
      <c r="GC97" s="145"/>
      <c r="GD97" s="145"/>
      <c r="GE97" s="145"/>
      <c r="GF97" s="145"/>
      <c r="GG97" s="145"/>
      <c r="GH97" s="145"/>
      <c r="GI97" s="145"/>
      <c r="GJ97" s="145"/>
      <c r="GK97" s="145"/>
      <c r="GL97" s="145"/>
      <c r="GM97" s="145"/>
      <c r="GN97" s="145"/>
      <c r="GO97" s="145"/>
      <c r="GP97" s="145"/>
      <c r="GQ97" s="145"/>
      <c r="GR97" s="145"/>
      <c r="GS97" s="145"/>
      <c r="GT97" s="145"/>
      <c r="GU97" s="145"/>
      <c r="GV97" s="145"/>
      <c r="GW97" s="145"/>
      <c r="GX97" s="145"/>
      <c r="GY97" s="145"/>
      <c r="GZ97" s="145"/>
      <c r="HA97" s="145"/>
      <c r="HB97" s="145"/>
      <c r="HC97" s="145"/>
      <c r="HD97" s="145"/>
      <c r="HE97" s="145"/>
      <c r="HF97" s="145"/>
      <c r="HG97" s="145"/>
      <c r="HH97" s="145"/>
      <c r="HI97" s="145"/>
      <c r="HJ97" s="145"/>
      <c r="HK97" s="145"/>
      <c r="HL97" s="145"/>
      <c r="HM97" s="145"/>
      <c r="HN97" s="145"/>
      <c r="HO97" s="145"/>
      <c r="HP97" s="145"/>
      <c r="HQ97" s="145"/>
      <c r="HR97" s="145"/>
      <c r="HS97" s="145"/>
      <c r="HT97" s="145"/>
      <c r="HU97" s="145"/>
      <c r="HV97" s="145"/>
      <c r="HW97" s="145"/>
      <c r="HX97" s="145"/>
      <c r="HY97" s="145"/>
      <c r="HZ97" s="145"/>
      <c r="IA97" s="145"/>
      <c r="IB97" s="145"/>
      <c r="IC97" s="145"/>
      <c r="ID97" s="145"/>
      <c r="IE97" s="145"/>
      <c r="IF97" s="145"/>
      <c r="IG97" s="145"/>
      <c r="IH97" s="145"/>
    </row>
    <row r="98" spans="1:242" s="114" customFormat="1" x14ac:dyDescent="0.2">
      <c r="A98" s="162" t="s">
        <v>681</v>
      </c>
      <c r="B98" s="152" t="s">
        <v>1280</v>
      </c>
      <c r="C98" s="85" t="s">
        <v>1279</v>
      </c>
      <c r="D98" s="140">
        <v>1</v>
      </c>
      <c r="E98" s="140">
        <f>Parts[[#This Row],[Qty to order]]-Parts[[#This Row],[Rig qty]]</f>
        <v>0</v>
      </c>
      <c r="F98" s="144">
        <v>1</v>
      </c>
      <c r="G98" s="141">
        <v>995</v>
      </c>
      <c r="H98" s="134">
        <f>G98*D98</f>
        <v>995</v>
      </c>
      <c r="I98" s="143">
        <f t="shared" si="11"/>
        <v>18560</v>
      </c>
      <c r="J98" s="142" t="str">
        <f t="shared" si="12"/>
        <v/>
      </c>
      <c r="K98" s="143">
        <f t="shared" si="13"/>
        <v>0</v>
      </c>
      <c r="L98" s="115" t="s">
        <v>661</v>
      </c>
      <c r="M98" s="115" t="s">
        <v>1310</v>
      </c>
      <c r="N98" s="144"/>
      <c r="O98" s="66"/>
      <c r="P98" s="140"/>
      <c r="Q98" s="144"/>
      <c r="R98" s="144"/>
      <c r="S98" s="144"/>
      <c r="T98" s="144"/>
      <c r="U98" s="144"/>
      <c r="V98" s="144"/>
      <c r="W98" s="144"/>
      <c r="X98" s="144"/>
      <c r="Y98" s="144"/>
      <c r="Z98" s="144"/>
      <c r="AA98" s="144"/>
      <c r="AB98" s="144"/>
      <c r="AC98" s="144"/>
      <c r="AD98" s="144"/>
      <c r="AE98" s="144"/>
      <c r="AF98" s="144"/>
      <c r="AG98" s="144"/>
      <c r="AH98" s="144"/>
      <c r="AI98" s="144"/>
      <c r="AJ98" s="144"/>
      <c r="AK98" s="144"/>
      <c r="AL98" s="144"/>
      <c r="AM98" s="144"/>
      <c r="AN98" s="144"/>
      <c r="AO98" s="144"/>
      <c r="AP98" s="144"/>
      <c r="AQ98" s="144"/>
      <c r="AR98" s="144"/>
      <c r="AS98" s="144"/>
      <c r="AT98" s="144"/>
      <c r="AU98" s="144"/>
      <c r="AV98" s="144"/>
      <c r="AW98" s="144"/>
      <c r="AX98" s="144"/>
      <c r="AY98" s="144"/>
      <c r="AZ98" s="144"/>
      <c r="BA98" s="144"/>
      <c r="BB98" s="144"/>
      <c r="BC98" s="144"/>
      <c r="BD98" s="144"/>
      <c r="BE98" s="144"/>
      <c r="BF98" s="144"/>
      <c r="BG98" s="144"/>
      <c r="BH98" s="144"/>
      <c r="BI98" s="144"/>
      <c r="BJ98" s="144"/>
      <c r="BK98" s="144"/>
      <c r="BL98" s="144"/>
      <c r="BM98" s="144"/>
      <c r="BN98" s="144"/>
      <c r="BO98" s="144"/>
      <c r="BP98" s="144"/>
      <c r="BQ98" s="144"/>
      <c r="BR98" s="144"/>
      <c r="BS98" s="144"/>
      <c r="BT98" s="144"/>
      <c r="BU98" s="144"/>
      <c r="BV98" s="144"/>
      <c r="BW98" s="144"/>
      <c r="BX98" s="144"/>
      <c r="BY98" s="144"/>
      <c r="BZ98" s="144"/>
      <c r="CA98" s="144"/>
      <c r="CB98" s="144"/>
      <c r="CC98" s="144"/>
      <c r="CD98" s="144"/>
      <c r="CE98" s="144"/>
      <c r="CF98" s="144"/>
      <c r="CG98" s="144"/>
      <c r="CH98" s="144"/>
      <c r="CI98" s="144"/>
      <c r="CJ98" s="144"/>
      <c r="CK98" s="144"/>
      <c r="CL98" s="144"/>
      <c r="CM98" s="144"/>
      <c r="CN98" s="144"/>
      <c r="CO98" s="144"/>
      <c r="CP98" s="144"/>
      <c r="CQ98" s="144"/>
      <c r="CR98" s="144"/>
      <c r="CS98" s="144"/>
      <c r="CT98" s="144"/>
      <c r="CU98" s="144"/>
      <c r="CV98" s="144"/>
      <c r="CW98" s="144"/>
      <c r="CX98" s="144"/>
      <c r="CY98" s="144"/>
      <c r="CZ98" s="144"/>
      <c r="DA98" s="144"/>
      <c r="DB98" s="144"/>
      <c r="DC98" s="144"/>
      <c r="DD98" s="144"/>
      <c r="DE98" s="144"/>
      <c r="DF98" s="144"/>
      <c r="DG98" s="144"/>
      <c r="DH98" s="144"/>
      <c r="DI98" s="144"/>
      <c r="DJ98" s="144"/>
      <c r="DK98" s="144"/>
      <c r="DL98" s="144"/>
      <c r="DM98" s="144"/>
      <c r="DN98" s="144"/>
      <c r="DO98" s="145"/>
      <c r="DP98" s="145"/>
      <c r="DQ98" s="145"/>
      <c r="DR98" s="145"/>
      <c r="DS98" s="145"/>
      <c r="DT98" s="145"/>
      <c r="DU98" s="145"/>
      <c r="DV98" s="145"/>
      <c r="DW98" s="145"/>
      <c r="DX98" s="145"/>
      <c r="DY98" s="145"/>
      <c r="DZ98" s="145"/>
      <c r="EA98" s="145"/>
      <c r="EB98" s="145"/>
      <c r="EC98" s="145"/>
      <c r="ED98" s="145"/>
      <c r="EE98" s="145"/>
      <c r="EF98" s="145"/>
      <c r="EG98" s="145"/>
      <c r="EH98" s="145"/>
      <c r="EI98" s="145"/>
      <c r="EJ98" s="145"/>
      <c r="EK98" s="145"/>
      <c r="EL98" s="145"/>
      <c r="EM98" s="145"/>
      <c r="EN98" s="145"/>
      <c r="EO98" s="145"/>
      <c r="EP98" s="145"/>
      <c r="EQ98" s="145"/>
      <c r="ER98" s="145"/>
      <c r="ES98" s="145"/>
      <c r="ET98" s="145"/>
      <c r="EU98" s="145"/>
      <c r="EV98" s="145"/>
      <c r="EW98" s="145"/>
      <c r="EX98" s="145"/>
      <c r="EY98" s="145"/>
      <c r="EZ98" s="145"/>
      <c r="FA98" s="145"/>
      <c r="FB98" s="145"/>
      <c r="FC98" s="145"/>
      <c r="FD98" s="145"/>
      <c r="FE98" s="145"/>
      <c r="FF98" s="145"/>
      <c r="FG98" s="145"/>
      <c r="FH98" s="145"/>
      <c r="FI98" s="145"/>
      <c r="FJ98" s="145"/>
      <c r="FK98" s="145"/>
      <c r="FL98" s="145"/>
      <c r="FM98" s="145"/>
      <c r="FN98" s="145"/>
      <c r="FO98" s="145"/>
      <c r="FP98" s="145"/>
      <c r="FQ98" s="145"/>
      <c r="FR98" s="145"/>
      <c r="FS98" s="145"/>
      <c r="FT98" s="145"/>
      <c r="FU98" s="145"/>
      <c r="FV98" s="145"/>
      <c r="FW98" s="145"/>
      <c r="FX98" s="145"/>
      <c r="FY98" s="145"/>
      <c r="FZ98" s="145"/>
      <c r="GA98" s="145"/>
      <c r="GB98" s="145"/>
      <c r="GC98" s="145"/>
      <c r="GD98" s="145"/>
      <c r="GE98" s="145"/>
      <c r="GF98" s="145"/>
      <c r="GG98" s="145"/>
      <c r="GH98" s="145"/>
      <c r="GI98" s="145"/>
      <c r="GJ98" s="145"/>
      <c r="GK98" s="145"/>
      <c r="GL98" s="145"/>
      <c r="GM98" s="145"/>
      <c r="GN98" s="145"/>
      <c r="GO98" s="145"/>
      <c r="GP98" s="145"/>
      <c r="GQ98" s="145"/>
      <c r="GR98" s="145"/>
      <c r="GS98" s="145"/>
      <c r="GT98" s="145"/>
      <c r="GU98" s="145"/>
      <c r="GV98" s="145"/>
      <c r="GW98" s="145"/>
      <c r="GX98" s="145"/>
      <c r="GY98" s="145"/>
      <c r="GZ98" s="145"/>
      <c r="HA98" s="145"/>
      <c r="HB98" s="145"/>
      <c r="HC98" s="145"/>
      <c r="HD98" s="145"/>
      <c r="HE98" s="145"/>
      <c r="HF98" s="145"/>
      <c r="HG98" s="145"/>
      <c r="HH98" s="145"/>
      <c r="HI98" s="145"/>
      <c r="HJ98" s="145"/>
      <c r="HK98" s="145"/>
      <c r="HL98" s="145"/>
      <c r="HM98" s="145"/>
      <c r="HN98" s="145"/>
      <c r="HO98" s="145"/>
      <c r="HP98" s="145"/>
      <c r="HQ98" s="145"/>
      <c r="HR98" s="145"/>
      <c r="HS98" s="145"/>
      <c r="HT98" s="145"/>
      <c r="HU98" s="145"/>
      <c r="HV98" s="145"/>
      <c r="HW98" s="145"/>
      <c r="HX98" s="145"/>
      <c r="HY98" s="145"/>
      <c r="HZ98" s="145"/>
      <c r="IA98" s="145"/>
      <c r="IB98" s="145"/>
      <c r="IC98" s="145"/>
      <c r="ID98" s="145"/>
      <c r="IE98" s="145"/>
      <c r="IF98" s="145"/>
      <c r="IG98" s="145"/>
      <c r="IH98" s="145"/>
    </row>
    <row r="99" spans="1:242" s="114" customFormat="1" x14ac:dyDescent="0.2">
      <c r="A99" s="162" t="s">
        <v>681</v>
      </c>
      <c r="B99" s="85" t="s">
        <v>1281</v>
      </c>
      <c r="C99" s="85"/>
      <c r="D99" s="140">
        <v>1</v>
      </c>
      <c r="E99" s="140">
        <f>Parts[[#This Row],[Qty to order]]-Parts[[#This Row],[Rig qty]]</f>
        <v>0</v>
      </c>
      <c r="F99" s="144">
        <v>1</v>
      </c>
      <c r="G99" s="141">
        <v>325</v>
      </c>
      <c r="H99" s="134">
        <f>G99*D99</f>
        <v>325</v>
      </c>
      <c r="I99" s="143">
        <f t="shared" si="11"/>
        <v>18560</v>
      </c>
      <c r="J99" s="142" t="str">
        <f t="shared" si="12"/>
        <v/>
      </c>
      <c r="K99" s="143">
        <f t="shared" si="13"/>
        <v>0</v>
      </c>
      <c r="L99" s="115" t="s">
        <v>661</v>
      </c>
      <c r="M99" s="115" t="s">
        <v>1310</v>
      </c>
      <c r="N99" s="144"/>
      <c r="O99" s="66"/>
      <c r="P99" s="140"/>
      <c r="Q99" s="144"/>
      <c r="R99" s="144"/>
      <c r="S99" s="144"/>
      <c r="T99" s="144"/>
      <c r="U99" s="144"/>
      <c r="V99" s="144"/>
      <c r="W99" s="144"/>
      <c r="X99" s="144"/>
      <c r="Y99" s="144"/>
      <c r="Z99" s="144"/>
      <c r="AA99" s="144"/>
      <c r="AB99" s="144"/>
      <c r="AC99" s="144"/>
      <c r="AD99" s="144"/>
      <c r="AE99" s="144"/>
      <c r="AF99" s="144"/>
      <c r="AG99" s="144"/>
      <c r="AH99" s="144"/>
      <c r="AI99" s="144"/>
      <c r="AJ99" s="144"/>
      <c r="AK99" s="144"/>
      <c r="AL99" s="144"/>
      <c r="AM99" s="144"/>
      <c r="AN99" s="144"/>
      <c r="AO99" s="144"/>
      <c r="AP99" s="144"/>
      <c r="AQ99" s="144"/>
      <c r="AR99" s="144"/>
      <c r="AS99" s="144"/>
      <c r="AT99" s="144"/>
      <c r="AU99" s="144"/>
      <c r="AV99" s="144"/>
      <c r="AW99" s="144"/>
      <c r="AX99" s="144"/>
      <c r="AY99" s="144"/>
      <c r="AZ99" s="144"/>
      <c r="BA99" s="144"/>
      <c r="BB99" s="144"/>
      <c r="BC99" s="144"/>
      <c r="BD99" s="144"/>
      <c r="BE99" s="144"/>
      <c r="BF99" s="144"/>
      <c r="BG99" s="144"/>
      <c r="BH99" s="144"/>
      <c r="BI99" s="144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  <c r="BU99" s="144"/>
      <c r="BV99" s="144"/>
      <c r="BW99" s="144"/>
      <c r="BX99" s="144"/>
      <c r="BY99" s="144"/>
      <c r="BZ99" s="144"/>
      <c r="CA99" s="144"/>
      <c r="CB99" s="144"/>
      <c r="CC99" s="144"/>
      <c r="CD99" s="144"/>
      <c r="CE99" s="144"/>
      <c r="CF99" s="144"/>
      <c r="CG99" s="144"/>
      <c r="CH99" s="144"/>
      <c r="CI99" s="144"/>
      <c r="CJ99" s="144"/>
      <c r="CK99" s="144"/>
      <c r="CL99" s="144"/>
      <c r="CM99" s="144"/>
      <c r="CN99" s="144"/>
      <c r="CO99" s="144"/>
      <c r="CP99" s="144"/>
      <c r="CQ99" s="144"/>
      <c r="CR99" s="144"/>
      <c r="CS99" s="144"/>
      <c r="CT99" s="144"/>
      <c r="CU99" s="144"/>
      <c r="CV99" s="144"/>
      <c r="CW99" s="144"/>
      <c r="CX99" s="144"/>
      <c r="CY99" s="144"/>
      <c r="CZ99" s="144"/>
      <c r="DA99" s="144"/>
      <c r="DB99" s="144"/>
      <c r="DC99" s="144"/>
      <c r="DD99" s="144"/>
      <c r="DE99" s="144"/>
      <c r="DF99" s="144"/>
      <c r="DG99" s="144"/>
      <c r="DH99" s="144"/>
      <c r="DI99" s="144"/>
      <c r="DJ99" s="144"/>
      <c r="DK99" s="144"/>
      <c r="DL99" s="144"/>
      <c r="DM99" s="144"/>
      <c r="DN99" s="144"/>
      <c r="DO99" s="145"/>
      <c r="DP99" s="145"/>
      <c r="DQ99" s="145"/>
      <c r="DR99" s="145"/>
      <c r="DS99" s="145"/>
      <c r="DT99" s="145"/>
      <c r="DU99" s="145"/>
      <c r="DV99" s="145"/>
      <c r="DW99" s="145"/>
      <c r="DX99" s="145"/>
      <c r="DY99" s="145"/>
      <c r="DZ99" s="145"/>
      <c r="EA99" s="145"/>
      <c r="EB99" s="145"/>
      <c r="EC99" s="145"/>
      <c r="ED99" s="145"/>
      <c r="EE99" s="145"/>
      <c r="EF99" s="145"/>
      <c r="EG99" s="145"/>
      <c r="EH99" s="145"/>
      <c r="EI99" s="145"/>
      <c r="EJ99" s="145"/>
      <c r="EK99" s="145"/>
      <c r="EL99" s="145"/>
      <c r="EM99" s="145"/>
      <c r="EN99" s="145"/>
      <c r="EO99" s="145"/>
      <c r="EP99" s="145"/>
      <c r="EQ99" s="145"/>
      <c r="ER99" s="145"/>
      <c r="ES99" s="145"/>
      <c r="ET99" s="145"/>
      <c r="EU99" s="145"/>
      <c r="EV99" s="145"/>
      <c r="EW99" s="145"/>
      <c r="EX99" s="145"/>
      <c r="EY99" s="145"/>
      <c r="EZ99" s="145"/>
      <c r="FA99" s="145"/>
      <c r="FB99" s="145"/>
      <c r="FC99" s="145"/>
      <c r="FD99" s="145"/>
      <c r="FE99" s="145"/>
      <c r="FF99" s="145"/>
      <c r="FG99" s="145"/>
      <c r="FH99" s="145"/>
      <c r="FI99" s="145"/>
      <c r="FJ99" s="145"/>
      <c r="FK99" s="145"/>
      <c r="FL99" s="145"/>
      <c r="FM99" s="145"/>
      <c r="FN99" s="145"/>
      <c r="FO99" s="145"/>
      <c r="FP99" s="145"/>
      <c r="FQ99" s="145"/>
      <c r="FR99" s="145"/>
      <c r="FS99" s="145"/>
      <c r="FT99" s="145"/>
      <c r="FU99" s="145"/>
      <c r="FV99" s="145"/>
      <c r="FW99" s="145"/>
      <c r="FX99" s="145"/>
      <c r="FY99" s="145"/>
      <c r="FZ99" s="145"/>
      <c r="GA99" s="145"/>
      <c r="GB99" s="145"/>
      <c r="GC99" s="145"/>
      <c r="GD99" s="145"/>
      <c r="GE99" s="145"/>
      <c r="GF99" s="145"/>
      <c r="GG99" s="145"/>
      <c r="GH99" s="145"/>
      <c r="GI99" s="145"/>
      <c r="GJ99" s="145"/>
      <c r="GK99" s="145"/>
      <c r="GL99" s="145"/>
      <c r="GM99" s="145"/>
      <c r="GN99" s="145"/>
      <c r="GO99" s="145"/>
      <c r="GP99" s="145"/>
      <c r="GQ99" s="145"/>
      <c r="GR99" s="145"/>
      <c r="GS99" s="145"/>
      <c r="GT99" s="145"/>
      <c r="GU99" s="145"/>
      <c r="GV99" s="145"/>
      <c r="GW99" s="145"/>
      <c r="GX99" s="145"/>
      <c r="GY99" s="145"/>
      <c r="GZ99" s="145"/>
      <c r="HA99" s="145"/>
      <c r="HB99" s="145"/>
      <c r="HC99" s="145"/>
      <c r="HD99" s="145"/>
      <c r="HE99" s="145"/>
      <c r="HF99" s="145"/>
      <c r="HG99" s="145"/>
      <c r="HH99" s="145"/>
      <c r="HI99" s="145"/>
      <c r="HJ99" s="145"/>
      <c r="HK99" s="145"/>
      <c r="HL99" s="145"/>
      <c r="HM99" s="145"/>
      <c r="HN99" s="145"/>
      <c r="HO99" s="145"/>
      <c r="HP99" s="145"/>
      <c r="HQ99" s="145"/>
      <c r="HR99" s="145"/>
      <c r="HS99" s="145"/>
      <c r="HT99" s="145"/>
      <c r="HU99" s="145"/>
      <c r="HV99" s="145"/>
      <c r="HW99" s="145"/>
      <c r="HX99" s="145"/>
      <c r="HY99" s="145"/>
      <c r="HZ99" s="145"/>
      <c r="IA99" s="145"/>
      <c r="IB99" s="145"/>
      <c r="IC99" s="145"/>
      <c r="ID99" s="145"/>
      <c r="IE99" s="145"/>
      <c r="IF99" s="145"/>
      <c r="IG99" s="145"/>
      <c r="IH99" s="145"/>
    </row>
    <row r="100" spans="1:242" s="114" customFormat="1" x14ac:dyDescent="0.2">
      <c r="A100" s="117" t="s">
        <v>158</v>
      </c>
      <c r="B100" s="93" t="s">
        <v>670</v>
      </c>
      <c r="C100" s="61">
        <v>570890868</v>
      </c>
      <c r="D100" s="65">
        <v>1</v>
      </c>
      <c r="E100" s="65">
        <f>Parts[[#This Row],[Qty to order]]-Parts[[#This Row],[Rig qty]]</f>
        <v>0</v>
      </c>
      <c r="F100" s="58">
        <v>1</v>
      </c>
      <c r="G100" s="123">
        <v>334.22</v>
      </c>
      <c r="H100" s="131">
        <f>D100*G100</f>
        <v>334.22</v>
      </c>
      <c r="I100" s="130">
        <f t="shared" si="11"/>
        <v>758.68</v>
      </c>
      <c r="J100" s="134" t="str">
        <f t="shared" si="12"/>
        <v/>
      </c>
      <c r="K100" s="130">
        <f t="shared" si="13"/>
        <v>126.36</v>
      </c>
      <c r="L100" s="61" t="s">
        <v>328</v>
      </c>
      <c r="M100" s="82" t="s">
        <v>671</v>
      </c>
      <c r="N100" s="90" t="s">
        <v>64</v>
      </c>
      <c r="O100" s="58"/>
      <c r="P100" s="67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58"/>
      <c r="CL100" s="58"/>
      <c r="CM100" s="58"/>
      <c r="CN100" s="58"/>
      <c r="CO100" s="58"/>
      <c r="CP100" s="58"/>
      <c r="CQ100" s="58"/>
      <c r="CR100" s="58"/>
      <c r="CS100" s="58"/>
      <c r="CT100" s="58"/>
      <c r="CU100" s="58"/>
      <c r="CV100" s="58"/>
      <c r="CW100" s="58"/>
      <c r="CX100" s="58"/>
      <c r="CY100" s="58"/>
      <c r="CZ100" s="58"/>
      <c r="DA100" s="58"/>
      <c r="DB100" s="58"/>
      <c r="DC100" s="58"/>
      <c r="DD100" s="58"/>
      <c r="DE100" s="58"/>
      <c r="DF100" s="58"/>
      <c r="DG100" s="58"/>
      <c r="DH100" s="58"/>
      <c r="DI100" s="58"/>
      <c r="DJ100" s="58"/>
      <c r="DK100" s="58"/>
      <c r="DL100" s="58"/>
      <c r="DM100" s="58"/>
      <c r="DN100" s="58"/>
    </row>
    <row r="101" spans="1:242" s="114" customFormat="1" x14ac:dyDescent="0.2">
      <c r="A101" t="s">
        <v>158</v>
      </c>
      <c r="B101" t="s">
        <v>1100</v>
      </c>
      <c r="C101" t="s">
        <v>1101</v>
      </c>
      <c r="D101">
        <v>1</v>
      </c>
      <c r="E101">
        <f>Parts[[#This Row],[Qty to order]]-Parts[[#This Row],[Rig qty]]</f>
        <v>0</v>
      </c>
      <c r="F101" s="58">
        <v>1</v>
      </c>
      <c r="G101" s="126">
        <v>50</v>
      </c>
      <c r="H101" s="131">
        <f>D101*G101</f>
        <v>50</v>
      </c>
      <c r="I101" s="130">
        <f t="shared" si="11"/>
        <v>758.68</v>
      </c>
      <c r="J101" s="134" t="str">
        <f t="shared" ref="J101:J132" si="14">IF((F101-D101)&gt;0,(F101-D101)*G101,"")</f>
        <v/>
      </c>
      <c r="K101" s="130">
        <f t="shared" si="13"/>
        <v>126.36</v>
      </c>
      <c r="L101" t="s">
        <v>581</v>
      </c>
      <c r="M101" s="102" t="s">
        <v>1374</v>
      </c>
      <c r="N101" s="171" t="s">
        <v>1351</v>
      </c>
      <c r="O101" s="102" t="s">
        <v>1373</v>
      </c>
      <c r="P101" t="s">
        <v>1102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</row>
    <row r="102" spans="1:242" s="114" customFormat="1" x14ac:dyDescent="0.2">
      <c r="A102" s="117" t="s">
        <v>158</v>
      </c>
      <c r="B102" s="68" t="s">
        <v>36</v>
      </c>
      <c r="C102" s="65" t="s">
        <v>439</v>
      </c>
      <c r="D102" s="65">
        <v>2</v>
      </c>
      <c r="E102" s="65">
        <f>Parts[[#This Row],[Qty to order]]-Parts[[#This Row],[Rig qty]]</f>
        <v>1</v>
      </c>
      <c r="F102" s="89">
        <v>3</v>
      </c>
      <c r="G102" s="122">
        <v>75</v>
      </c>
      <c r="H102" s="131">
        <f>D102*G102</f>
        <v>150</v>
      </c>
      <c r="I102" s="130">
        <f t="shared" si="11"/>
        <v>758.68</v>
      </c>
      <c r="J102" s="134">
        <f t="shared" si="14"/>
        <v>75</v>
      </c>
      <c r="K102" s="130">
        <f t="shared" si="13"/>
        <v>126.36</v>
      </c>
      <c r="L102" s="65" t="s">
        <v>442</v>
      </c>
      <c r="M102" s="65"/>
      <c r="N102" s="65"/>
      <c r="O102" s="58"/>
      <c r="P102" s="65" t="s">
        <v>441</v>
      </c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R102" s="58"/>
      <c r="CS102" s="58"/>
      <c r="CT102" s="58"/>
      <c r="CU102" s="58"/>
      <c r="CV102" s="58"/>
      <c r="CW102" s="58"/>
      <c r="CX102" s="58"/>
      <c r="CY102" s="58"/>
      <c r="CZ102" s="58"/>
      <c r="DA102" s="58"/>
      <c r="DB102" s="58"/>
      <c r="DC102" s="58"/>
      <c r="DD102" s="58"/>
      <c r="DE102" s="58"/>
      <c r="DF102" s="58"/>
      <c r="DG102" s="58"/>
      <c r="DH102" s="58"/>
      <c r="DI102" s="58"/>
      <c r="DJ102" s="58"/>
      <c r="DK102" s="58"/>
      <c r="DL102" s="58"/>
      <c r="DM102" s="58"/>
      <c r="DN102" s="58"/>
    </row>
    <row r="103" spans="1:242" s="114" customFormat="1" x14ac:dyDescent="0.2">
      <c r="A103" t="s">
        <v>158</v>
      </c>
      <c r="B103" t="s">
        <v>981</v>
      </c>
      <c r="C103" t="s">
        <v>982</v>
      </c>
      <c r="D103">
        <v>1</v>
      </c>
      <c r="E103">
        <f>Parts[[#This Row],[Qty to order]]-Parts[[#This Row],[Rig qty]]</f>
        <v>1</v>
      </c>
      <c r="F103" s="58">
        <v>2</v>
      </c>
      <c r="G103" s="126">
        <v>2.56</v>
      </c>
      <c r="H103" s="126">
        <f>G103*D103</f>
        <v>2.56</v>
      </c>
      <c r="I103" s="130">
        <f t="shared" si="11"/>
        <v>758.68</v>
      </c>
      <c r="J103" s="134">
        <f t="shared" si="14"/>
        <v>2.56</v>
      </c>
      <c r="K103" s="130">
        <f t="shared" si="13"/>
        <v>126.36</v>
      </c>
      <c r="L103" t="s">
        <v>1217</v>
      </c>
      <c r="M103"/>
      <c r="N103"/>
      <c r="O103"/>
      <c r="P103" t="s">
        <v>983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</row>
    <row r="104" spans="1:242" s="69" customFormat="1" x14ac:dyDescent="0.2">
      <c r="A104" s="117" t="s">
        <v>158</v>
      </c>
      <c r="B104" s="68" t="s">
        <v>207</v>
      </c>
      <c r="C104" s="75" t="s">
        <v>15</v>
      </c>
      <c r="D104" s="91">
        <v>1</v>
      </c>
      <c r="E104" s="91">
        <f>Parts[[#This Row],[Qty to order]]-Parts[[#This Row],[Rig qty]]</f>
        <v>0</v>
      </c>
      <c r="F104" s="58">
        <v>1</v>
      </c>
      <c r="G104" s="127">
        <v>84.5</v>
      </c>
      <c r="H104" s="127">
        <f>D104*G104</f>
        <v>84.5</v>
      </c>
      <c r="I104" s="130">
        <f t="shared" si="11"/>
        <v>758.68</v>
      </c>
      <c r="J104" s="134" t="str">
        <f t="shared" si="14"/>
        <v/>
      </c>
      <c r="K104" s="130">
        <f t="shared" si="13"/>
        <v>126.36</v>
      </c>
      <c r="L104" s="91" t="s">
        <v>208</v>
      </c>
      <c r="M104" s="91"/>
      <c r="N104" s="92" t="s">
        <v>642</v>
      </c>
      <c r="O104" s="58"/>
      <c r="P104" s="91" t="s">
        <v>209</v>
      </c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  <c r="CI104" s="58"/>
      <c r="CJ104" s="58"/>
      <c r="CK104" s="58"/>
      <c r="CL104" s="58"/>
      <c r="CM104" s="58"/>
      <c r="CN104" s="58"/>
      <c r="CO104" s="58"/>
      <c r="CP104" s="58"/>
      <c r="CQ104" s="58"/>
      <c r="CR104" s="58"/>
      <c r="CS104" s="58"/>
      <c r="CT104" s="58"/>
      <c r="CU104" s="58"/>
      <c r="CV104" s="58"/>
      <c r="CW104" s="58"/>
      <c r="CX104" s="58"/>
      <c r="CY104" s="58"/>
      <c r="CZ104" s="58"/>
      <c r="DA104" s="58"/>
      <c r="DB104" s="58"/>
      <c r="DC104" s="58"/>
      <c r="DD104" s="58"/>
      <c r="DE104" s="58"/>
      <c r="DF104" s="58"/>
      <c r="DG104" s="58"/>
      <c r="DH104" s="58"/>
      <c r="DI104" s="58"/>
      <c r="DJ104" s="58"/>
      <c r="DK104" s="58"/>
      <c r="DL104" s="58"/>
      <c r="DM104" s="58"/>
      <c r="DN104" s="58"/>
      <c r="DO104" s="114"/>
      <c r="DP104" s="114"/>
      <c r="DQ104" s="114"/>
      <c r="DR104" s="114"/>
      <c r="DS104" s="114"/>
      <c r="DT104" s="114"/>
      <c r="DU104" s="114"/>
      <c r="DV104" s="114"/>
      <c r="DW104" s="114"/>
      <c r="DX104" s="114"/>
      <c r="DY104" s="114"/>
      <c r="DZ104" s="114"/>
      <c r="EA104" s="114"/>
      <c r="EB104" s="114"/>
      <c r="EC104" s="114"/>
      <c r="ED104" s="114"/>
      <c r="EE104" s="114"/>
      <c r="EF104" s="114"/>
      <c r="EG104" s="114"/>
      <c r="EH104" s="114"/>
      <c r="EI104" s="114"/>
      <c r="EJ104" s="114"/>
      <c r="EK104" s="114"/>
      <c r="EL104" s="114"/>
      <c r="EM104" s="114"/>
      <c r="EN104" s="114"/>
      <c r="EO104" s="114"/>
      <c r="EP104" s="114"/>
      <c r="EQ104" s="114"/>
      <c r="ER104" s="114"/>
      <c r="ES104" s="114"/>
      <c r="ET104" s="114"/>
      <c r="EU104" s="114"/>
      <c r="EV104" s="114"/>
      <c r="EW104" s="114"/>
      <c r="EX104" s="114"/>
      <c r="EY104" s="114"/>
      <c r="EZ104" s="114"/>
      <c r="FA104" s="114"/>
      <c r="FB104" s="114"/>
      <c r="FC104" s="114"/>
      <c r="FD104" s="114"/>
      <c r="FE104" s="114"/>
      <c r="FF104" s="114"/>
      <c r="FG104" s="114"/>
      <c r="FH104" s="114"/>
      <c r="FI104" s="114"/>
      <c r="FJ104" s="114"/>
      <c r="FK104" s="114"/>
      <c r="FL104" s="114"/>
      <c r="FM104" s="114"/>
      <c r="FN104" s="114"/>
      <c r="FO104" s="114"/>
      <c r="FP104" s="114"/>
      <c r="FQ104" s="114"/>
      <c r="FR104" s="114"/>
      <c r="FS104" s="114"/>
      <c r="FT104" s="114"/>
      <c r="FU104" s="114"/>
      <c r="FV104" s="114"/>
      <c r="FW104" s="114"/>
      <c r="FX104" s="114"/>
      <c r="FY104" s="114"/>
      <c r="FZ104" s="114"/>
      <c r="GA104" s="114"/>
      <c r="GB104" s="114"/>
      <c r="GC104" s="114"/>
      <c r="GD104" s="114"/>
      <c r="GE104" s="114"/>
      <c r="GF104" s="114"/>
      <c r="GG104" s="114"/>
      <c r="GH104" s="114"/>
      <c r="GI104" s="114"/>
      <c r="GJ104" s="114"/>
      <c r="GK104" s="114"/>
      <c r="GL104" s="114"/>
      <c r="GM104" s="114"/>
      <c r="GN104" s="114"/>
      <c r="GO104" s="114"/>
      <c r="GP104" s="114"/>
      <c r="GQ104" s="114"/>
      <c r="GR104" s="114"/>
      <c r="GS104" s="114"/>
      <c r="GT104" s="114"/>
      <c r="GU104" s="114"/>
      <c r="GV104" s="114"/>
      <c r="GW104" s="114"/>
      <c r="GX104" s="114"/>
      <c r="GY104" s="114"/>
      <c r="GZ104" s="114"/>
      <c r="HA104" s="114"/>
      <c r="HB104" s="114"/>
      <c r="HC104" s="114"/>
      <c r="HD104" s="114"/>
      <c r="HE104" s="114"/>
      <c r="HF104" s="114"/>
      <c r="HG104" s="114"/>
      <c r="HH104" s="114"/>
      <c r="HI104" s="114"/>
      <c r="HJ104" s="114"/>
      <c r="HK104" s="114"/>
      <c r="HL104" s="114"/>
      <c r="HM104" s="114"/>
      <c r="HN104" s="114"/>
      <c r="HO104" s="114"/>
      <c r="HP104" s="114"/>
      <c r="HQ104" s="114"/>
      <c r="HR104" s="114"/>
      <c r="HS104" s="114"/>
      <c r="HT104" s="114"/>
      <c r="HU104" s="114"/>
      <c r="HV104" s="114"/>
      <c r="HW104" s="114"/>
      <c r="HX104" s="114"/>
      <c r="HY104" s="114"/>
      <c r="HZ104" s="114"/>
      <c r="IA104" s="114"/>
      <c r="IB104" s="114"/>
      <c r="IC104" s="114"/>
      <c r="ID104" s="114"/>
      <c r="IE104" s="114"/>
      <c r="IF104" s="114"/>
      <c r="IG104" s="114"/>
      <c r="IH104" s="114"/>
    </row>
    <row r="105" spans="1:242" s="114" customFormat="1" x14ac:dyDescent="0.2">
      <c r="A105" s="117" t="s">
        <v>158</v>
      </c>
      <c r="B105" s="68" t="s">
        <v>93</v>
      </c>
      <c r="C105" s="67" t="s">
        <v>94</v>
      </c>
      <c r="D105" s="65">
        <v>1</v>
      </c>
      <c r="E105" s="65">
        <f>Parts[[#This Row],[Qty to order]]-Parts[[#This Row],[Rig qty]]</f>
        <v>0</v>
      </c>
      <c r="F105" s="89">
        <v>1</v>
      </c>
      <c r="G105" s="122">
        <v>113</v>
      </c>
      <c r="H105" s="131">
        <f>D105*G105</f>
        <v>113</v>
      </c>
      <c r="I105" s="130">
        <f t="shared" si="11"/>
        <v>758.68</v>
      </c>
      <c r="J105" s="134" t="str">
        <f t="shared" si="14"/>
        <v/>
      </c>
      <c r="K105" s="130">
        <f t="shared" si="13"/>
        <v>126.36</v>
      </c>
      <c r="L105" s="89" t="s">
        <v>210</v>
      </c>
      <c r="M105" s="65"/>
      <c r="N105" s="65"/>
      <c r="O105" s="58"/>
      <c r="P105" t="s">
        <v>936</v>
      </c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60"/>
      <c r="BB105" s="60"/>
      <c r="BC105" s="60"/>
      <c r="BD105" s="60"/>
      <c r="BE105" s="60"/>
      <c r="BF105" s="60"/>
      <c r="BG105" s="60"/>
      <c r="BH105" s="60"/>
      <c r="BI105" s="60"/>
      <c r="BJ105" s="60"/>
      <c r="BK105" s="60"/>
      <c r="BL105" s="60"/>
      <c r="BM105" s="60"/>
      <c r="BN105" s="60"/>
      <c r="BO105" s="60"/>
      <c r="BP105" s="60"/>
      <c r="BQ105" s="60"/>
      <c r="BR105" s="60"/>
      <c r="BS105" s="60"/>
      <c r="BT105" s="60"/>
      <c r="BU105" s="60"/>
      <c r="BV105" s="60"/>
      <c r="BW105" s="60"/>
      <c r="BX105" s="60"/>
      <c r="BY105" s="60"/>
      <c r="BZ105" s="60"/>
      <c r="CA105" s="60"/>
      <c r="CB105" s="60"/>
      <c r="CC105" s="60"/>
      <c r="CD105" s="60"/>
      <c r="CE105" s="60"/>
      <c r="CF105" s="60"/>
      <c r="CG105" s="60"/>
      <c r="CH105" s="60"/>
      <c r="CI105" s="60"/>
      <c r="CJ105" s="60"/>
      <c r="CK105" s="60"/>
      <c r="CL105" s="60"/>
      <c r="CM105" s="60"/>
      <c r="CN105" s="60"/>
      <c r="CO105" s="60"/>
      <c r="CP105" s="60"/>
      <c r="CQ105" s="60"/>
      <c r="CR105" s="60"/>
      <c r="CS105" s="60"/>
      <c r="CT105" s="60"/>
      <c r="CU105" s="60"/>
      <c r="CV105" s="60"/>
      <c r="CW105" s="60"/>
      <c r="CX105" s="60"/>
      <c r="CY105" s="60"/>
      <c r="CZ105" s="60"/>
      <c r="DA105" s="60"/>
      <c r="DB105" s="60"/>
      <c r="DC105" s="60"/>
      <c r="DD105" s="60"/>
      <c r="DE105" s="60"/>
      <c r="DF105" s="60"/>
      <c r="DG105" s="60"/>
      <c r="DH105" s="60"/>
      <c r="DI105" s="60"/>
      <c r="DJ105" s="60"/>
      <c r="DK105" s="60"/>
      <c r="DL105" s="60"/>
      <c r="DM105" s="60"/>
      <c r="DN105" s="60"/>
      <c r="DO105" s="59"/>
      <c r="DP105" s="59"/>
      <c r="DQ105" s="59"/>
      <c r="DR105" s="59"/>
      <c r="DS105" s="59"/>
      <c r="DT105" s="59"/>
      <c r="DU105" s="59"/>
      <c r="DV105" s="59"/>
      <c r="DW105" s="59"/>
      <c r="DX105" s="59"/>
      <c r="DY105" s="59"/>
      <c r="DZ105" s="59"/>
      <c r="EA105" s="59"/>
      <c r="EB105" s="59"/>
      <c r="EC105" s="59"/>
      <c r="ED105" s="59"/>
      <c r="EE105" s="59"/>
      <c r="EF105" s="59"/>
      <c r="EG105" s="59"/>
      <c r="EH105" s="59"/>
      <c r="EI105" s="59"/>
      <c r="EJ105" s="59"/>
      <c r="EK105" s="59"/>
      <c r="EL105" s="59"/>
      <c r="EM105" s="59"/>
      <c r="EN105" s="59"/>
      <c r="EO105" s="59"/>
      <c r="EP105" s="59"/>
      <c r="EQ105" s="59"/>
      <c r="ER105" s="59"/>
      <c r="ES105" s="59"/>
      <c r="ET105" s="59"/>
      <c r="EU105" s="59"/>
      <c r="EV105" s="59"/>
      <c r="EW105" s="59"/>
      <c r="EX105" s="59"/>
      <c r="EY105" s="59"/>
      <c r="EZ105" s="59"/>
      <c r="FA105" s="59"/>
      <c r="FB105" s="59"/>
      <c r="FC105" s="59"/>
      <c r="FD105" s="59"/>
      <c r="FE105" s="59"/>
      <c r="FF105" s="59"/>
      <c r="FG105" s="59"/>
      <c r="FH105" s="59"/>
      <c r="FI105" s="59"/>
      <c r="FJ105" s="59"/>
      <c r="FK105" s="59"/>
      <c r="FL105" s="59"/>
      <c r="FM105" s="59"/>
      <c r="FN105" s="59"/>
      <c r="FO105" s="59"/>
      <c r="FP105" s="59"/>
      <c r="FQ105" s="59"/>
      <c r="FR105" s="59"/>
      <c r="FS105" s="59"/>
      <c r="FT105" s="59"/>
      <c r="FU105" s="59"/>
      <c r="FV105" s="59"/>
      <c r="FW105" s="59"/>
      <c r="FX105" s="59"/>
      <c r="FY105" s="59"/>
      <c r="FZ105" s="59"/>
      <c r="GA105" s="59"/>
      <c r="GB105" s="59"/>
      <c r="GC105" s="59"/>
      <c r="GD105" s="59"/>
      <c r="GE105" s="59"/>
      <c r="GF105" s="59"/>
      <c r="GG105" s="59"/>
      <c r="GH105" s="59"/>
      <c r="GI105" s="59"/>
      <c r="GJ105" s="59"/>
      <c r="GK105" s="59"/>
      <c r="GL105" s="59"/>
      <c r="GM105" s="59"/>
      <c r="GN105" s="59"/>
      <c r="GO105" s="59"/>
      <c r="GP105" s="59"/>
      <c r="GQ105" s="59"/>
      <c r="GR105" s="59"/>
      <c r="GS105" s="59"/>
      <c r="GT105" s="59"/>
      <c r="GU105" s="59"/>
      <c r="GV105" s="59"/>
      <c r="GW105" s="59"/>
      <c r="GX105" s="59"/>
      <c r="GY105" s="59"/>
      <c r="GZ105" s="59"/>
      <c r="HA105" s="59"/>
      <c r="HB105" s="59"/>
      <c r="HC105" s="59"/>
      <c r="HD105" s="59"/>
      <c r="HE105" s="59"/>
      <c r="HF105" s="59"/>
      <c r="HG105" s="59"/>
      <c r="HH105" s="59"/>
      <c r="HI105" s="59"/>
      <c r="HJ105" s="59"/>
      <c r="HK105" s="59"/>
      <c r="HL105" s="59"/>
      <c r="HM105" s="59"/>
      <c r="HN105" s="59"/>
      <c r="HO105" s="59"/>
      <c r="HP105" s="59"/>
      <c r="HQ105" s="59"/>
      <c r="HR105" s="59"/>
      <c r="HS105" s="59"/>
      <c r="HT105" s="59"/>
      <c r="HU105" s="59"/>
      <c r="HV105" s="59"/>
      <c r="HW105" s="59"/>
      <c r="HX105" s="59"/>
      <c r="HY105" s="59"/>
      <c r="HZ105" s="59"/>
      <c r="IA105" s="59"/>
      <c r="IB105" s="59"/>
      <c r="IC105" s="59"/>
      <c r="ID105" s="59"/>
      <c r="IE105" s="59"/>
      <c r="IF105" s="59"/>
      <c r="IG105" s="59"/>
      <c r="IH105" s="59"/>
    </row>
    <row r="106" spans="1:242" s="69" customFormat="1" x14ac:dyDescent="0.2">
      <c r="A106" t="s">
        <v>158</v>
      </c>
      <c r="B106" t="s">
        <v>155</v>
      </c>
      <c r="C106" t="s">
        <v>156</v>
      </c>
      <c r="D106">
        <v>2</v>
      </c>
      <c r="E106">
        <f>Parts[[#This Row],[Qty to order]]-Parts[[#This Row],[Rig qty]]</f>
        <v>4</v>
      </c>
      <c r="F106" s="58">
        <v>6</v>
      </c>
      <c r="G106" s="126">
        <v>12.2</v>
      </c>
      <c r="H106" s="126">
        <f>G106*D106</f>
        <v>24.4</v>
      </c>
      <c r="I106" s="130">
        <f t="shared" si="11"/>
        <v>758.68</v>
      </c>
      <c r="J106" s="134">
        <f t="shared" si="14"/>
        <v>48.8</v>
      </c>
      <c r="K106" s="130">
        <f t="shared" si="13"/>
        <v>126.36</v>
      </c>
      <c r="L106" t="s">
        <v>342</v>
      </c>
      <c r="M106"/>
      <c r="N106"/>
      <c r="O106" s="102" t="s">
        <v>1363</v>
      </c>
      <c r="P106" t="s">
        <v>157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</row>
    <row r="107" spans="1:242" s="75" customFormat="1" x14ac:dyDescent="0.2">
      <c r="A107" s="117" t="s">
        <v>1387</v>
      </c>
      <c r="B107" s="60" t="s">
        <v>202</v>
      </c>
      <c r="C107" s="60" t="s">
        <v>201</v>
      </c>
      <c r="D107" s="175">
        <v>1</v>
      </c>
      <c r="E107" s="175">
        <f>Parts[[#This Row],[Qty to order]]-Parts[[#This Row],[Rig qty]]</f>
        <v>0</v>
      </c>
      <c r="F107" s="79">
        <v>1</v>
      </c>
      <c r="G107" s="124">
        <v>3650</v>
      </c>
      <c r="H107" s="134">
        <f>D107*G107</f>
        <v>3650</v>
      </c>
      <c r="I107" s="130">
        <f t="shared" si="11"/>
        <v>7600</v>
      </c>
      <c r="J107" s="134" t="str">
        <f t="shared" si="14"/>
        <v/>
      </c>
      <c r="K107" s="130">
        <f t="shared" si="13"/>
        <v>0</v>
      </c>
      <c r="L107" s="79" t="s">
        <v>199</v>
      </c>
      <c r="M107" s="66" t="s">
        <v>644</v>
      </c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0"/>
      <c r="BC107" s="60"/>
      <c r="BD107" s="60"/>
      <c r="BE107" s="60"/>
      <c r="BF107" s="60"/>
      <c r="BG107" s="60"/>
      <c r="BH107" s="60"/>
      <c r="BI107" s="60"/>
      <c r="BJ107" s="60"/>
      <c r="BK107" s="60"/>
      <c r="BL107" s="60"/>
      <c r="BM107" s="60"/>
      <c r="BN107" s="60"/>
      <c r="BO107" s="60"/>
      <c r="BP107" s="60"/>
      <c r="BQ107" s="60"/>
      <c r="BR107" s="60"/>
      <c r="BS107" s="60"/>
      <c r="BT107" s="60"/>
      <c r="BU107" s="60"/>
      <c r="BV107" s="60"/>
      <c r="BW107" s="60"/>
      <c r="BX107" s="60"/>
      <c r="BY107" s="60"/>
      <c r="BZ107" s="60"/>
      <c r="CA107" s="60"/>
      <c r="CB107" s="60"/>
      <c r="CC107" s="60"/>
      <c r="CD107" s="60"/>
      <c r="CE107" s="60"/>
      <c r="CF107" s="60"/>
      <c r="CG107" s="60"/>
      <c r="CH107" s="60"/>
      <c r="CI107" s="60"/>
      <c r="CJ107" s="60"/>
      <c r="CK107" s="60"/>
      <c r="CL107" s="60"/>
      <c r="CM107" s="60"/>
      <c r="CN107" s="60"/>
      <c r="CO107" s="60"/>
      <c r="CP107" s="60"/>
      <c r="CQ107" s="60"/>
      <c r="CR107" s="60"/>
      <c r="CS107" s="60"/>
      <c r="CT107" s="60"/>
      <c r="CU107" s="60"/>
      <c r="CV107" s="60"/>
      <c r="CW107" s="60"/>
      <c r="CX107" s="60"/>
      <c r="CY107" s="60"/>
      <c r="CZ107" s="60"/>
      <c r="DA107" s="60"/>
      <c r="DB107" s="60"/>
      <c r="DC107" s="60"/>
      <c r="DD107" s="60"/>
      <c r="DE107" s="60"/>
      <c r="DF107" s="60"/>
      <c r="DG107" s="60"/>
      <c r="DH107" s="60"/>
      <c r="DI107" s="60"/>
      <c r="DJ107" s="60"/>
      <c r="DK107" s="60"/>
      <c r="DL107" s="60"/>
      <c r="DM107" s="60"/>
      <c r="DN107" s="60"/>
      <c r="DO107" s="108"/>
      <c r="DP107" s="108"/>
      <c r="DQ107" s="108"/>
      <c r="DR107" s="108"/>
      <c r="DS107" s="108"/>
      <c r="DT107" s="108"/>
      <c r="DU107" s="108"/>
      <c r="DV107" s="108"/>
      <c r="DW107" s="108"/>
      <c r="DX107" s="108"/>
      <c r="DY107" s="108"/>
      <c r="DZ107" s="108"/>
      <c r="EA107" s="108"/>
      <c r="EB107" s="108"/>
      <c r="EC107" s="108"/>
      <c r="ED107" s="108"/>
      <c r="EE107" s="108"/>
      <c r="EF107" s="108"/>
      <c r="EG107" s="108"/>
      <c r="EH107" s="108"/>
      <c r="EI107" s="108"/>
      <c r="EJ107" s="108"/>
      <c r="EK107" s="108"/>
      <c r="EL107" s="108"/>
      <c r="EM107" s="108"/>
      <c r="EN107" s="108"/>
      <c r="EO107" s="108"/>
      <c r="EP107" s="108"/>
      <c r="EQ107" s="108"/>
      <c r="ER107" s="108"/>
      <c r="ES107" s="108"/>
      <c r="ET107" s="108"/>
      <c r="EU107" s="108"/>
      <c r="EV107" s="108"/>
      <c r="EW107" s="108"/>
      <c r="EX107" s="108"/>
      <c r="EY107" s="108"/>
      <c r="EZ107" s="108"/>
      <c r="FA107" s="108"/>
      <c r="FB107" s="108"/>
      <c r="FC107" s="108"/>
      <c r="FD107" s="108"/>
      <c r="FE107" s="108"/>
      <c r="FF107" s="108"/>
      <c r="FG107" s="108"/>
      <c r="FH107" s="108"/>
      <c r="FI107" s="108"/>
      <c r="FJ107" s="108"/>
      <c r="FK107" s="108"/>
      <c r="FL107" s="108"/>
      <c r="FM107" s="108"/>
      <c r="FN107" s="108"/>
      <c r="FO107" s="108"/>
      <c r="FP107" s="108"/>
      <c r="FQ107" s="108"/>
      <c r="FR107" s="108"/>
      <c r="FS107" s="108"/>
      <c r="FT107" s="108"/>
      <c r="FU107" s="108"/>
      <c r="FV107" s="108"/>
      <c r="FW107" s="108"/>
      <c r="FX107" s="108"/>
      <c r="FY107" s="108"/>
      <c r="FZ107" s="108"/>
      <c r="GA107" s="108"/>
      <c r="GB107" s="108"/>
      <c r="GC107" s="108"/>
      <c r="GD107" s="108"/>
      <c r="GE107" s="108"/>
      <c r="GF107" s="108"/>
      <c r="GG107" s="108"/>
      <c r="GH107" s="108"/>
      <c r="GI107" s="108"/>
      <c r="GJ107" s="108"/>
      <c r="GK107" s="108"/>
      <c r="GL107" s="108"/>
      <c r="GM107" s="108"/>
      <c r="GN107" s="108"/>
      <c r="GO107" s="108"/>
      <c r="GP107" s="108"/>
      <c r="GQ107" s="108"/>
      <c r="GR107" s="108"/>
      <c r="GS107" s="108"/>
      <c r="GT107" s="108"/>
      <c r="GU107" s="108"/>
      <c r="GV107" s="108"/>
      <c r="GW107" s="108"/>
      <c r="GX107" s="108"/>
      <c r="GY107" s="108"/>
      <c r="GZ107" s="108"/>
      <c r="HA107" s="108"/>
      <c r="HB107" s="108"/>
      <c r="HC107" s="108"/>
      <c r="HD107" s="108"/>
      <c r="HE107" s="108"/>
      <c r="HF107" s="108"/>
      <c r="HG107" s="108"/>
      <c r="HH107" s="108"/>
      <c r="HI107" s="108"/>
      <c r="HJ107" s="108"/>
      <c r="HK107" s="108"/>
      <c r="HL107" s="108"/>
      <c r="HM107" s="108"/>
      <c r="HN107" s="108"/>
      <c r="HO107" s="108"/>
      <c r="HP107" s="108"/>
      <c r="HQ107" s="108"/>
      <c r="HR107" s="108"/>
      <c r="HS107" s="108"/>
      <c r="HT107" s="108"/>
      <c r="HU107" s="108"/>
      <c r="HV107" s="108"/>
      <c r="HW107" s="108"/>
      <c r="HX107" s="108"/>
      <c r="HY107" s="108"/>
      <c r="HZ107" s="108"/>
      <c r="IA107" s="108"/>
      <c r="IB107" s="108"/>
      <c r="IC107" s="108"/>
      <c r="ID107" s="108"/>
      <c r="IE107" s="108"/>
      <c r="IF107" s="108"/>
      <c r="IG107" s="108"/>
      <c r="IH107" s="108"/>
    </row>
    <row r="108" spans="1:242" s="75" customFormat="1" x14ac:dyDescent="0.2">
      <c r="A108" s="117" t="s">
        <v>1387</v>
      </c>
      <c r="B108" s="84" t="s">
        <v>198</v>
      </c>
      <c r="C108" s="84" t="s">
        <v>639</v>
      </c>
      <c r="D108" s="73">
        <v>1</v>
      </c>
      <c r="E108" s="73">
        <f>Parts[[#This Row],[Qty to order]]-Parts[[#This Row],[Rig qty]]</f>
        <v>0</v>
      </c>
      <c r="F108" s="79">
        <v>1</v>
      </c>
      <c r="G108" s="124">
        <v>3725</v>
      </c>
      <c r="H108" s="134">
        <f>D108*G108</f>
        <v>3725</v>
      </c>
      <c r="I108" s="130">
        <f t="shared" si="11"/>
        <v>7600</v>
      </c>
      <c r="J108" s="134" t="str">
        <f t="shared" si="14"/>
        <v/>
      </c>
      <c r="K108" s="130">
        <f t="shared" si="13"/>
        <v>0</v>
      </c>
      <c r="L108" s="60" t="s">
        <v>199</v>
      </c>
      <c r="M108" s="66" t="s">
        <v>644</v>
      </c>
      <c r="N108" s="83" t="s">
        <v>638</v>
      </c>
      <c r="O108" s="60"/>
      <c r="P108" s="73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  <c r="BC108" s="60"/>
      <c r="BD108" s="60"/>
      <c r="BE108" s="60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  <c r="BZ108" s="60"/>
      <c r="CA108" s="60"/>
      <c r="CB108" s="60"/>
      <c r="CC108" s="60"/>
      <c r="CD108" s="60"/>
      <c r="CE108" s="60"/>
      <c r="CF108" s="60"/>
      <c r="CG108" s="60"/>
      <c r="CH108" s="60"/>
      <c r="CI108" s="60"/>
      <c r="CJ108" s="60"/>
      <c r="CK108" s="60"/>
      <c r="CL108" s="60"/>
      <c r="CM108" s="60"/>
      <c r="CN108" s="60"/>
      <c r="CO108" s="60"/>
      <c r="CP108" s="60"/>
      <c r="CQ108" s="60"/>
      <c r="CR108" s="60"/>
      <c r="CS108" s="60"/>
      <c r="CT108" s="60"/>
      <c r="CU108" s="60"/>
      <c r="CV108" s="60"/>
      <c r="CW108" s="60"/>
      <c r="CX108" s="60"/>
      <c r="CY108" s="60"/>
      <c r="CZ108" s="60"/>
      <c r="DA108" s="60"/>
      <c r="DB108" s="60"/>
      <c r="DC108" s="60"/>
      <c r="DD108" s="60"/>
      <c r="DE108" s="60"/>
      <c r="DF108" s="60"/>
      <c r="DG108" s="60"/>
      <c r="DH108" s="60"/>
      <c r="DI108" s="60"/>
      <c r="DJ108" s="60"/>
      <c r="DK108" s="60"/>
      <c r="DL108" s="60"/>
      <c r="DM108" s="60"/>
      <c r="DN108" s="60"/>
      <c r="DO108" s="108"/>
      <c r="DP108" s="108"/>
      <c r="DQ108" s="108"/>
      <c r="DR108" s="108"/>
      <c r="DS108" s="108"/>
      <c r="DT108" s="108"/>
      <c r="DU108" s="108"/>
      <c r="DV108" s="108"/>
      <c r="DW108" s="108"/>
      <c r="DX108" s="108"/>
      <c r="DY108" s="108"/>
      <c r="DZ108" s="108"/>
      <c r="EA108" s="108"/>
      <c r="EB108" s="108"/>
      <c r="EC108" s="108"/>
      <c r="ED108" s="108"/>
      <c r="EE108" s="108"/>
      <c r="EF108" s="108"/>
      <c r="EG108" s="108"/>
      <c r="EH108" s="108"/>
      <c r="EI108" s="108"/>
      <c r="EJ108" s="108"/>
      <c r="EK108" s="108"/>
      <c r="EL108" s="108"/>
      <c r="EM108" s="108"/>
      <c r="EN108" s="108"/>
      <c r="EO108" s="108"/>
      <c r="EP108" s="108"/>
      <c r="EQ108" s="108"/>
      <c r="ER108" s="108"/>
      <c r="ES108" s="108"/>
      <c r="ET108" s="108"/>
      <c r="EU108" s="108"/>
      <c r="EV108" s="108"/>
      <c r="EW108" s="108"/>
      <c r="EX108" s="108"/>
      <c r="EY108" s="108"/>
      <c r="EZ108" s="108"/>
      <c r="FA108" s="108"/>
      <c r="FB108" s="108"/>
      <c r="FC108" s="108"/>
      <c r="FD108" s="108"/>
      <c r="FE108" s="108"/>
      <c r="FF108" s="108"/>
      <c r="FG108" s="108"/>
      <c r="FH108" s="108"/>
      <c r="FI108" s="108"/>
      <c r="FJ108" s="108"/>
      <c r="FK108" s="108"/>
      <c r="FL108" s="108"/>
      <c r="FM108" s="108"/>
      <c r="FN108" s="108"/>
      <c r="FO108" s="108"/>
      <c r="FP108" s="108"/>
      <c r="FQ108" s="108"/>
      <c r="FR108" s="108"/>
      <c r="FS108" s="108"/>
      <c r="FT108" s="108"/>
      <c r="FU108" s="108"/>
      <c r="FV108" s="108"/>
      <c r="FW108" s="108"/>
      <c r="FX108" s="108"/>
      <c r="FY108" s="108"/>
      <c r="FZ108" s="108"/>
      <c r="GA108" s="108"/>
      <c r="GB108" s="108"/>
      <c r="GC108" s="108"/>
      <c r="GD108" s="108"/>
      <c r="GE108" s="108"/>
      <c r="GF108" s="108"/>
      <c r="GG108" s="108"/>
      <c r="GH108" s="108"/>
      <c r="GI108" s="108"/>
      <c r="GJ108" s="108"/>
      <c r="GK108" s="108"/>
      <c r="GL108" s="108"/>
      <c r="GM108" s="108"/>
      <c r="GN108" s="108"/>
      <c r="GO108" s="108"/>
      <c r="GP108" s="108"/>
      <c r="GQ108" s="108"/>
      <c r="GR108" s="108"/>
      <c r="GS108" s="108"/>
      <c r="GT108" s="108"/>
      <c r="GU108" s="108"/>
      <c r="GV108" s="108"/>
      <c r="GW108" s="108"/>
      <c r="GX108" s="108"/>
      <c r="GY108" s="108"/>
      <c r="GZ108" s="108"/>
      <c r="HA108" s="108"/>
      <c r="HB108" s="108"/>
      <c r="HC108" s="108"/>
      <c r="HD108" s="108"/>
      <c r="HE108" s="108"/>
      <c r="HF108" s="108"/>
      <c r="HG108" s="108"/>
      <c r="HH108" s="108"/>
      <c r="HI108" s="108"/>
      <c r="HJ108" s="108"/>
      <c r="HK108" s="108"/>
      <c r="HL108" s="108"/>
      <c r="HM108" s="108"/>
      <c r="HN108" s="108"/>
      <c r="HO108" s="108"/>
      <c r="HP108" s="108"/>
      <c r="HQ108" s="108"/>
      <c r="HR108" s="108"/>
      <c r="HS108" s="108"/>
      <c r="HT108" s="108"/>
      <c r="HU108" s="108"/>
      <c r="HV108" s="108"/>
      <c r="HW108" s="108"/>
      <c r="HX108" s="108"/>
      <c r="HY108" s="108"/>
      <c r="HZ108" s="108"/>
      <c r="IA108" s="108"/>
      <c r="IB108" s="108"/>
      <c r="IC108" s="108"/>
      <c r="ID108" s="108"/>
      <c r="IE108" s="108"/>
      <c r="IF108" s="108"/>
      <c r="IG108" s="108"/>
      <c r="IH108" s="108"/>
    </row>
    <row r="109" spans="1:242" s="116" customFormat="1" x14ac:dyDescent="0.2">
      <c r="A109" s="117" t="s">
        <v>1387</v>
      </c>
      <c r="B109" s="84" t="s">
        <v>643</v>
      </c>
      <c r="C109" s="84" t="s">
        <v>640</v>
      </c>
      <c r="D109" s="73">
        <v>1</v>
      </c>
      <c r="E109" s="73">
        <f>Parts[[#This Row],[Qty to order]]-Parts[[#This Row],[Rig qty]]</f>
        <v>0</v>
      </c>
      <c r="F109" s="79">
        <v>1</v>
      </c>
      <c r="G109" s="124">
        <v>225</v>
      </c>
      <c r="H109" s="134">
        <f>D109*G109</f>
        <v>225</v>
      </c>
      <c r="I109" s="130">
        <f t="shared" si="11"/>
        <v>7600</v>
      </c>
      <c r="J109" s="134" t="str">
        <f t="shared" si="14"/>
        <v/>
      </c>
      <c r="K109" s="130">
        <f t="shared" si="13"/>
        <v>0</v>
      </c>
      <c r="L109" s="79" t="s">
        <v>199</v>
      </c>
      <c r="M109" s="66" t="s">
        <v>644</v>
      </c>
      <c r="N109" s="60"/>
      <c r="O109" s="60"/>
      <c r="P109" s="73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60"/>
      <c r="BK109" s="60"/>
      <c r="BL109" s="60"/>
      <c r="BM109" s="60"/>
      <c r="BN109" s="60"/>
      <c r="BO109" s="60"/>
      <c r="BP109" s="60"/>
      <c r="BQ109" s="60"/>
      <c r="BR109" s="60"/>
      <c r="BS109" s="60"/>
      <c r="BT109" s="60"/>
      <c r="BU109" s="60"/>
      <c r="BV109" s="60"/>
      <c r="BW109" s="60"/>
      <c r="BX109" s="60"/>
      <c r="BY109" s="60"/>
      <c r="BZ109" s="60"/>
      <c r="CA109" s="60"/>
      <c r="CB109" s="60"/>
      <c r="CC109" s="60"/>
      <c r="CD109" s="60"/>
      <c r="CE109" s="60"/>
      <c r="CF109" s="60"/>
      <c r="CG109" s="60"/>
      <c r="CH109" s="60"/>
      <c r="CI109" s="60"/>
      <c r="CJ109" s="60"/>
      <c r="CK109" s="60"/>
      <c r="CL109" s="60"/>
      <c r="CM109" s="60"/>
      <c r="CN109" s="60"/>
      <c r="CO109" s="60"/>
      <c r="CP109" s="60"/>
      <c r="CQ109" s="60"/>
      <c r="CR109" s="60"/>
      <c r="CS109" s="60"/>
      <c r="CT109" s="60"/>
      <c r="CU109" s="60"/>
      <c r="CV109" s="60"/>
      <c r="CW109" s="60"/>
      <c r="CX109" s="60"/>
      <c r="CY109" s="60"/>
      <c r="CZ109" s="60"/>
      <c r="DA109" s="60"/>
      <c r="DB109" s="60"/>
      <c r="DC109" s="60"/>
      <c r="DD109" s="60"/>
      <c r="DE109" s="60"/>
      <c r="DF109" s="60"/>
      <c r="DG109" s="60"/>
      <c r="DH109" s="60"/>
      <c r="DI109" s="60"/>
      <c r="DJ109" s="60"/>
      <c r="DK109" s="60"/>
      <c r="DL109" s="60"/>
      <c r="DM109" s="60"/>
      <c r="DN109" s="60"/>
      <c r="DO109" s="108"/>
      <c r="DP109" s="108"/>
      <c r="DQ109" s="108"/>
      <c r="DR109" s="108"/>
      <c r="DS109" s="108"/>
      <c r="DT109" s="108"/>
      <c r="DU109" s="108"/>
      <c r="DV109" s="108"/>
      <c r="DW109" s="108"/>
      <c r="DX109" s="108"/>
      <c r="DY109" s="108"/>
      <c r="DZ109" s="108"/>
      <c r="EA109" s="108"/>
      <c r="EB109" s="108"/>
      <c r="EC109" s="108"/>
      <c r="ED109" s="108"/>
      <c r="EE109" s="108"/>
      <c r="EF109" s="108"/>
      <c r="EG109" s="108"/>
      <c r="EH109" s="108"/>
      <c r="EI109" s="108"/>
      <c r="EJ109" s="108"/>
      <c r="EK109" s="108"/>
      <c r="EL109" s="108"/>
      <c r="EM109" s="108"/>
      <c r="EN109" s="108"/>
      <c r="EO109" s="108"/>
      <c r="EP109" s="108"/>
      <c r="EQ109" s="108"/>
      <c r="ER109" s="108"/>
      <c r="ES109" s="108"/>
      <c r="ET109" s="108"/>
      <c r="EU109" s="108"/>
      <c r="EV109" s="108"/>
      <c r="EW109" s="108"/>
      <c r="EX109" s="108"/>
      <c r="EY109" s="108"/>
      <c r="EZ109" s="108"/>
      <c r="FA109" s="108"/>
      <c r="FB109" s="108"/>
      <c r="FC109" s="108"/>
      <c r="FD109" s="108"/>
      <c r="FE109" s="108"/>
      <c r="FF109" s="108"/>
      <c r="FG109" s="108"/>
      <c r="FH109" s="108"/>
      <c r="FI109" s="108"/>
      <c r="FJ109" s="108"/>
      <c r="FK109" s="108"/>
      <c r="FL109" s="108"/>
      <c r="FM109" s="108"/>
      <c r="FN109" s="108"/>
      <c r="FO109" s="108"/>
      <c r="FP109" s="108"/>
      <c r="FQ109" s="108"/>
      <c r="FR109" s="108"/>
      <c r="FS109" s="108"/>
      <c r="FT109" s="108"/>
      <c r="FU109" s="108"/>
      <c r="FV109" s="108"/>
      <c r="FW109" s="108"/>
      <c r="FX109" s="108"/>
      <c r="FY109" s="108"/>
      <c r="FZ109" s="108"/>
      <c r="GA109" s="108"/>
      <c r="GB109" s="108"/>
      <c r="GC109" s="108"/>
      <c r="GD109" s="108"/>
      <c r="GE109" s="108"/>
      <c r="GF109" s="108"/>
      <c r="GG109" s="108"/>
      <c r="GH109" s="108"/>
      <c r="GI109" s="108"/>
      <c r="GJ109" s="108"/>
      <c r="GK109" s="108"/>
      <c r="GL109" s="108"/>
      <c r="GM109" s="108"/>
      <c r="GN109" s="108"/>
      <c r="GO109" s="108"/>
      <c r="GP109" s="108"/>
      <c r="GQ109" s="108"/>
      <c r="GR109" s="108"/>
      <c r="GS109" s="108"/>
      <c r="GT109" s="108"/>
      <c r="GU109" s="108"/>
      <c r="GV109" s="108"/>
      <c r="GW109" s="108"/>
      <c r="GX109" s="108"/>
      <c r="GY109" s="108"/>
      <c r="GZ109" s="108"/>
      <c r="HA109" s="108"/>
      <c r="HB109" s="108"/>
      <c r="HC109" s="108"/>
      <c r="HD109" s="108"/>
      <c r="HE109" s="108"/>
      <c r="HF109" s="108"/>
      <c r="HG109" s="108"/>
      <c r="HH109" s="108"/>
      <c r="HI109" s="108"/>
      <c r="HJ109" s="108"/>
      <c r="HK109" s="108"/>
      <c r="HL109" s="108"/>
      <c r="HM109" s="108"/>
      <c r="HN109" s="108"/>
      <c r="HO109" s="108"/>
      <c r="HP109" s="108"/>
      <c r="HQ109" s="108"/>
      <c r="HR109" s="108"/>
      <c r="HS109" s="108"/>
      <c r="HT109" s="108"/>
      <c r="HU109" s="108"/>
      <c r="HV109" s="108"/>
      <c r="HW109" s="108"/>
      <c r="HX109" s="108"/>
      <c r="HY109" s="108"/>
      <c r="HZ109" s="108"/>
      <c r="IA109" s="108"/>
      <c r="IB109" s="108"/>
      <c r="IC109" s="108"/>
      <c r="ID109" s="108"/>
      <c r="IE109" s="108"/>
      <c r="IF109" s="108"/>
      <c r="IG109" s="108"/>
      <c r="IH109" s="108"/>
    </row>
    <row r="110" spans="1:242" s="116" customFormat="1" x14ac:dyDescent="0.2">
      <c r="A110" s="102" t="s">
        <v>1375</v>
      </c>
      <c r="B110" t="s">
        <v>1060</v>
      </c>
      <c r="C110" t="s">
        <v>1061</v>
      </c>
      <c r="D110">
        <v>1</v>
      </c>
      <c r="E110"/>
      <c r="F110" s="58"/>
      <c r="G110" s="126"/>
      <c r="H110" s="126">
        <f t="shared" ref="H110:H135" si="15">G110*D110</f>
        <v>0</v>
      </c>
      <c r="I110" s="130">
        <f t="shared" si="11"/>
        <v>0</v>
      </c>
      <c r="J110" s="134" t="str">
        <f t="shared" si="14"/>
        <v/>
      </c>
      <c r="K110" s="130">
        <f t="shared" si="13"/>
        <v>0</v>
      </c>
      <c r="L110"/>
      <c r="M110"/>
      <c r="N110"/>
      <c r="O110"/>
      <c r="P110" t="s">
        <v>1062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</row>
    <row r="111" spans="1:242" s="116" customFormat="1" x14ac:dyDescent="0.2">
      <c r="A111" s="102" t="s">
        <v>1375</v>
      </c>
      <c r="B111" t="s">
        <v>1063</v>
      </c>
      <c r="C111" t="s">
        <v>1064</v>
      </c>
      <c r="D111">
        <v>1</v>
      </c>
      <c r="E111"/>
      <c r="F111" s="58"/>
      <c r="G111" s="126"/>
      <c r="H111" s="126">
        <f t="shared" si="15"/>
        <v>0</v>
      </c>
      <c r="I111" s="130">
        <f t="shared" si="11"/>
        <v>0</v>
      </c>
      <c r="J111" s="134" t="str">
        <f t="shared" si="14"/>
        <v/>
      </c>
      <c r="K111" s="130">
        <f t="shared" si="13"/>
        <v>0</v>
      </c>
      <c r="L111"/>
      <c r="M111"/>
      <c r="N111"/>
      <c r="O111"/>
      <c r="P111" t="s">
        <v>1065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</row>
    <row r="112" spans="1:242" s="116" customFormat="1" x14ac:dyDescent="0.2">
      <c r="A112" s="102" t="s">
        <v>1375</v>
      </c>
      <c r="B112" t="s">
        <v>1066</v>
      </c>
      <c r="C112" t="s">
        <v>1067</v>
      </c>
      <c r="D112">
        <v>4</v>
      </c>
      <c r="E112"/>
      <c r="F112" s="58"/>
      <c r="G112" s="126"/>
      <c r="H112" s="126">
        <f t="shared" si="15"/>
        <v>0</v>
      </c>
      <c r="I112" s="130">
        <f t="shared" si="11"/>
        <v>0</v>
      </c>
      <c r="J112" s="134" t="str">
        <f t="shared" si="14"/>
        <v/>
      </c>
      <c r="K112" s="130">
        <f t="shared" si="13"/>
        <v>0</v>
      </c>
      <c r="L112"/>
      <c r="M112"/>
      <c r="N112"/>
      <c r="O112"/>
      <c r="P112" t="s">
        <v>1068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</row>
    <row r="113" spans="1:242" s="108" customFormat="1" x14ac:dyDescent="0.2">
      <c r="A113" s="102" t="s">
        <v>1375</v>
      </c>
      <c r="B113" t="s">
        <v>266</v>
      </c>
      <c r="C113" t="s">
        <v>1069</v>
      </c>
      <c r="D113">
        <v>2</v>
      </c>
      <c r="E113"/>
      <c r="F113" s="58"/>
      <c r="G113" s="126"/>
      <c r="H113" s="126">
        <f t="shared" si="15"/>
        <v>0</v>
      </c>
      <c r="I113" s="130">
        <f t="shared" si="11"/>
        <v>0</v>
      </c>
      <c r="J113" s="134" t="str">
        <f t="shared" si="14"/>
        <v/>
      </c>
      <c r="K113" s="130">
        <f t="shared" si="13"/>
        <v>0</v>
      </c>
      <c r="L113"/>
      <c r="M113"/>
      <c r="N113"/>
      <c r="O113"/>
      <c r="P113" t="s">
        <v>1070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</row>
    <row r="114" spans="1:242" s="108" customFormat="1" x14ac:dyDescent="0.2">
      <c r="A114" s="102" t="s">
        <v>1375</v>
      </c>
      <c r="B114" t="s">
        <v>266</v>
      </c>
      <c r="C114" t="s">
        <v>1071</v>
      </c>
      <c r="D114">
        <v>1</v>
      </c>
      <c r="E114"/>
      <c r="F114" s="58"/>
      <c r="G114" s="126"/>
      <c r="H114" s="126">
        <f t="shared" si="15"/>
        <v>0</v>
      </c>
      <c r="I114" s="130">
        <f t="shared" si="11"/>
        <v>0</v>
      </c>
      <c r="J114" s="134" t="str">
        <f t="shared" si="14"/>
        <v/>
      </c>
      <c r="K114" s="130">
        <f t="shared" si="13"/>
        <v>0</v>
      </c>
      <c r="L114"/>
      <c r="M114"/>
      <c r="N114"/>
      <c r="O114"/>
      <c r="P114" t="s">
        <v>1072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</row>
    <row r="115" spans="1:242" s="108" customFormat="1" x14ac:dyDescent="0.2">
      <c r="A115" s="102" t="s">
        <v>1375</v>
      </c>
      <c r="B115" t="s">
        <v>266</v>
      </c>
      <c r="C115" t="s">
        <v>1073</v>
      </c>
      <c r="D115">
        <v>4</v>
      </c>
      <c r="E115"/>
      <c r="F115" s="58"/>
      <c r="G115" s="126"/>
      <c r="H115" s="126">
        <f t="shared" si="15"/>
        <v>0</v>
      </c>
      <c r="I115" s="130">
        <f t="shared" si="11"/>
        <v>0</v>
      </c>
      <c r="J115" s="134" t="str">
        <f t="shared" si="14"/>
        <v/>
      </c>
      <c r="K115" s="130">
        <f t="shared" si="13"/>
        <v>0</v>
      </c>
      <c r="L115"/>
      <c r="M115"/>
      <c r="N115"/>
      <c r="O115"/>
      <c r="P115" t="s">
        <v>1074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</row>
    <row r="116" spans="1:242" customFormat="1" x14ac:dyDescent="0.2">
      <c r="A116" s="102" t="s">
        <v>1375</v>
      </c>
      <c r="B116" t="s">
        <v>266</v>
      </c>
      <c r="C116" t="s">
        <v>1075</v>
      </c>
      <c r="D116">
        <v>4</v>
      </c>
      <c r="F116" s="58"/>
      <c r="G116" s="126"/>
      <c r="H116" s="126">
        <f t="shared" si="15"/>
        <v>0</v>
      </c>
      <c r="I116" s="130">
        <f t="shared" si="11"/>
        <v>0</v>
      </c>
      <c r="J116" s="134" t="str">
        <f t="shared" si="14"/>
        <v/>
      </c>
      <c r="K116" s="130">
        <f t="shared" si="13"/>
        <v>0</v>
      </c>
      <c r="P116" t="s">
        <v>1076</v>
      </c>
    </row>
    <row r="117" spans="1:242" customFormat="1" x14ac:dyDescent="0.2">
      <c r="A117" s="102" t="s">
        <v>1375</v>
      </c>
      <c r="B117" t="s">
        <v>266</v>
      </c>
      <c r="C117" t="s">
        <v>1077</v>
      </c>
      <c r="D117">
        <v>1</v>
      </c>
      <c r="F117" s="58"/>
      <c r="G117" s="126"/>
      <c r="H117" s="126">
        <f t="shared" si="15"/>
        <v>0</v>
      </c>
      <c r="I117" s="130">
        <f t="shared" si="11"/>
        <v>0</v>
      </c>
      <c r="J117" s="134" t="str">
        <f t="shared" si="14"/>
        <v/>
      </c>
      <c r="K117" s="130">
        <f t="shared" si="13"/>
        <v>0</v>
      </c>
      <c r="P117" t="s">
        <v>1078</v>
      </c>
    </row>
    <row r="118" spans="1:242" customFormat="1" x14ac:dyDescent="0.2">
      <c r="A118" s="102" t="s">
        <v>1375</v>
      </c>
      <c r="B118" t="s">
        <v>266</v>
      </c>
      <c r="C118" t="s">
        <v>1079</v>
      </c>
      <c r="D118">
        <v>1</v>
      </c>
      <c r="F118" s="58"/>
      <c r="G118" s="126"/>
      <c r="H118" s="126">
        <f t="shared" si="15"/>
        <v>0</v>
      </c>
      <c r="I118" s="130">
        <f t="shared" si="11"/>
        <v>0</v>
      </c>
      <c r="J118" s="134" t="str">
        <f t="shared" si="14"/>
        <v/>
      </c>
      <c r="K118" s="130">
        <f t="shared" si="13"/>
        <v>0</v>
      </c>
      <c r="P118" t="s">
        <v>1080</v>
      </c>
    </row>
    <row r="119" spans="1:242" customFormat="1" x14ac:dyDescent="0.2">
      <c r="A119" s="102" t="s">
        <v>1375</v>
      </c>
      <c r="B119" t="s">
        <v>266</v>
      </c>
      <c r="C119" t="s">
        <v>1081</v>
      </c>
      <c r="D119">
        <v>2</v>
      </c>
      <c r="F119" s="58"/>
      <c r="G119" s="126"/>
      <c r="H119" s="126">
        <f t="shared" si="15"/>
        <v>0</v>
      </c>
      <c r="I119" s="130">
        <f t="shared" si="11"/>
        <v>0</v>
      </c>
      <c r="J119" s="134" t="str">
        <f t="shared" si="14"/>
        <v/>
      </c>
      <c r="K119" s="130">
        <f t="shared" si="13"/>
        <v>0</v>
      </c>
      <c r="P119" t="s">
        <v>1082</v>
      </c>
    </row>
    <row r="120" spans="1:242" customFormat="1" x14ac:dyDescent="0.2">
      <c r="A120" s="102" t="s">
        <v>1375</v>
      </c>
      <c r="B120" t="s">
        <v>266</v>
      </c>
      <c r="C120" t="s">
        <v>1083</v>
      </c>
      <c r="D120">
        <v>4</v>
      </c>
      <c r="F120" s="58"/>
      <c r="G120" s="126"/>
      <c r="H120" s="126">
        <f t="shared" si="15"/>
        <v>0</v>
      </c>
      <c r="I120" s="130">
        <f t="shared" si="11"/>
        <v>0</v>
      </c>
      <c r="J120" s="134" t="str">
        <f t="shared" si="14"/>
        <v/>
      </c>
      <c r="K120" s="130">
        <f t="shared" si="13"/>
        <v>0</v>
      </c>
      <c r="P120" t="s">
        <v>1082</v>
      </c>
    </row>
    <row r="121" spans="1:242" customFormat="1" x14ac:dyDescent="0.2">
      <c r="A121" s="102" t="s">
        <v>1375</v>
      </c>
      <c r="B121" t="s">
        <v>1084</v>
      </c>
      <c r="C121" t="s">
        <v>1085</v>
      </c>
      <c r="D121">
        <v>2</v>
      </c>
      <c r="F121" s="58"/>
      <c r="G121" s="126"/>
      <c r="H121" s="126">
        <f t="shared" si="15"/>
        <v>0</v>
      </c>
      <c r="I121" s="130">
        <f t="shared" si="11"/>
        <v>0</v>
      </c>
      <c r="J121" s="134" t="str">
        <f t="shared" si="14"/>
        <v/>
      </c>
      <c r="K121" s="130">
        <f t="shared" si="13"/>
        <v>0</v>
      </c>
      <c r="P121" t="s">
        <v>1086</v>
      </c>
    </row>
    <row r="122" spans="1:242" customFormat="1" x14ac:dyDescent="0.2">
      <c r="A122" s="102" t="s">
        <v>1375</v>
      </c>
      <c r="B122" t="s">
        <v>1084</v>
      </c>
      <c r="C122" t="s">
        <v>1087</v>
      </c>
      <c r="D122">
        <v>8</v>
      </c>
      <c r="F122" s="58"/>
      <c r="G122" s="126"/>
      <c r="H122" s="126">
        <f t="shared" si="15"/>
        <v>0</v>
      </c>
      <c r="I122" s="130">
        <f t="shared" si="11"/>
        <v>0</v>
      </c>
      <c r="J122" s="134" t="str">
        <f t="shared" si="14"/>
        <v/>
      </c>
      <c r="K122" s="130">
        <f t="shared" si="13"/>
        <v>0</v>
      </c>
      <c r="P122" t="s">
        <v>1088</v>
      </c>
    </row>
    <row r="123" spans="1:242" customFormat="1" x14ac:dyDescent="0.2">
      <c r="A123" s="102" t="s">
        <v>1375</v>
      </c>
      <c r="B123" t="s">
        <v>1084</v>
      </c>
      <c r="C123" t="s">
        <v>1089</v>
      </c>
      <c r="D123">
        <v>8</v>
      </c>
      <c r="F123" s="58"/>
      <c r="G123" s="126"/>
      <c r="H123" s="126">
        <f t="shared" si="15"/>
        <v>0</v>
      </c>
      <c r="I123" s="130">
        <f t="shared" si="11"/>
        <v>0</v>
      </c>
      <c r="J123" s="134" t="str">
        <f t="shared" si="14"/>
        <v/>
      </c>
      <c r="K123" s="130">
        <f t="shared" si="13"/>
        <v>0</v>
      </c>
      <c r="P123" t="s">
        <v>1090</v>
      </c>
    </row>
    <row r="124" spans="1:242" customFormat="1" x14ac:dyDescent="0.2">
      <c r="A124" s="102" t="s">
        <v>1375</v>
      </c>
      <c r="B124" t="s">
        <v>1091</v>
      </c>
      <c r="C124" t="s">
        <v>1092</v>
      </c>
      <c r="D124">
        <v>3</v>
      </c>
      <c r="F124" s="58"/>
      <c r="G124" s="126"/>
      <c r="H124" s="126">
        <f t="shared" si="15"/>
        <v>0</v>
      </c>
      <c r="I124" s="130">
        <f t="shared" si="11"/>
        <v>0</v>
      </c>
      <c r="J124" s="134" t="str">
        <f t="shared" si="14"/>
        <v/>
      </c>
      <c r="K124" s="130">
        <f t="shared" si="13"/>
        <v>0</v>
      </c>
      <c r="P124" t="s">
        <v>1093</v>
      </c>
    </row>
    <row r="125" spans="1:242" customFormat="1" x14ac:dyDescent="0.2">
      <c r="A125" s="102" t="s">
        <v>1375</v>
      </c>
      <c r="B125" t="s">
        <v>1094</v>
      </c>
      <c r="C125" t="s">
        <v>1095</v>
      </c>
      <c r="D125">
        <v>2</v>
      </c>
      <c r="F125" s="58"/>
      <c r="G125" s="126"/>
      <c r="H125" s="126">
        <f t="shared" si="15"/>
        <v>0</v>
      </c>
      <c r="I125" s="130">
        <f t="shared" si="11"/>
        <v>0</v>
      </c>
      <c r="J125" s="134" t="str">
        <f t="shared" si="14"/>
        <v/>
      </c>
      <c r="K125" s="130">
        <f t="shared" si="13"/>
        <v>0</v>
      </c>
      <c r="P125" t="s">
        <v>1096</v>
      </c>
    </row>
    <row r="126" spans="1:242" customFormat="1" x14ac:dyDescent="0.2">
      <c r="A126" s="102" t="s">
        <v>1375</v>
      </c>
      <c r="B126" t="s">
        <v>1094</v>
      </c>
      <c r="C126" t="s">
        <v>1097</v>
      </c>
      <c r="D126">
        <v>4</v>
      </c>
      <c r="F126" s="58"/>
      <c r="G126" s="126"/>
      <c r="H126" s="126">
        <f t="shared" si="15"/>
        <v>0</v>
      </c>
      <c r="I126" s="130">
        <f t="shared" si="11"/>
        <v>0</v>
      </c>
      <c r="J126" s="134" t="str">
        <f t="shared" si="14"/>
        <v/>
      </c>
      <c r="K126" s="130">
        <f t="shared" si="13"/>
        <v>0</v>
      </c>
      <c r="P126" t="s">
        <v>1098</v>
      </c>
    </row>
    <row r="127" spans="1:242" customFormat="1" x14ac:dyDescent="0.2">
      <c r="A127" s="102" t="s">
        <v>1375</v>
      </c>
      <c r="B127" t="s">
        <v>1104</v>
      </c>
      <c r="C127" t="s">
        <v>1105</v>
      </c>
      <c r="D127">
        <v>1</v>
      </c>
      <c r="F127" s="58"/>
      <c r="G127" s="126"/>
      <c r="H127" s="126">
        <f t="shared" si="15"/>
        <v>0</v>
      </c>
      <c r="I127" s="130">
        <f t="shared" si="11"/>
        <v>0</v>
      </c>
      <c r="J127" s="134" t="str">
        <f t="shared" si="14"/>
        <v/>
      </c>
      <c r="K127" s="130">
        <f t="shared" si="13"/>
        <v>0</v>
      </c>
      <c r="P127" t="s">
        <v>1106</v>
      </c>
    </row>
    <row r="128" spans="1:242" customFormat="1" x14ac:dyDescent="0.2">
      <c r="A128" s="102" t="s">
        <v>1375</v>
      </c>
      <c r="B128" t="s">
        <v>1107</v>
      </c>
      <c r="C128" t="s">
        <v>1108</v>
      </c>
      <c r="D128">
        <v>1</v>
      </c>
      <c r="F128" s="58"/>
      <c r="G128" s="126"/>
      <c r="H128" s="126">
        <f t="shared" si="15"/>
        <v>0</v>
      </c>
      <c r="I128" s="130">
        <f t="shared" si="11"/>
        <v>0</v>
      </c>
      <c r="J128" s="134" t="str">
        <f t="shared" si="14"/>
        <v/>
      </c>
      <c r="K128" s="130">
        <f t="shared" si="13"/>
        <v>0</v>
      </c>
      <c r="P128" t="s">
        <v>1109</v>
      </c>
    </row>
    <row r="129" spans="1:242" customFormat="1" x14ac:dyDescent="0.2">
      <c r="A129" s="102" t="s">
        <v>1375</v>
      </c>
      <c r="B129" t="s">
        <v>1107</v>
      </c>
      <c r="C129" t="s">
        <v>1110</v>
      </c>
      <c r="D129">
        <v>1</v>
      </c>
      <c r="F129" s="58"/>
      <c r="G129" s="126"/>
      <c r="H129" s="126">
        <f t="shared" si="15"/>
        <v>0</v>
      </c>
      <c r="I129" s="130">
        <f t="shared" si="11"/>
        <v>0</v>
      </c>
      <c r="J129" s="134" t="str">
        <f t="shared" si="14"/>
        <v/>
      </c>
      <c r="K129" s="130">
        <f t="shared" si="13"/>
        <v>0</v>
      </c>
      <c r="P129" t="s">
        <v>1111</v>
      </c>
    </row>
    <row r="130" spans="1:242" customFormat="1" x14ac:dyDescent="0.2">
      <c r="A130" s="102" t="s">
        <v>1375</v>
      </c>
      <c r="B130" t="s">
        <v>266</v>
      </c>
      <c r="C130" t="s">
        <v>1112</v>
      </c>
      <c r="D130">
        <v>6</v>
      </c>
      <c r="F130" s="58"/>
      <c r="G130" s="126"/>
      <c r="H130" s="126">
        <f t="shared" si="15"/>
        <v>0</v>
      </c>
      <c r="I130" s="130">
        <f t="shared" si="11"/>
        <v>0</v>
      </c>
      <c r="J130" s="134" t="str">
        <f t="shared" si="14"/>
        <v/>
      </c>
      <c r="K130" s="130">
        <f t="shared" si="13"/>
        <v>0</v>
      </c>
      <c r="P130" t="s">
        <v>1113</v>
      </c>
    </row>
    <row r="131" spans="1:242" customFormat="1" x14ac:dyDescent="0.2">
      <c r="A131" s="102" t="s">
        <v>1375</v>
      </c>
      <c r="B131" t="s">
        <v>266</v>
      </c>
      <c r="C131" t="s">
        <v>1114</v>
      </c>
      <c r="D131">
        <v>1</v>
      </c>
      <c r="F131" s="58"/>
      <c r="G131" s="126"/>
      <c r="H131" s="126">
        <f t="shared" si="15"/>
        <v>0</v>
      </c>
      <c r="I131" s="130">
        <f t="shared" si="11"/>
        <v>0</v>
      </c>
      <c r="J131" s="134" t="str">
        <f t="shared" si="14"/>
        <v/>
      </c>
      <c r="K131" s="130">
        <f t="shared" si="13"/>
        <v>0</v>
      </c>
      <c r="P131" t="s">
        <v>1115</v>
      </c>
    </row>
    <row r="132" spans="1:242" customFormat="1" x14ac:dyDescent="0.2">
      <c r="A132" s="102" t="s">
        <v>1375</v>
      </c>
      <c r="B132" t="s">
        <v>266</v>
      </c>
      <c r="C132" t="s">
        <v>273</v>
      </c>
      <c r="D132">
        <v>3</v>
      </c>
      <c r="F132" s="58"/>
      <c r="G132" s="126"/>
      <c r="H132" s="126">
        <f t="shared" si="15"/>
        <v>0</v>
      </c>
      <c r="I132" s="130">
        <f t="shared" si="11"/>
        <v>0</v>
      </c>
      <c r="J132" s="134" t="str">
        <f t="shared" si="14"/>
        <v/>
      </c>
      <c r="K132" s="130">
        <f t="shared" si="13"/>
        <v>0</v>
      </c>
      <c r="P132" t="s">
        <v>274</v>
      </c>
    </row>
    <row r="133" spans="1:242" customFormat="1" x14ac:dyDescent="0.2">
      <c r="A133" s="102" t="s">
        <v>1375</v>
      </c>
      <c r="B133" t="s">
        <v>266</v>
      </c>
      <c r="C133" t="s">
        <v>270</v>
      </c>
      <c r="D133">
        <v>1</v>
      </c>
      <c r="F133" s="58"/>
      <c r="G133" s="126"/>
      <c r="H133" s="126">
        <f t="shared" si="15"/>
        <v>0</v>
      </c>
      <c r="I133" s="130">
        <f t="shared" ref="I133:I202" si="16">SUMIF(A$1:A$380,A133,H$1:H$380)</f>
        <v>0</v>
      </c>
      <c r="J133" s="134" t="str">
        <f t="shared" ref="J133:J170" si="17">IF((F133-D133)&gt;0,(F133-D133)*G133,"")</f>
        <v/>
      </c>
      <c r="K133" s="130">
        <f t="shared" ref="K133:K202" si="18">SUMIF(A$1:A$380,A133,J$1:J$380)</f>
        <v>0</v>
      </c>
      <c r="P133" t="s">
        <v>1116</v>
      </c>
    </row>
    <row r="134" spans="1:242" customFormat="1" x14ac:dyDescent="0.2">
      <c r="A134" s="102" t="s">
        <v>1375</v>
      </c>
      <c r="B134" t="s">
        <v>266</v>
      </c>
      <c r="C134" t="s">
        <v>1117</v>
      </c>
      <c r="D134">
        <v>1</v>
      </c>
      <c r="F134" s="58"/>
      <c r="G134" s="126"/>
      <c r="H134" s="126">
        <f t="shared" si="15"/>
        <v>0</v>
      </c>
      <c r="I134" s="130">
        <f t="shared" si="16"/>
        <v>0</v>
      </c>
      <c r="J134" s="134" t="str">
        <f t="shared" si="17"/>
        <v/>
      </c>
      <c r="K134" s="130">
        <f t="shared" si="18"/>
        <v>0</v>
      </c>
      <c r="P134" t="s">
        <v>1118</v>
      </c>
    </row>
    <row r="135" spans="1:242" customFormat="1" x14ac:dyDescent="0.2">
      <c r="A135" s="102" t="s">
        <v>1196</v>
      </c>
      <c r="B135" t="s">
        <v>37</v>
      </c>
      <c r="C135" t="s">
        <v>38</v>
      </c>
      <c r="D135">
        <v>1</v>
      </c>
      <c r="E135">
        <f>Parts[[#This Row],[Qty to order]]-Parts[[#This Row],[Rig qty]]</f>
        <v>0</v>
      </c>
      <c r="F135" s="58">
        <v>1</v>
      </c>
      <c r="G135" s="126">
        <v>20.350000000000001</v>
      </c>
      <c r="H135" s="126">
        <f t="shared" si="15"/>
        <v>20.350000000000001</v>
      </c>
      <c r="I135" s="130">
        <f t="shared" si="16"/>
        <v>441.34999999999997</v>
      </c>
      <c r="J135" s="134" t="str">
        <f t="shared" si="17"/>
        <v/>
      </c>
      <c r="K135" s="130">
        <f t="shared" si="18"/>
        <v>515.76</v>
      </c>
      <c r="L135" t="s">
        <v>185</v>
      </c>
      <c r="P135" t="s">
        <v>39</v>
      </c>
    </row>
    <row r="136" spans="1:242" customFormat="1" x14ac:dyDescent="0.2">
      <c r="A136" s="102" t="s">
        <v>1196</v>
      </c>
      <c r="B136" s="165" t="s">
        <v>908</v>
      </c>
      <c r="C136" s="168" t="s">
        <v>909</v>
      </c>
      <c r="D136" s="168">
        <v>1</v>
      </c>
      <c r="E136" s="25">
        <f>Parts[[#This Row],[Qty to order]]-Parts[[#This Row],[Rig qty]]</f>
        <v>0</v>
      </c>
      <c r="F136" s="79">
        <v>1</v>
      </c>
      <c r="G136" s="155">
        <v>0.38</v>
      </c>
      <c r="H136" s="156"/>
      <c r="I136" s="143">
        <f t="shared" si="16"/>
        <v>441.34999999999997</v>
      </c>
      <c r="J136" s="156" t="str">
        <f t="shared" si="17"/>
        <v/>
      </c>
      <c r="K136" s="143">
        <f t="shared" si="18"/>
        <v>515.76</v>
      </c>
      <c r="L136" t="s">
        <v>185</v>
      </c>
      <c r="M136" s="166"/>
      <c r="N136" s="165"/>
      <c r="O136" s="165"/>
      <c r="P136" s="168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  <c r="AF136" s="165"/>
      <c r="AG136" s="165"/>
      <c r="AH136" s="165"/>
      <c r="AI136" s="165"/>
      <c r="AJ136" s="165"/>
      <c r="AK136" s="165"/>
      <c r="AL136" s="165"/>
      <c r="AM136" s="165"/>
      <c r="AN136" s="165"/>
      <c r="AO136" s="165"/>
      <c r="AP136" s="165"/>
      <c r="AQ136" s="165"/>
      <c r="AR136" s="165"/>
      <c r="AS136" s="165"/>
      <c r="AT136" s="165"/>
      <c r="AU136" s="165"/>
      <c r="AV136" s="165"/>
      <c r="AW136" s="165"/>
      <c r="AX136" s="165"/>
      <c r="AY136" s="165"/>
      <c r="AZ136" s="165"/>
      <c r="BA136" s="165"/>
      <c r="BB136" s="165"/>
      <c r="BC136" s="165"/>
      <c r="BD136" s="165"/>
      <c r="BE136" s="165"/>
      <c r="BF136" s="165"/>
      <c r="BG136" s="165"/>
      <c r="BH136" s="165"/>
      <c r="BI136" s="165"/>
      <c r="BJ136" s="165"/>
      <c r="BK136" s="165"/>
      <c r="BL136" s="165"/>
      <c r="BM136" s="165"/>
      <c r="BN136" s="165"/>
      <c r="BO136" s="165"/>
      <c r="BP136" s="165"/>
      <c r="BQ136" s="165"/>
      <c r="BR136" s="165"/>
      <c r="BS136" s="165"/>
      <c r="BT136" s="165"/>
      <c r="BU136" s="165"/>
      <c r="BV136" s="165"/>
      <c r="BW136" s="165"/>
      <c r="BX136" s="165"/>
      <c r="BY136" s="165"/>
      <c r="BZ136" s="165"/>
      <c r="CA136" s="165"/>
      <c r="CB136" s="165"/>
      <c r="CC136" s="165"/>
      <c r="CD136" s="165"/>
      <c r="CE136" s="165"/>
      <c r="CF136" s="165"/>
      <c r="CG136" s="165"/>
      <c r="CH136" s="165"/>
      <c r="CI136" s="165"/>
      <c r="CJ136" s="165"/>
      <c r="CK136" s="165"/>
      <c r="CL136" s="165"/>
      <c r="CM136" s="165"/>
      <c r="CN136" s="165"/>
      <c r="CO136" s="165"/>
      <c r="CP136" s="165"/>
      <c r="CQ136" s="165"/>
      <c r="CR136" s="165"/>
      <c r="CS136" s="165"/>
      <c r="CT136" s="165"/>
      <c r="CU136" s="165"/>
      <c r="CV136" s="165"/>
      <c r="CW136" s="165"/>
      <c r="CX136" s="165"/>
      <c r="CY136" s="165"/>
      <c r="CZ136" s="165"/>
      <c r="DA136" s="165"/>
      <c r="DB136" s="165"/>
      <c r="DC136" s="165"/>
      <c r="DD136" s="165"/>
      <c r="DE136" s="165"/>
      <c r="DF136" s="165"/>
      <c r="DG136" s="165"/>
      <c r="DH136" s="165"/>
      <c r="DI136" s="165"/>
      <c r="DJ136" s="165"/>
      <c r="DK136" s="165"/>
      <c r="DL136" s="165"/>
      <c r="DM136" s="165"/>
      <c r="DN136" s="165"/>
      <c r="DO136" s="167"/>
      <c r="DP136" s="167"/>
      <c r="DQ136" s="167"/>
      <c r="DR136" s="167"/>
      <c r="DS136" s="167"/>
      <c r="DT136" s="167"/>
      <c r="DU136" s="167"/>
      <c r="DV136" s="167"/>
      <c r="DW136" s="167"/>
      <c r="DX136" s="167"/>
      <c r="DY136" s="167"/>
      <c r="DZ136" s="167"/>
      <c r="EA136" s="167"/>
      <c r="EB136" s="167"/>
      <c r="EC136" s="167"/>
      <c r="ED136" s="167"/>
      <c r="EE136" s="167"/>
      <c r="EF136" s="167"/>
      <c r="EG136" s="167"/>
      <c r="EH136" s="167"/>
      <c r="EI136" s="167"/>
      <c r="EJ136" s="167"/>
      <c r="EK136" s="167"/>
      <c r="EL136" s="167"/>
      <c r="EM136" s="167"/>
      <c r="EN136" s="167"/>
      <c r="EO136" s="167"/>
      <c r="EP136" s="167"/>
      <c r="EQ136" s="167"/>
      <c r="ER136" s="167"/>
      <c r="ES136" s="167"/>
      <c r="ET136" s="167"/>
      <c r="EU136" s="167"/>
      <c r="EV136" s="167"/>
      <c r="EW136" s="167"/>
      <c r="EX136" s="167"/>
      <c r="EY136" s="167"/>
      <c r="EZ136" s="167"/>
      <c r="FA136" s="167"/>
      <c r="FB136" s="167"/>
      <c r="FC136" s="167"/>
      <c r="FD136" s="167"/>
      <c r="FE136" s="167"/>
      <c r="FF136" s="167"/>
      <c r="FG136" s="167"/>
      <c r="FH136" s="167"/>
      <c r="FI136" s="167"/>
      <c r="FJ136" s="167"/>
      <c r="FK136" s="167"/>
      <c r="FL136" s="167"/>
      <c r="FM136" s="167"/>
      <c r="FN136" s="167"/>
      <c r="FO136" s="167"/>
      <c r="FP136" s="167"/>
      <c r="FQ136" s="167"/>
      <c r="FR136" s="167"/>
      <c r="FS136" s="167"/>
      <c r="FT136" s="167"/>
      <c r="FU136" s="167"/>
      <c r="FV136" s="167"/>
      <c r="FW136" s="167"/>
      <c r="FX136" s="167"/>
      <c r="FY136" s="167"/>
      <c r="FZ136" s="167"/>
      <c r="GA136" s="167"/>
      <c r="GB136" s="167"/>
      <c r="GC136" s="167"/>
      <c r="GD136" s="167"/>
      <c r="GE136" s="167"/>
      <c r="GF136" s="167"/>
      <c r="GG136" s="167"/>
      <c r="GH136" s="167"/>
      <c r="GI136" s="167"/>
      <c r="GJ136" s="167"/>
      <c r="GK136" s="167"/>
      <c r="GL136" s="167"/>
      <c r="GM136" s="167"/>
      <c r="GN136" s="167"/>
      <c r="GO136" s="167"/>
      <c r="GP136" s="167"/>
      <c r="GQ136" s="167"/>
      <c r="GR136" s="167"/>
      <c r="GS136" s="167"/>
      <c r="GT136" s="167"/>
      <c r="GU136" s="167"/>
      <c r="GV136" s="167"/>
      <c r="GW136" s="167"/>
      <c r="GX136" s="167"/>
      <c r="GY136" s="167"/>
      <c r="GZ136" s="167"/>
      <c r="HA136" s="167"/>
      <c r="HB136" s="167"/>
      <c r="HC136" s="167"/>
      <c r="HD136" s="167"/>
      <c r="HE136" s="167"/>
      <c r="HF136" s="167"/>
      <c r="HG136" s="167"/>
      <c r="HH136" s="167"/>
      <c r="HI136" s="167"/>
      <c r="HJ136" s="167"/>
      <c r="HK136" s="167"/>
      <c r="HL136" s="167"/>
      <c r="HM136" s="167"/>
      <c r="HN136" s="167"/>
      <c r="HO136" s="167"/>
      <c r="HP136" s="167"/>
      <c r="HQ136" s="167"/>
      <c r="HR136" s="167"/>
      <c r="HS136" s="167"/>
      <c r="HT136" s="167"/>
      <c r="HU136" s="167"/>
      <c r="HV136" s="167"/>
      <c r="HW136" s="167"/>
      <c r="HX136" s="167"/>
      <c r="HY136" s="167"/>
      <c r="HZ136" s="167"/>
      <c r="IA136" s="167"/>
      <c r="IB136" s="167"/>
      <c r="IC136" s="167"/>
      <c r="ID136" s="167"/>
      <c r="IE136" s="167"/>
      <c r="IF136" s="167"/>
      <c r="IG136" s="167"/>
      <c r="IH136" s="167"/>
    </row>
    <row r="137" spans="1:242" customFormat="1" x14ac:dyDescent="0.2">
      <c r="A137" s="102" t="s">
        <v>1196</v>
      </c>
      <c r="B137" t="s">
        <v>40</v>
      </c>
      <c r="C137" s="102" t="s">
        <v>910</v>
      </c>
      <c r="D137">
        <v>1</v>
      </c>
      <c r="E137">
        <f>Parts[[#This Row],[Qty to order]]-Parts[[#This Row],[Rig qty]]</f>
        <v>0</v>
      </c>
      <c r="F137" s="58">
        <v>1</v>
      </c>
      <c r="G137" s="126">
        <v>10.33</v>
      </c>
      <c r="H137" s="126">
        <f t="shared" ref="H137:H174" si="19">G137*D137</f>
        <v>10.33</v>
      </c>
      <c r="I137" s="130">
        <f t="shared" si="16"/>
        <v>441.34999999999997</v>
      </c>
      <c r="J137" s="134" t="str">
        <f t="shared" si="17"/>
        <v/>
      </c>
      <c r="K137" s="130">
        <f t="shared" si="18"/>
        <v>515.76</v>
      </c>
      <c r="L137" t="s">
        <v>185</v>
      </c>
      <c r="P137" t="s">
        <v>41</v>
      </c>
    </row>
    <row r="138" spans="1:242" customFormat="1" x14ac:dyDescent="0.2">
      <c r="A138" s="102" t="s">
        <v>1196</v>
      </c>
      <c r="B138" s="102" t="s">
        <v>1197</v>
      </c>
      <c r="C138" t="s">
        <v>1053</v>
      </c>
      <c r="D138">
        <v>1</v>
      </c>
      <c r="E138">
        <f>Parts[[#This Row],[Qty to order]]-Parts[[#This Row],[Rig qty]]</f>
        <v>0</v>
      </c>
      <c r="F138" s="58">
        <v>1</v>
      </c>
      <c r="G138" s="126">
        <v>7.85</v>
      </c>
      <c r="H138" s="126">
        <f t="shared" si="19"/>
        <v>7.85</v>
      </c>
      <c r="I138" s="130">
        <f t="shared" si="16"/>
        <v>441.34999999999997</v>
      </c>
      <c r="J138" s="134" t="str">
        <f t="shared" si="17"/>
        <v/>
      </c>
      <c r="K138" s="130">
        <f t="shared" si="18"/>
        <v>515.76</v>
      </c>
      <c r="L138" t="s">
        <v>185</v>
      </c>
      <c r="P138" t="s">
        <v>42</v>
      </c>
    </row>
    <row r="139" spans="1:242" customFormat="1" x14ac:dyDescent="0.2">
      <c r="A139" s="102" t="s">
        <v>1196</v>
      </c>
      <c r="B139" t="s">
        <v>43</v>
      </c>
      <c r="C139" t="s">
        <v>44</v>
      </c>
      <c r="D139">
        <v>6</v>
      </c>
      <c r="E139">
        <f>Parts[[#This Row],[Qty to order]]-Parts[[#This Row],[Rig qty]]</f>
        <v>4</v>
      </c>
      <c r="F139" s="58">
        <v>10</v>
      </c>
      <c r="G139" s="126">
        <v>0.79</v>
      </c>
      <c r="H139" s="126">
        <f t="shared" si="19"/>
        <v>4.74</v>
      </c>
      <c r="I139" s="130">
        <f t="shared" si="16"/>
        <v>441.34999999999997</v>
      </c>
      <c r="J139" s="134">
        <f t="shared" si="17"/>
        <v>3.16</v>
      </c>
      <c r="K139" s="130">
        <f t="shared" si="18"/>
        <v>515.76</v>
      </c>
      <c r="L139" t="s">
        <v>185</v>
      </c>
      <c r="P139" t="s">
        <v>45</v>
      </c>
    </row>
    <row r="140" spans="1:242" customFormat="1" x14ac:dyDescent="0.2">
      <c r="A140" s="102" t="s">
        <v>1196</v>
      </c>
      <c r="B140" t="s">
        <v>46</v>
      </c>
      <c r="C140" t="s">
        <v>47</v>
      </c>
      <c r="D140">
        <v>1</v>
      </c>
      <c r="E140">
        <f>Parts[[#This Row],[Qty to order]]-Parts[[#This Row],[Rig qty]]</f>
        <v>1</v>
      </c>
      <c r="F140" s="58">
        <v>2</v>
      </c>
      <c r="G140" s="126">
        <v>1</v>
      </c>
      <c r="H140" s="126">
        <f t="shared" si="19"/>
        <v>1</v>
      </c>
      <c r="I140" s="130">
        <f t="shared" si="16"/>
        <v>441.34999999999997</v>
      </c>
      <c r="J140" s="134">
        <f t="shared" si="17"/>
        <v>1</v>
      </c>
      <c r="K140" s="130">
        <f t="shared" si="18"/>
        <v>515.76</v>
      </c>
      <c r="L140" t="s">
        <v>185</v>
      </c>
      <c r="P140" t="s">
        <v>48</v>
      </c>
    </row>
    <row r="141" spans="1:242" customFormat="1" x14ac:dyDescent="0.2">
      <c r="A141" s="102" t="s">
        <v>1196</v>
      </c>
      <c r="B141" t="s">
        <v>49</v>
      </c>
      <c r="C141" t="s">
        <v>50</v>
      </c>
      <c r="D141">
        <v>1</v>
      </c>
      <c r="E141">
        <f>Parts[[#This Row],[Qty to order]]-Parts[[#This Row],[Rig qty]]</f>
        <v>1</v>
      </c>
      <c r="F141" s="58">
        <v>2</v>
      </c>
      <c r="G141" s="126">
        <v>1</v>
      </c>
      <c r="H141" s="126">
        <f t="shared" si="19"/>
        <v>1</v>
      </c>
      <c r="I141" s="130">
        <f t="shared" si="16"/>
        <v>441.34999999999997</v>
      </c>
      <c r="J141" s="134">
        <f t="shared" si="17"/>
        <v>1</v>
      </c>
      <c r="K141" s="130">
        <f t="shared" si="18"/>
        <v>515.76</v>
      </c>
      <c r="L141" t="s">
        <v>185</v>
      </c>
      <c r="P141" t="s">
        <v>51</v>
      </c>
    </row>
    <row r="142" spans="1:242" customFormat="1" x14ac:dyDescent="0.2">
      <c r="A142" s="102" t="s">
        <v>1196</v>
      </c>
      <c r="B142" t="s">
        <v>930</v>
      </c>
      <c r="C142" t="s">
        <v>931</v>
      </c>
      <c r="D142">
        <v>12</v>
      </c>
      <c r="E142">
        <f>Parts[[#This Row],[Qty to order]]-Parts[[#This Row],[Rig qty]]</f>
        <v>0</v>
      </c>
      <c r="F142" s="58">
        <v>12</v>
      </c>
      <c r="G142" s="126">
        <v>0.91</v>
      </c>
      <c r="H142" s="126">
        <f t="shared" si="19"/>
        <v>10.92</v>
      </c>
      <c r="I142" s="130">
        <f t="shared" si="16"/>
        <v>441.34999999999997</v>
      </c>
      <c r="J142" s="134" t="str">
        <f t="shared" si="17"/>
        <v/>
      </c>
      <c r="K142" s="130">
        <f t="shared" si="18"/>
        <v>515.76</v>
      </c>
      <c r="L142" t="s">
        <v>921</v>
      </c>
      <c r="P142" t="s">
        <v>932</v>
      </c>
    </row>
    <row r="143" spans="1:242" customFormat="1" x14ac:dyDescent="0.2">
      <c r="A143" s="102" t="s">
        <v>1196</v>
      </c>
      <c r="B143" t="s">
        <v>923</v>
      </c>
      <c r="C143" t="s">
        <v>924</v>
      </c>
      <c r="D143">
        <v>2</v>
      </c>
      <c r="E143">
        <f>Parts[[#This Row],[Qty to order]]-Parts[[#This Row],[Rig qty]]</f>
        <v>0</v>
      </c>
      <c r="F143" s="58">
        <v>2</v>
      </c>
      <c r="G143" s="126">
        <v>0.5</v>
      </c>
      <c r="H143" s="126">
        <f t="shared" si="19"/>
        <v>1</v>
      </c>
      <c r="I143" s="130">
        <f t="shared" si="16"/>
        <v>441.34999999999997</v>
      </c>
      <c r="J143" s="134" t="str">
        <f t="shared" si="17"/>
        <v/>
      </c>
      <c r="K143" s="130">
        <f t="shared" si="18"/>
        <v>515.76</v>
      </c>
      <c r="L143" t="s">
        <v>185</v>
      </c>
      <c r="P143" t="s">
        <v>925</v>
      </c>
    </row>
    <row r="144" spans="1:242" customFormat="1" x14ac:dyDescent="0.2">
      <c r="A144" s="102" t="s">
        <v>1196</v>
      </c>
      <c r="B144" t="s">
        <v>916</v>
      </c>
      <c r="C144" t="s">
        <v>917</v>
      </c>
      <c r="D144">
        <v>8</v>
      </c>
      <c r="E144">
        <f>Parts[[#This Row],[Qty to order]]-Parts[[#This Row],[Rig qty]]</f>
        <v>0</v>
      </c>
      <c r="F144" s="58">
        <v>8</v>
      </c>
      <c r="G144" s="126">
        <v>0.02</v>
      </c>
      <c r="H144" s="126">
        <f t="shared" si="19"/>
        <v>0.16</v>
      </c>
      <c r="I144" s="130">
        <f t="shared" si="16"/>
        <v>441.34999999999997</v>
      </c>
      <c r="J144" s="134" t="str">
        <f t="shared" si="17"/>
        <v/>
      </c>
      <c r="K144" s="130">
        <f t="shared" si="18"/>
        <v>515.76</v>
      </c>
      <c r="L144" t="s">
        <v>185</v>
      </c>
      <c r="P144" t="s">
        <v>918</v>
      </c>
    </row>
    <row r="145" spans="1:16" customFormat="1" x14ac:dyDescent="0.2">
      <c r="A145" s="102" t="s">
        <v>1196</v>
      </c>
      <c r="B145" t="s">
        <v>161</v>
      </c>
      <c r="C145" t="s">
        <v>162</v>
      </c>
      <c r="D145">
        <v>12</v>
      </c>
      <c r="E145">
        <f>Parts[[#This Row],[Qty to order]]-Parts[[#This Row],[Rig qty]]</f>
        <v>0</v>
      </c>
      <c r="F145" s="58">
        <v>12</v>
      </c>
      <c r="G145" s="126">
        <v>0.11</v>
      </c>
      <c r="H145" s="126">
        <f t="shared" si="19"/>
        <v>1.32</v>
      </c>
      <c r="I145" s="130">
        <f t="shared" si="16"/>
        <v>441.34999999999997</v>
      </c>
      <c r="J145" s="134" t="str">
        <f t="shared" si="17"/>
        <v/>
      </c>
      <c r="K145" s="130">
        <f t="shared" si="18"/>
        <v>515.76</v>
      </c>
      <c r="L145" t="s">
        <v>185</v>
      </c>
      <c r="P145" t="s">
        <v>163</v>
      </c>
    </row>
    <row r="146" spans="1:16" customFormat="1" x14ac:dyDescent="0.2">
      <c r="A146" s="102" t="s">
        <v>1196</v>
      </c>
      <c r="B146" t="s">
        <v>919</v>
      </c>
      <c r="C146" t="s">
        <v>920</v>
      </c>
      <c r="D146">
        <v>8</v>
      </c>
      <c r="E146">
        <f>Parts[[#This Row],[Qty to order]]-Parts[[#This Row],[Rig qty]]</f>
        <v>42</v>
      </c>
      <c r="F146" s="58">
        <v>50</v>
      </c>
      <c r="G146" s="126">
        <v>0.05</v>
      </c>
      <c r="H146" s="126">
        <f t="shared" si="19"/>
        <v>0.4</v>
      </c>
      <c r="I146" s="130">
        <f t="shared" si="16"/>
        <v>441.34999999999997</v>
      </c>
      <c r="J146" s="134">
        <f t="shared" si="17"/>
        <v>2.1</v>
      </c>
      <c r="K146" s="130">
        <f t="shared" si="18"/>
        <v>515.76</v>
      </c>
      <c r="L146" t="s">
        <v>921</v>
      </c>
      <c r="P146" t="s">
        <v>922</v>
      </c>
    </row>
    <row r="147" spans="1:16" customFormat="1" x14ac:dyDescent="0.2">
      <c r="A147" s="102" t="s">
        <v>1196</v>
      </c>
      <c r="B147" t="s">
        <v>926</v>
      </c>
      <c r="C147" t="s">
        <v>56</v>
      </c>
      <c r="D147">
        <v>1</v>
      </c>
      <c r="E147">
        <f>Parts[[#This Row],[Qty to order]]-Parts[[#This Row],[Rig qty]]</f>
        <v>1</v>
      </c>
      <c r="F147" s="58">
        <v>2</v>
      </c>
      <c r="G147" s="126">
        <v>0.56000000000000005</v>
      </c>
      <c r="H147" s="126">
        <f t="shared" si="19"/>
        <v>0.56000000000000005</v>
      </c>
      <c r="I147" s="130">
        <f t="shared" si="16"/>
        <v>441.34999999999997</v>
      </c>
      <c r="J147" s="134">
        <f t="shared" si="17"/>
        <v>0.56000000000000005</v>
      </c>
      <c r="K147" s="130">
        <f t="shared" si="18"/>
        <v>515.76</v>
      </c>
      <c r="L147" t="s">
        <v>185</v>
      </c>
      <c r="P147" t="s">
        <v>55</v>
      </c>
    </row>
    <row r="148" spans="1:16" customFormat="1" x14ac:dyDescent="0.2">
      <c r="A148" s="102" t="s">
        <v>1196</v>
      </c>
      <c r="B148" t="s">
        <v>57</v>
      </c>
      <c r="C148" t="s">
        <v>58</v>
      </c>
      <c r="D148">
        <v>1</v>
      </c>
      <c r="E148">
        <f>Parts[[#This Row],[Qty to order]]-Parts[[#This Row],[Rig qty]]</f>
        <v>0</v>
      </c>
      <c r="F148" s="58">
        <v>1</v>
      </c>
      <c r="G148" s="126">
        <v>3</v>
      </c>
      <c r="H148" s="126">
        <f t="shared" si="19"/>
        <v>3</v>
      </c>
      <c r="I148" s="130">
        <f t="shared" si="16"/>
        <v>441.34999999999997</v>
      </c>
      <c r="J148" s="134" t="str">
        <f t="shared" si="17"/>
        <v/>
      </c>
      <c r="K148" s="130">
        <f t="shared" si="18"/>
        <v>515.76</v>
      </c>
      <c r="L148" t="s">
        <v>999</v>
      </c>
      <c r="P148" t="s">
        <v>59</v>
      </c>
    </row>
    <row r="149" spans="1:16" customFormat="1" x14ac:dyDescent="0.2">
      <c r="A149" s="102" t="s">
        <v>1196</v>
      </c>
      <c r="B149" t="s">
        <v>71</v>
      </c>
      <c r="C149" t="s">
        <v>70</v>
      </c>
      <c r="D149">
        <v>3</v>
      </c>
      <c r="E149">
        <f>Parts[[#This Row],[Qty to order]]-Parts[[#This Row],[Rig qty]]</f>
        <v>0</v>
      </c>
      <c r="F149" s="58">
        <v>3</v>
      </c>
      <c r="G149" s="126">
        <v>0.09</v>
      </c>
      <c r="H149" s="126">
        <f t="shared" si="19"/>
        <v>0.27</v>
      </c>
      <c r="I149" s="130">
        <f t="shared" si="16"/>
        <v>441.34999999999997</v>
      </c>
      <c r="J149" s="134" t="str">
        <f t="shared" si="17"/>
        <v/>
      </c>
      <c r="K149" s="130">
        <f t="shared" si="18"/>
        <v>515.76</v>
      </c>
      <c r="L149" t="s">
        <v>185</v>
      </c>
      <c r="P149" t="s">
        <v>69</v>
      </c>
    </row>
    <row r="150" spans="1:16" customFormat="1" x14ac:dyDescent="0.2">
      <c r="A150" s="102" t="s">
        <v>1196</v>
      </c>
      <c r="B150" t="s">
        <v>927</v>
      </c>
      <c r="C150" t="s">
        <v>928</v>
      </c>
      <c r="D150">
        <v>1</v>
      </c>
      <c r="E150">
        <f>Parts[[#This Row],[Qty to order]]-Parts[[#This Row],[Rig qty]]</f>
        <v>0</v>
      </c>
      <c r="F150" s="58">
        <v>1</v>
      </c>
      <c r="G150" s="126">
        <v>0.59</v>
      </c>
      <c r="H150" s="126">
        <f t="shared" si="19"/>
        <v>0.59</v>
      </c>
      <c r="I150" s="130">
        <f t="shared" si="16"/>
        <v>441.34999999999997</v>
      </c>
      <c r="J150" s="134" t="str">
        <f t="shared" si="17"/>
        <v/>
      </c>
      <c r="K150" s="130">
        <f t="shared" si="18"/>
        <v>515.76</v>
      </c>
      <c r="L150" t="s">
        <v>185</v>
      </c>
      <c r="P150" t="s">
        <v>929</v>
      </c>
    </row>
    <row r="151" spans="1:16" customFormat="1" x14ac:dyDescent="0.2">
      <c r="A151" t="s">
        <v>1196</v>
      </c>
      <c r="B151" t="s">
        <v>1207</v>
      </c>
      <c r="C151" t="s">
        <v>72</v>
      </c>
      <c r="D151">
        <v>3</v>
      </c>
      <c r="E151">
        <f>Parts[[#This Row],[Qty to order]]-Parts[[#This Row],[Rig qty]]</f>
        <v>1</v>
      </c>
      <c r="F151" s="58">
        <v>4</v>
      </c>
      <c r="G151" s="126">
        <v>4.9400000000000004</v>
      </c>
      <c r="H151" s="126">
        <f t="shared" si="19"/>
        <v>14.82</v>
      </c>
      <c r="I151" s="130">
        <f t="shared" si="16"/>
        <v>441.34999999999997</v>
      </c>
      <c r="J151" s="134">
        <f t="shared" si="17"/>
        <v>4.9400000000000004</v>
      </c>
      <c r="K151" s="130">
        <f t="shared" si="18"/>
        <v>515.76</v>
      </c>
      <c r="L151" t="s">
        <v>342</v>
      </c>
      <c r="P151" t="s">
        <v>73</v>
      </c>
    </row>
    <row r="152" spans="1:16" customFormat="1" x14ac:dyDescent="0.2">
      <c r="A152" t="s">
        <v>1196</v>
      </c>
      <c r="B152" t="s">
        <v>1208</v>
      </c>
      <c r="C152" t="s">
        <v>152</v>
      </c>
      <c r="D152">
        <v>4</v>
      </c>
      <c r="E152">
        <f>Parts[[#This Row],[Qty to order]]-Parts[[#This Row],[Rig qty]]</f>
        <v>0</v>
      </c>
      <c r="F152" s="58">
        <v>4</v>
      </c>
      <c r="G152" s="126">
        <v>5.18</v>
      </c>
      <c r="H152" s="126">
        <f t="shared" si="19"/>
        <v>20.72</v>
      </c>
      <c r="I152" s="130">
        <f t="shared" si="16"/>
        <v>441.34999999999997</v>
      </c>
      <c r="J152" s="134" t="str">
        <f t="shared" si="17"/>
        <v/>
      </c>
      <c r="K152" s="130">
        <f t="shared" si="18"/>
        <v>515.76</v>
      </c>
      <c r="L152" t="s">
        <v>342</v>
      </c>
      <c r="P152" t="s">
        <v>153</v>
      </c>
    </row>
    <row r="153" spans="1:16" customFormat="1" x14ac:dyDescent="0.2">
      <c r="A153" t="s">
        <v>1196</v>
      </c>
      <c r="B153" t="s">
        <v>1210</v>
      </c>
      <c r="C153" t="s">
        <v>361</v>
      </c>
      <c r="D153">
        <v>4</v>
      </c>
      <c r="E153">
        <f>Parts[[#This Row],[Qty to order]]-Parts[[#This Row],[Rig qty]]</f>
        <v>0</v>
      </c>
      <c r="F153" s="58">
        <v>4</v>
      </c>
      <c r="G153" s="126">
        <v>8.27</v>
      </c>
      <c r="H153" s="126">
        <f t="shared" si="19"/>
        <v>33.08</v>
      </c>
      <c r="I153" s="130">
        <f t="shared" si="16"/>
        <v>441.34999999999997</v>
      </c>
      <c r="J153" s="134" t="str">
        <f t="shared" si="17"/>
        <v/>
      </c>
      <c r="K153" s="130">
        <f t="shared" si="18"/>
        <v>515.76</v>
      </c>
      <c r="L153" t="s">
        <v>342</v>
      </c>
      <c r="P153" t="s">
        <v>1035</v>
      </c>
    </row>
    <row r="154" spans="1:16" customFormat="1" x14ac:dyDescent="0.2">
      <c r="A154" s="102" t="s">
        <v>1196</v>
      </c>
      <c r="B154" s="102" t="s">
        <v>1194</v>
      </c>
      <c r="C154" t="s">
        <v>984</v>
      </c>
      <c r="D154">
        <v>4</v>
      </c>
      <c r="E154">
        <f>Parts[[#This Row],[Qty to order]]-Parts[[#This Row],[Rig qty]]</f>
        <v>0</v>
      </c>
      <c r="F154" s="58">
        <v>4</v>
      </c>
      <c r="G154" s="126">
        <v>20</v>
      </c>
      <c r="H154" s="126">
        <f t="shared" si="19"/>
        <v>80</v>
      </c>
      <c r="I154" s="130">
        <f t="shared" si="16"/>
        <v>441.34999999999997</v>
      </c>
      <c r="J154" s="134" t="str">
        <f t="shared" si="17"/>
        <v/>
      </c>
      <c r="K154" s="130">
        <f t="shared" si="18"/>
        <v>515.76</v>
      </c>
      <c r="L154" t="s">
        <v>197</v>
      </c>
      <c r="P154" t="s">
        <v>985</v>
      </c>
    </row>
    <row r="155" spans="1:16" customFormat="1" x14ac:dyDescent="0.2">
      <c r="A155" t="s">
        <v>1196</v>
      </c>
      <c r="B155" t="s">
        <v>978</v>
      </c>
      <c r="C155" t="s">
        <v>979</v>
      </c>
      <c r="D155">
        <v>1</v>
      </c>
      <c r="E155">
        <f>Parts[[#This Row],[Qty to order]]-Parts[[#This Row],[Rig qty]]</f>
        <v>0</v>
      </c>
      <c r="F155" s="58">
        <v>1</v>
      </c>
      <c r="G155" s="126">
        <v>19.75</v>
      </c>
      <c r="H155" s="126">
        <f t="shared" si="19"/>
        <v>19.75</v>
      </c>
      <c r="I155" s="130">
        <f t="shared" si="16"/>
        <v>441.34999999999997</v>
      </c>
      <c r="J155" s="134" t="str">
        <f t="shared" si="17"/>
        <v/>
      </c>
      <c r="K155" s="130">
        <f t="shared" si="18"/>
        <v>515.76</v>
      </c>
      <c r="L155" t="s">
        <v>942</v>
      </c>
      <c r="P155" t="s">
        <v>980</v>
      </c>
    </row>
    <row r="156" spans="1:16" customFormat="1" x14ac:dyDescent="0.2">
      <c r="A156" t="s">
        <v>1196</v>
      </c>
      <c r="B156" t="s">
        <v>1040</v>
      </c>
      <c r="C156" t="s">
        <v>1041</v>
      </c>
      <c r="D156">
        <v>1</v>
      </c>
      <c r="E156">
        <f>Parts[[#This Row],[Qty to order]]-Parts[[#This Row],[Rig qty]]</f>
        <v>0</v>
      </c>
      <c r="F156" s="58">
        <v>1</v>
      </c>
      <c r="G156" s="126">
        <v>90.8</v>
      </c>
      <c r="H156" s="126">
        <f t="shared" si="19"/>
        <v>90.8</v>
      </c>
      <c r="I156" s="130">
        <f t="shared" si="16"/>
        <v>441.34999999999997</v>
      </c>
      <c r="J156" s="134" t="str">
        <f t="shared" si="17"/>
        <v/>
      </c>
      <c r="K156" s="130">
        <f t="shared" si="18"/>
        <v>515.76</v>
      </c>
      <c r="L156" t="s">
        <v>342</v>
      </c>
      <c r="P156" t="s">
        <v>1042</v>
      </c>
    </row>
    <row r="157" spans="1:16" customFormat="1" x14ac:dyDescent="0.2">
      <c r="A157" t="s">
        <v>1196</v>
      </c>
      <c r="B157" t="s">
        <v>937</v>
      </c>
      <c r="C157" t="s">
        <v>938</v>
      </c>
      <c r="D157">
        <v>1</v>
      </c>
      <c r="E157">
        <f>Parts[[#This Row],[Qty to order]]-Parts[[#This Row],[Rig qty]]</f>
        <v>0</v>
      </c>
      <c r="F157" s="58">
        <v>1</v>
      </c>
      <c r="G157" s="126">
        <v>12.59</v>
      </c>
      <c r="H157" s="126">
        <f t="shared" si="19"/>
        <v>12.59</v>
      </c>
      <c r="I157" s="130">
        <f t="shared" si="16"/>
        <v>441.34999999999997</v>
      </c>
      <c r="J157" s="134" t="str">
        <f t="shared" si="17"/>
        <v/>
      </c>
      <c r="K157" s="130">
        <f t="shared" si="18"/>
        <v>515.76</v>
      </c>
      <c r="L157" t="s">
        <v>342</v>
      </c>
      <c r="P157" t="s">
        <v>939</v>
      </c>
    </row>
    <row r="158" spans="1:16" customFormat="1" x14ac:dyDescent="0.2">
      <c r="A158" t="s">
        <v>1196</v>
      </c>
      <c r="B158" t="s">
        <v>1015</v>
      </c>
      <c r="C158" t="s">
        <v>1018</v>
      </c>
      <c r="D158">
        <v>1</v>
      </c>
      <c r="E158">
        <f>Parts[[#This Row],[Qty to order]]-Parts[[#This Row],[Rig qty]]</f>
        <v>0</v>
      </c>
      <c r="F158" s="58">
        <v>1</v>
      </c>
      <c r="G158" s="126">
        <v>5</v>
      </c>
      <c r="H158" s="126">
        <f t="shared" si="19"/>
        <v>5</v>
      </c>
      <c r="I158" s="130">
        <f t="shared" si="16"/>
        <v>441.34999999999997</v>
      </c>
      <c r="J158" s="134" t="str">
        <f t="shared" si="17"/>
        <v/>
      </c>
      <c r="K158" s="130">
        <f t="shared" si="18"/>
        <v>515.76</v>
      </c>
      <c r="L158" t="s">
        <v>342</v>
      </c>
      <c r="P158" t="s">
        <v>1019</v>
      </c>
    </row>
    <row r="159" spans="1:16" customFormat="1" x14ac:dyDescent="0.2">
      <c r="A159" t="s">
        <v>1196</v>
      </c>
      <c r="B159" t="s">
        <v>973</v>
      </c>
      <c r="C159" t="s">
        <v>974</v>
      </c>
      <c r="D159">
        <v>1</v>
      </c>
      <c r="E159">
        <f>Parts[[#This Row],[Qty to order]]-Parts[[#This Row],[Rig qty]]</f>
        <v>0</v>
      </c>
      <c r="F159" s="58">
        <v>1</v>
      </c>
      <c r="G159" s="126">
        <v>18.399999999999999</v>
      </c>
      <c r="H159" s="126">
        <f t="shared" si="19"/>
        <v>18.399999999999999</v>
      </c>
      <c r="I159" s="130">
        <f t="shared" si="16"/>
        <v>441.34999999999997</v>
      </c>
      <c r="J159" s="134" t="str">
        <f t="shared" si="17"/>
        <v/>
      </c>
      <c r="K159" s="130">
        <f t="shared" si="18"/>
        <v>515.76</v>
      </c>
      <c r="L159" t="s">
        <v>342</v>
      </c>
      <c r="P159" t="s">
        <v>975</v>
      </c>
    </row>
    <row r="160" spans="1:16" customFormat="1" x14ac:dyDescent="0.2">
      <c r="A160" t="s">
        <v>1196</v>
      </c>
      <c r="B160" t="s">
        <v>1009</v>
      </c>
      <c r="C160" t="s">
        <v>1010</v>
      </c>
      <c r="D160">
        <v>2</v>
      </c>
      <c r="E160">
        <f>Parts[[#This Row],[Qty to order]]-Parts[[#This Row],[Rig qty]]</f>
        <v>0</v>
      </c>
      <c r="F160" s="58">
        <v>2</v>
      </c>
      <c r="G160" s="126">
        <v>35.5</v>
      </c>
      <c r="H160" s="126">
        <f t="shared" si="19"/>
        <v>71</v>
      </c>
      <c r="I160" s="130">
        <f t="shared" si="16"/>
        <v>441.34999999999997</v>
      </c>
      <c r="J160" s="134" t="str">
        <f t="shared" si="17"/>
        <v/>
      </c>
      <c r="K160" s="130">
        <f t="shared" si="18"/>
        <v>515.76</v>
      </c>
      <c r="L160" t="s">
        <v>342</v>
      </c>
      <c r="P160" t="s">
        <v>1011</v>
      </c>
    </row>
    <row r="161" spans="1:242" customFormat="1" x14ac:dyDescent="0.2">
      <c r="A161" t="s">
        <v>1196</v>
      </c>
      <c r="B161" t="s">
        <v>1020</v>
      </c>
      <c r="C161" t="s">
        <v>1021</v>
      </c>
      <c r="D161">
        <v>2</v>
      </c>
      <c r="E161">
        <f>Parts[[#This Row],[Qty to order]]-Parts[[#This Row],[Rig qty]]</f>
        <v>0</v>
      </c>
      <c r="F161" s="58">
        <v>2</v>
      </c>
      <c r="G161" s="126">
        <v>5.7</v>
      </c>
      <c r="H161" s="126">
        <f t="shared" si="19"/>
        <v>11.4</v>
      </c>
      <c r="I161" s="130">
        <f t="shared" si="16"/>
        <v>441.34999999999997</v>
      </c>
      <c r="J161" s="134" t="str">
        <f t="shared" si="17"/>
        <v/>
      </c>
      <c r="K161" s="130">
        <f t="shared" si="18"/>
        <v>515.76</v>
      </c>
      <c r="L161" t="s">
        <v>342</v>
      </c>
      <c r="P161" t="s">
        <v>1022</v>
      </c>
    </row>
    <row r="162" spans="1:242" customFormat="1" x14ac:dyDescent="0.2">
      <c r="A162" t="s">
        <v>1196</v>
      </c>
      <c r="B162" s="179" t="s">
        <v>1410</v>
      </c>
      <c r="C162" s="187" t="s">
        <v>1411</v>
      </c>
      <c r="D162" s="187">
        <v>3</v>
      </c>
      <c r="E162" s="25">
        <f>Parts[[#This Row],[Qty to order]]-Parts[[#This Row],[Rig qty]]</f>
        <v>0</v>
      </c>
      <c r="F162" s="144">
        <v>3</v>
      </c>
      <c r="G162" s="141">
        <v>0.1</v>
      </c>
      <c r="H162" s="126">
        <f t="shared" si="19"/>
        <v>0.30000000000000004</v>
      </c>
      <c r="I162" s="186">
        <f>SUMIF(A$1:A$380,A162,H$1:H$380)</f>
        <v>441.34999999999997</v>
      </c>
      <c r="J162" s="142" t="str">
        <f>IF((F162-D162)&gt;0,(F162-D162)*G162,"")</f>
        <v/>
      </c>
      <c r="K162" s="186">
        <f>SUMIF(A$1:A$380,A162,J$1:J$380)</f>
        <v>515.76</v>
      </c>
      <c r="L162" s="187" t="s">
        <v>185</v>
      </c>
      <c r="M162" s="184"/>
      <c r="N162" s="179"/>
      <c r="O162" s="179"/>
      <c r="P162" s="187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  <c r="AA162" s="179"/>
      <c r="AB162" s="179"/>
      <c r="AC162" s="179"/>
      <c r="AD162" s="179"/>
      <c r="AE162" s="179"/>
      <c r="AF162" s="179"/>
      <c r="AG162" s="179"/>
      <c r="AH162" s="179"/>
      <c r="AI162" s="179"/>
      <c r="AJ162" s="179"/>
      <c r="AK162" s="179"/>
      <c r="AL162" s="179"/>
      <c r="AM162" s="179"/>
      <c r="AN162" s="179"/>
      <c r="AO162" s="179"/>
      <c r="AP162" s="179"/>
      <c r="AQ162" s="179"/>
      <c r="AR162" s="179"/>
      <c r="AS162" s="179"/>
      <c r="AT162" s="179"/>
      <c r="AU162" s="179"/>
      <c r="AV162" s="179"/>
      <c r="AW162" s="179"/>
      <c r="AX162" s="179"/>
      <c r="AY162" s="179"/>
      <c r="AZ162" s="179"/>
      <c r="BA162" s="179"/>
      <c r="BB162" s="179"/>
      <c r="BC162" s="179"/>
      <c r="BD162" s="179"/>
      <c r="BE162" s="179"/>
      <c r="BF162" s="179"/>
      <c r="BG162" s="179"/>
      <c r="BH162" s="179"/>
      <c r="BI162" s="179"/>
      <c r="BJ162" s="179"/>
      <c r="BK162" s="179"/>
      <c r="BL162" s="179"/>
      <c r="BM162" s="179"/>
      <c r="BN162" s="179"/>
      <c r="BO162" s="179"/>
      <c r="BP162" s="179"/>
      <c r="BQ162" s="179"/>
      <c r="BR162" s="179"/>
      <c r="BS162" s="179"/>
      <c r="BT162" s="179"/>
      <c r="BU162" s="179"/>
      <c r="BV162" s="179"/>
      <c r="BW162" s="179"/>
      <c r="BX162" s="179"/>
      <c r="BY162" s="179"/>
      <c r="BZ162" s="179"/>
      <c r="CA162" s="179"/>
      <c r="CB162" s="179"/>
      <c r="CC162" s="179"/>
      <c r="CD162" s="179"/>
      <c r="CE162" s="179"/>
      <c r="CF162" s="179"/>
      <c r="CG162" s="179"/>
      <c r="CH162" s="179"/>
      <c r="CI162" s="179"/>
      <c r="CJ162" s="179"/>
      <c r="CK162" s="179"/>
      <c r="CL162" s="179"/>
      <c r="CM162" s="179"/>
      <c r="CN162" s="179"/>
      <c r="CO162" s="179"/>
      <c r="CP162" s="179"/>
      <c r="CQ162" s="179"/>
      <c r="CR162" s="179"/>
      <c r="CS162" s="179"/>
      <c r="CT162" s="179"/>
      <c r="CU162" s="179"/>
      <c r="CV162" s="179"/>
      <c r="CW162" s="179"/>
      <c r="CX162" s="179"/>
      <c r="CY162" s="179"/>
      <c r="CZ162" s="179"/>
      <c r="DA162" s="179"/>
      <c r="DB162" s="179"/>
      <c r="DC162" s="179"/>
      <c r="DD162" s="179"/>
      <c r="DE162" s="179"/>
      <c r="DF162" s="179"/>
      <c r="DG162" s="179"/>
      <c r="DH162" s="179"/>
      <c r="DI162" s="179"/>
      <c r="DJ162" s="179"/>
      <c r="DK162" s="179"/>
      <c r="DL162" s="179"/>
      <c r="DM162" s="179"/>
      <c r="DN162" s="179"/>
      <c r="DO162" s="185"/>
      <c r="DP162" s="185"/>
      <c r="DQ162" s="185"/>
      <c r="DR162" s="185"/>
      <c r="DS162" s="185"/>
      <c r="DT162" s="185"/>
      <c r="DU162" s="185"/>
      <c r="DV162" s="185"/>
      <c r="DW162" s="185"/>
      <c r="DX162" s="185"/>
      <c r="DY162" s="185"/>
      <c r="DZ162" s="185"/>
      <c r="EA162" s="185"/>
      <c r="EB162" s="185"/>
      <c r="EC162" s="185"/>
      <c r="ED162" s="185"/>
      <c r="EE162" s="185"/>
      <c r="EF162" s="185"/>
      <c r="EG162" s="185"/>
      <c r="EH162" s="185"/>
      <c r="EI162" s="185"/>
      <c r="EJ162" s="185"/>
      <c r="EK162" s="185"/>
      <c r="EL162" s="185"/>
      <c r="EM162" s="185"/>
      <c r="EN162" s="185"/>
      <c r="EO162" s="185"/>
      <c r="EP162" s="185"/>
      <c r="EQ162" s="185"/>
      <c r="ER162" s="185"/>
      <c r="ES162" s="185"/>
      <c r="ET162" s="185"/>
      <c r="EU162" s="185"/>
      <c r="EV162" s="185"/>
      <c r="EW162" s="185"/>
      <c r="EX162" s="185"/>
      <c r="EY162" s="185"/>
      <c r="EZ162" s="185"/>
      <c r="FA162" s="185"/>
      <c r="FB162" s="185"/>
      <c r="FC162" s="185"/>
      <c r="FD162" s="185"/>
      <c r="FE162" s="185"/>
      <c r="FF162" s="185"/>
      <c r="FG162" s="185"/>
      <c r="FH162" s="185"/>
      <c r="FI162" s="185"/>
      <c r="FJ162" s="185"/>
      <c r="FK162" s="185"/>
      <c r="FL162" s="185"/>
      <c r="FM162" s="185"/>
      <c r="FN162" s="185"/>
      <c r="FO162" s="185"/>
      <c r="FP162" s="185"/>
      <c r="FQ162" s="185"/>
      <c r="FR162" s="185"/>
      <c r="FS162" s="185"/>
      <c r="FT162" s="185"/>
      <c r="FU162" s="185"/>
      <c r="FV162" s="185"/>
      <c r="FW162" s="185"/>
      <c r="FX162" s="185"/>
      <c r="FY162" s="185"/>
      <c r="FZ162" s="185"/>
      <c r="GA162" s="185"/>
      <c r="GB162" s="185"/>
      <c r="GC162" s="185"/>
      <c r="GD162" s="185"/>
      <c r="GE162" s="185"/>
      <c r="GF162" s="185"/>
      <c r="GG162" s="185"/>
      <c r="GH162" s="185"/>
      <c r="GI162" s="185"/>
      <c r="GJ162" s="185"/>
      <c r="GK162" s="185"/>
      <c r="GL162" s="185"/>
      <c r="GM162" s="185"/>
      <c r="GN162" s="185"/>
      <c r="GO162" s="185"/>
      <c r="GP162" s="185"/>
      <c r="GQ162" s="185"/>
      <c r="GR162" s="185"/>
      <c r="GS162" s="185"/>
      <c r="GT162" s="185"/>
      <c r="GU162" s="185"/>
      <c r="GV162" s="185"/>
      <c r="GW162" s="185"/>
      <c r="GX162" s="185"/>
      <c r="GY162" s="185"/>
      <c r="GZ162" s="185"/>
      <c r="HA162" s="185"/>
      <c r="HB162" s="185"/>
      <c r="HC162" s="185"/>
      <c r="HD162" s="185"/>
      <c r="HE162" s="185"/>
      <c r="HF162" s="185"/>
      <c r="HG162" s="185"/>
      <c r="HH162" s="185"/>
      <c r="HI162" s="185"/>
      <c r="HJ162" s="185"/>
      <c r="HK162" s="185"/>
      <c r="HL162" s="185"/>
      <c r="HM162" s="185"/>
      <c r="HN162" s="185"/>
      <c r="HO162" s="185"/>
      <c r="HP162" s="185"/>
      <c r="HQ162" s="185"/>
      <c r="HR162" s="185"/>
      <c r="HS162" s="185"/>
      <c r="HT162" s="185"/>
      <c r="HU162" s="185"/>
      <c r="HV162" s="185"/>
      <c r="HW162" s="185"/>
      <c r="HX162" s="185"/>
      <c r="HY162" s="185"/>
      <c r="HZ162" s="185"/>
      <c r="IA162" s="185"/>
      <c r="IB162" s="185"/>
      <c r="IC162" s="185"/>
      <c r="ID162" s="185"/>
      <c r="IE162" s="185"/>
      <c r="IF162" s="185"/>
      <c r="IG162" s="185"/>
      <c r="IH162" s="185"/>
    </row>
    <row r="163" spans="1:242" customFormat="1" x14ac:dyDescent="0.2">
      <c r="A163" t="s">
        <v>1196</v>
      </c>
      <c r="B163" t="s">
        <v>1418</v>
      </c>
      <c r="C163" s="187" t="s">
        <v>1421</v>
      </c>
      <c r="D163" s="187">
        <v>0</v>
      </c>
      <c r="E163" s="25">
        <f>Parts[[#This Row],[Qty to order]]-Parts[[#This Row],[Rig qty]]</f>
        <v>1</v>
      </c>
      <c r="F163" s="144">
        <v>1</v>
      </c>
      <c r="G163" s="141">
        <v>12</v>
      </c>
      <c r="H163" s="126">
        <f t="shared" si="19"/>
        <v>0</v>
      </c>
      <c r="I163" s="186">
        <f t="shared" ref="I163:I165" si="20">SUMIF(A$1:A$380,A163,H$1:H$380)</f>
        <v>441.34999999999997</v>
      </c>
      <c r="J163" s="142">
        <f t="shared" ref="J163:J165" si="21">IF((F163-D163)&gt;0,(F163-D163)*G163,"")</f>
        <v>12</v>
      </c>
      <c r="K163" s="186">
        <f t="shared" ref="K163:K165" si="22">SUMIF(A$1:A$380,A163,J$1:J$380)</f>
        <v>515.76</v>
      </c>
      <c r="L163" t="s">
        <v>342</v>
      </c>
      <c r="M163" s="184"/>
      <c r="N163" s="179"/>
      <c r="O163" s="179" t="s">
        <v>1424</v>
      </c>
      <c r="P163" s="187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  <c r="AA163" s="179"/>
      <c r="AB163" s="179"/>
      <c r="AC163" s="179"/>
      <c r="AD163" s="179"/>
      <c r="AE163" s="179"/>
      <c r="AF163" s="179"/>
      <c r="AG163" s="179"/>
      <c r="AH163" s="179"/>
      <c r="AI163" s="179"/>
      <c r="AJ163" s="179"/>
      <c r="AK163" s="179"/>
      <c r="AL163" s="179"/>
      <c r="AM163" s="179"/>
      <c r="AN163" s="179"/>
      <c r="AO163" s="179"/>
      <c r="AP163" s="179"/>
      <c r="AQ163" s="179"/>
      <c r="AR163" s="179"/>
      <c r="AS163" s="179"/>
      <c r="AT163" s="179"/>
      <c r="AU163" s="179"/>
      <c r="AV163" s="179"/>
      <c r="AW163" s="179"/>
      <c r="AX163" s="179"/>
      <c r="AY163" s="179"/>
      <c r="AZ163" s="179"/>
      <c r="BA163" s="179"/>
      <c r="BB163" s="179"/>
      <c r="BC163" s="179"/>
      <c r="BD163" s="179"/>
      <c r="BE163" s="179"/>
      <c r="BF163" s="179"/>
      <c r="BG163" s="179"/>
      <c r="BH163" s="179"/>
      <c r="BI163" s="179"/>
      <c r="BJ163" s="179"/>
      <c r="BK163" s="179"/>
      <c r="BL163" s="179"/>
      <c r="BM163" s="179"/>
      <c r="BN163" s="179"/>
      <c r="BO163" s="179"/>
      <c r="BP163" s="179"/>
      <c r="BQ163" s="179"/>
      <c r="BR163" s="179"/>
      <c r="BS163" s="179"/>
      <c r="BT163" s="179"/>
      <c r="BU163" s="179"/>
      <c r="BV163" s="179"/>
      <c r="BW163" s="179"/>
      <c r="BX163" s="179"/>
      <c r="BY163" s="179"/>
      <c r="BZ163" s="179"/>
      <c r="CA163" s="179"/>
      <c r="CB163" s="179"/>
      <c r="CC163" s="179"/>
      <c r="CD163" s="179"/>
      <c r="CE163" s="179"/>
      <c r="CF163" s="179"/>
      <c r="CG163" s="179"/>
      <c r="CH163" s="179"/>
      <c r="CI163" s="179"/>
      <c r="CJ163" s="179"/>
      <c r="CK163" s="179"/>
      <c r="CL163" s="179"/>
      <c r="CM163" s="179"/>
      <c r="CN163" s="179"/>
      <c r="CO163" s="179"/>
      <c r="CP163" s="179"/>
      <c r="CQ163" s="179"/>
      <c r="CR163" s="179"/>
      <c r="CS163" s="179"/>
      <c r="CT163" s="179"/>
      <c r="CU163" s="179"/>
      <c r="CV163" s="179"/>
      <c r="CW163" s="179"/>
      <c r="CX163" s="179"/>
      <c r="CY163" s="179"/>
      <c r="CZ163" s="179"/>
      <c r="DA163" s="179"/>
      <c r="DB163" s="179"/>
      <c r="DC163" s="179"/>
      <c r="DD163" s="179"/>
      <c r="DE163" s="179"/>
      <c r="DF163" s="179"/>
      <c r="DG163" s="179"/>
      <c r="DH163" s="179"/>
      <c r="DI163" s="179"/>
      <c r="DJ163" s="179"/>
      <c r="DK163" s="179"/>
      <c r="DL163" s="179"/>
      <c r="DM163" s="179"/>
      <c r="DN163" s="179"/>
      <c r="DO163" s="185"/>
      <c r="DP163" s="185"/>
      <c r="DQ163" s="185"/>
      <c r="DR163" s="185"/>
      <c r="DS163" s="185"/>
      <c r="DT163" s="185"/>
      <c r="DU163" s="185"/>
      <c r="DV163" s="185"/>
      <c r="DW163" s="185"/>
      <c r="DX163" s="185"/>
      <c r="DY163" s="185"/>
      <c r="DZ163" s="185"/>
      <c r="EA163" s="185"/>
      <c r="EB163" s="185"/>
      <c r="EC163" s="185"/>
      <c r="ED163" s="185"/>
      <c r="EE163" s="185"/>
      <c r="EF163" s="185"/>
      <c r="EG163" s="185"/>
      <c r="EH163" s="185"/>
      <c r="EI163" s="185"/>
      <c r="EJ163" s="185"/>
      <c r="EK163" s="185"/>
      <c r="EL163" s="185"/>
      <c r="EM163" s="185"/>
      <c r="EN163" s="185"/>
      <c r="EO163" s="185"/>
      <c r="EP163" s="185"/>
      <c r="EQ163" s="185"/>
      <c r="ER163" s="185"/>
      <c r="ES163" s="185"/>
      <c r="ET163" s="185"/>
      <c r="EU163" s="185"/>
      <c r="EV163" s="185"/>
      <c r="EW163" s="185"/>
      <c r="EX163" s="185"/>
      <c r="EY163" s="185"/>
      <c r="EZ163" s="185"/>
      <c r="FA163" s="185"/>
      <c r="FB163" s="185"/>
      <c r="FC163" s="185"/>
      <c r="FD163" s="185"/>
      <c r="FE163" s="185"/>
      <c r="FF163" s="185"/>
      <c r="FG163" s="185"/>
      <c r="FH163" s="185"/>
      <c r="FI163" s="185"/>
      <c r="FJ163" s="185"/>
      <c r="FK163" s="185"/>
      <c r="FL163" s="185"/>
      <c r="FM163" s="185"/>
      <c r="FN163" s="185"/>
      <c r="FO163" s="185"/>
      <c r="FP163" s="185"/>
      <c r="FQ163" s="185"/>
      <c r="FR163" s="185"/>
      <c r="FS163" s="185"/>
      <c r="FT163" s="185"/>
      <c r="FU163" s="185"/>
      <c r="FV163" s="185"/>
      <c r="FW163" s="185"/>
      <c r="FX163" s="185"/>
      <c r="FY163" s="185"/>
      <c r="FZ163" s="185"/>
      <c r="GA163" s="185"/>
      <c r="GB163" s="185"/>
      <c r="GC163" s="185"/>
      <c r="GD163" s="185"/>
      <c r="GE163" s="185"/>
      <c r="GF163" s="185"/>
      <c r="GG163" s="185"/>
      <c r="GH163" s="185"/>
      <c r="GI163" s="185"/>
      <c r="GJ163" s="185"/>
      <c r="GK163" s="185"/>
      <c r="GL163" s="185"/>
      <c r="GM163" s="185"/>
      <c r="GN163" s="185"/>
      <c r="GO163" s="185"/>
      <c r="GP163" s="185"/>
      <c r="GQ163" s="185"/>
      <c r="GR163" s="185"/>
      <c r="GS163" s="185"/>
      <c r="GT163" s="185"/>
      <c r="GU163" s="185"/>
      <c r="GV163" s="185"/>
      <c r="GW163" s="185"/>
      <c r="GX163" s="185"/>
      <c r="GY163" s="185"/>
      <c r="GZ163" s="185"/>
      <c r="HA163" s="185"/>
      <c r="HB163" s="185"/>
      <c r="HC163" s="185"/>
      <c r="HD163" s="185"/>
      <c r="HE163" s="185"/>
      <c r="HF163" s="185"/>
      <c r="HG163" s="185"/>
      <c r="HH163" s="185"/>
      <c r="HI163" s="185"/>
      <c r="HJ163" s="185"/>
      <c r="HK163" s="185"/>
      <c r="HL163" s="185"/>
      <c r="HM163" s="185"/>
      <c r="HN163" s="185"/>
      <c r="HO163" s="185"/>
      <c r="HP163" s="185"/>
      <c r="HQ163" s="185"/>
      <c r="HR163" s="185"/>
      <c r="HS163" s="185"/>
      <c r="HT163" s="185"/>
      <c r="HU163" s="185"/>
      <c r="HV163" s="185"/>
      <c r="HW163" s="185"/>
      <c r="HX163" s="185"/>
      <c r="HY163" s="185"/>
      <c r="HZ163" s="185"/>
      <c r="IA163" s="185"/>
      <c r="IB163" s="185"/>
      <c r="IC163" s="185"/>
      <c r="ID163" s="185"/>
      <c r="IE163" s="185"/>
      <c r="IF163" s="185"/>
      <c r="IG163" s="185"/>
      <c r="IH163" s="185"/>
    </row>
    <row r="164" spans="1:242" customFormat="1" x14ac:dyDescent="0.2">
      <c r="A164" t="s">
        <v>1196</v>
      </c>
      <c r="B164" t="s">
        <v>1419</v>
      </c>
      <c r="C164" s="187" t="s">
        <v>1422</v>
      </c>
      <c r="D164" s="187">
        <v>0</v>
      </c>
      <c r="E164" s="25">
        <f>Parts[[#This Row],[Qty to order]]-Parts[[#This Row],[Rig qty]]</f>
        <v>1</v>
      </c>
      <c r="F164" s="144">
        <v>1</v>
      </c>
      <c r="G164" s="141">
        <v>12</v>
      </c>
      <c r="H164" s="126">
        <f t="shared" si="19"/>
        <v>0</v>
      </c>
      <c r="I164" s="186">
        <f t="shared" si="20"/>
        <v>441.34999999999997</v>
      </c>
      <c r="J164" s="142">
        <f t="shared" si="21"/>
        <v>12</v>
      </c>
      <c r="K164" s="186">
        <f t="shared" si="22"/>
        <v>515.76</v>
      </c>
      <c r="L164" t="s">
        <v>342</v>
      </c>
      <c r="M164" s="184"/>
      <c r="N164" s="179"/>
      <c r="O164" s="179" t="s">
        <v>1424</v>
      </c>
      <c r="P164" s="187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  <c r="AA164" s="179"/>
      <c r="AB164" s="179"/>
      <c r="AC164" s="179"/>
      <c r="AD164" s="179"/>
      <c r="AE164" s="179"/>
      <c r="AF164" s="179"/>
      <c r="AG164" s="179"/>
      <c r="AH164" s="179"/>
      <c r="AI164" s="179"/>
      <c r="AJ164" s="179"/>
      <c r="AK164" s="179"/>
      <c r="AL164" s="179"/>
      <c r="AM164" s="179"/>
      <c r="AN164" s="179"/>
      <c r="AO164" s="179"/>
      <c r="AP164" s="179"/>
      <c r="AQ164" s="179"/>
      <c r="AR164" s="179"/>
      <c r="AS164" s="179"/>
      <c r="AT164" s="179"/>
      <c r="AU164" s="179"/>
      <c r="AV164" s="179"/>
      <c r="AW164" s="179"/>
      <c r="AX164" s="179"/>
      <c r="AY164" s="179"/>
      <c r="AZ164" s="179"/>
      <c r="BA164" s="179"/>
      <c r="BB164" s="179"/>
      <c r="BC164" s="179"/>
      <c r="BD164" s="179"/>
      <c r="BE164" s="179"/>
      <c r="BF164" s="179"/>
      <c r="BG164" s="179"/>
      <c r="BH164" s="179"/>
      <c r="BI164" s="179"/>
      <c r="BJ164" s="179"/>
      <c r="BK164" s="179"/>
      <c r="BL164" s="179"/>
      <c r="BM164" s="179"/>
      <c r="BN164" s="179"/>
      <c r="BO164" s="179"/>
      <c r="BP164" s="179"/>
      <c r="BQ164" s="179"/>
      <c r="BR164" s="179"/>
      <c r="BS164" s="179"/>
      <c r="BT164" s="179"/>
      <c r="BU164" s="179"/>
      <c r="BV164" s="179"/>
      <c r="BW164" s="179"/>
      <c r="BX164" s="179"/>
      <c r="BY164" s="179"/>
      <c r="BZ164" s="179"/>
      <c r="CA164" s="179"/>
      <c r="CB164" s="179"/>
      <c r="CC164" s="179"/>
      <c r="CD164" s="179"/>
      <c r="CE164" s="179"/>
      <c r="CF164" s="179"/>
      <c r="CG164" s="179"/>
      <c r="CH164" s="179"/>
      <c r="CI164" s="179"/>
      <c r="CJ164" s="179"/>
      <c r="CK164" s="179"/>
      <c r="CL164" s="179"/>
      <c r="CM164" s="179"/>
      <c r="CN164" s="179"/>
      <c r="CO164" s="179"/>
      <c r="CP164" s="179"/>
      <c r="CQ164" s="179"/>
      <c r="CR164" s="179"/>
      <c r="CS164" s="179"/>
      <c r="CT164" s="179"/>
      <c r="CU164" s="179"/>
      <c r="CV164" s="179"/>
      <c r="CW164" s="179"/>
      <c r="CX164" s="179"/>
      <c r="CY164" s="179"/>
      <c r="CZ164" s="179"/>
      <c r="DA164" s="179"/>
      <c r="DB164" s="179"/>
      <c r="DC164" s="179"/>
      <c r="DD164" s="179"/>
      <c r="DE164" s="179"/>
      <c r="DF164" s="179"/>
      <c r="DG164" s="179"/>
      <c r="DH164" s="179"/>
      <c r="DI164" s="179"/>
      <c r="DJ164" s="179"/>
      <c r="DK164" s="179"/>
      <c r="DL164" s="179"/>
      <c r="DM164" s="179"/>
      <c r="DN164" s="179"/>
      <c r="DO164" s="185"/>
      <c r="DP164" s="185"/>
      <c r="DQ164" s="185"/>
      <c r="DR164" s="185"/>
      <c r="DS164" s="185"/>
      <c r="DT164" s="185"/>
      <c r="DU164" s="185"/>
      <c r="DV164" s="185"/>
      <c r="DW164" s="185"/>
      <c r="DX164" s="185"/>
      <c r="DY164" s="185"/>
      <c r="DZ164" s="185"/>
      <c r="EA164" s="185"/>
      <c r="EB164" s="185"/>
      <c r="EC164" s="185"/>
      <c r="ED164" s="185"/>
      <c r="EE164" s="185"/>
      <c r="EF164" s="185"/>
      <c r="EG164" s="185"/>
      <c r="EH164" s="185"/>
      <c r="EI164" s="185"/>
      <c r="EJ164" s="185"/>
      <c r="EK164" s="185"/>
      <c r="EL164" s="185"/>
      <c r="EM164" s="185"/>
      <c r="EN164" s="185"/>
      <c r="EO164" s="185"/>
      <c r="EP164" s="185"/>
      <c r="EQ164" s="185"/>
      <c r="ER164" s="185"/>
      <c r="ES164" s="185"/>
      <c r="ET164" s="185"/>
      <c r="EU164" s="185"/>
      <c r="EV164" s="185"/>
      <c r="EW164" s="185"/>
      <c r="EX164" s="185"/>
      <c r="EY164" s="185"/>
      <c r="EZ164" s="185"/>
      <c r="FA164" s="185"/>
      <c r="FB164" s="185"/>
      <c r="FC164" s="185"/>
      <c r="FD164" s="185"/>
      <c r="FE164" s="185"/>
      <c r="FF164" s="185"/>
      <c r="FG164" s="185"/>
      <c r="FH164" s="185"/>
      <c r="FI164" s="185"/>
      <c r="FJ164" s="185"/>
      <c r="FK164" s="185"/>
      <c r="FL164" s="185"/>
      <c r="FM164" s="185"/>
      <c r="FN164" s="185"/>
      <c r="FO164" s="185"/>
      <c r="FP164" s="185"/>
      <c r="FQ164" s="185"/>
      <c r="FR164" s="185"/>
      <c r="FS164" s="185"/>
      <c r="FT164" s="185"/>
      <c r="FU164" s="185"/>
      <c r="FV164" s="185"/>
      <c r="FW164" s="185"/>
      <c r="FX164" s="185"/>
      <c r="FY164" s="185"/>
      <c r="FZ164" s="185"/>
      <c r="GA164" s="185"/>
      <c r="GB164" s="185"/>
      <c r="GC164" s="185"/>
      <c r="GD164" s="185"/>
      <c r="GE164" s="185"/>
      <c r="GF164" s="185"/>
      <c r="GG164" s="185"/>
      <c r="GH164" s="185"/>
      <c r="GI164" s="185"/>
      <c r="GJ164" s="185"/>
      <c r="GK164" s="185"/>
      <c r="GL164" s="185"/>
      <c r="GM164" s="185"/>
      <c r="GN164" s="185"/>
      <c r="GO164" s="185"/>
      <c r="GP164" s="185"/>
      <c r="GQ164" s="185"/>
      <c r="GR164" s="185"/>
      <c r="GS164" s="185"/>
      <c r="GT164" s="185"/>
      <c r="GU164" s="185"/>
      <c r="GV164" s="185"/>
      <c r="GW164" s="185"/>
      <c r="GX164" s="185"/>
      <c r="GY164" s="185"/>
      <c r="GZ164" s="185"/>
      <c r="HA164" s="185"/>
      <c r="HB164" s="185"/>
      <c r="HC164" s="185"/>
      <c r="HD164" s="185"/>
      <c r="HE164" s="185"/>
      <c r="HF164" s="185"/>
      <c r="HG164" s="185"/>
      <c r="HH164" s="185"/>
      <c r="HI164" s="185"/>
      <c r="HJ164" s="185"/>
      <c r="HK164" s="185"/>
      <c r="HL164" s="185"/>
      <c r="HM164" s="185"/>
      <c r="HN164" s="185"/>
      <c r="HO164" s="185"/>
      <c r="HP164" s="185"/>
      <c r="HQ164" s="185"/>
      <c r="HR164" s="185"/>
      <c r="HS164" s="185"/>
      <c r="HT164" s="185"/>
      <c r="HU164" s="185"/>
      <c r="HV164" s="185"/>
      <c r="HW164" s="185"/>
      <c r="HX164" s="185"/>
      <c r="HY164" s="185"/>
      <c r="HZ164" s="185"/>
      <c r="IA164" s="185"/>
      <c r="IB164" s="185"/>
      <c r="IC164" s="185"/>
      <c r="ID164" s="185"/>
      <c r="IE164" s="185"/>
      <c r="IF164" s="185"/>
      <c r="IG164" s="185"/>
      <c r="IH164" s="185"/>
    </row>
    <row r="165" spans="1:242" customFormat="1" x14ac:dyDescent="0.2">
      <c r="A165" t="s">
        <v>1196</v>
      </c>
      <c r="B165" t="s">
        <v>1420</v>
      </c>
      <c r="C165" s="187" t="s">
        <v>1423</v>
      </c>
      <c r="D165" s="187">
        <v>0</v>
      </c>
      <c r="E165" s="25">
        <f>Parts[[#This Row],[Qty to order]]-Parts[[#This Row],[Rig qty]]</f>
        <v>1</v>
      </c>
      <c r="F165" s="144">
        <v>1</v>
      </c>
      <c r="G165" s="141">
        <v>17</v>
      </c>
      <c r="H165" s="126">
        <f t="shared" si="19"/>
        <v>0</v>
      </c>
      <c r="I165" s="186">
        <f t="shared" si="20"/>
        <v>441.34999999999997</v>
      </c>
      <c r="J165" s="142">
        <f t="shared" si="21"/>
        <v>17</v>
      </c>
      <c r="K165" s="186">
        <f t="shared" si="22"/>
        <v>515.76</v>
      </c>
      <c r="L165" t="s">
        <v>342</v>
      </c>
      <c r="M165" s="184"/>
      <c r="N165" s="179"/>
      <c r="O165" s="179" t="s">
        <v>1424</v>
      </c>
      <c r="P165" s="187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  <c r="AA165" s="179"/>
      <c r="AB165" s="179"/>
      <c r="AC165" s="179"/>
      <c r="AD165" s="179"/>
      <c r="AE165" s="179"/>
      <c r="AF165" s="179"/>
      <c r="AG165" s="179"/>
      <c r="AH165" s="179"/>
      <c r="AI165" s="179"/>
      <c r="AJ165" s="179"/>
      <c r="AK165" s="179"/>
      <c r="AL165" s="179"/>
      <c r="AM165" s="179"/>
      <c r="AN165" s="179"/>
      <c r="AO165" s="179"/>
      <c r="AP165" s="179"/>
      <c r="AQ165" s="179"/>
      <c r="AR165" s="179"/>
      <c r="AS165" s="179"/>
      <c r="AT165" s="179"/>
      <c r="AU165" s="179"/>
      <c r="AV165" s="179"/>
      <c r="AW165" s="179"/>
      <c r="AX165" s="179"/>
      <c r="AY165" s="179"/>
      <c r="AZ165" s="179"/>
      <c r="BA165" s="179"/>
      <c r="BB165" s="179"/>
      <c r="BC165" s="179"/>
      <c r="BD165" s="179"/>
      <c r="BE165" s="179"/>
      <c r="BF165" s="179"/>
      <c r="BG165" s="179"/>
      <c r="BH165" s="179"/>
      <c r="BI165" s="179"/>
      <c r="BJ165" s="179"/>
      <c r="BK165" s="179"/>
      <c r="BL165" s="179"/>
      <c r="BM165" s="179"/>
      <c r="BN165" s="179"/>
      <c r="BO165" s="179"/>
      <c r="BP165" s="179"/>
      <c r="BQ165" s="179"/>
      <c r="BR165" s="179"/>
      <c r="BS165" s="179"/>
      <c r="BT165" s="179"/>
      <c r="BU165" s="179"/>
      <c r="BV165" s="179"/>
      <c r="BW165" s="179"/>
      <c r="BX165" s="179"/>
      <c r="BY165" s="179"/>
      <c r="BZ165" s="179"/>
      <c r="CA165" s="179"/>
      <c r="CB165" s="179"/>
      <c r="CC165" s="179"/>
      <c r="CD165" s="179"/>
      <c r="CE165" s="179"/>
      <c r="CF165" s="179"/>
      <c r="CG165" s="179"/>
      <c r="CH165" s="179"/>
      <c r="CI165" s="179"/>
      <c r="CJ165" s="179"/>
      <c r="CK165" s="179"/>
      <c r="CL165" s="179"/>
      <c r="CM165" s="179"/>
      <c r="CN165" s="179"/>
      <c r="CO165" s="179"/>
      <c r="CP165" s="179"/>
      <c r="CQ165" s="179"/>
      <c r="CR165" s="179"/>
      <c r="CS165" s="179"/>
      <c r="CT165" s="179"/>
      <c r="CU165" s="179"/>
      <c r="CV165" s="179"/>
      <c r="CW165" s="179"/>
      <c r="CX165" s="179"/>
      <c r="CY165" s="179"/>
      <c r="CZ165" s="179"/>
      <c r="DA165" s="179"/>
      <c r="DB165" s="179"/>
      <c r="DC165" s="179"/>
      <c r="DD165" s="179"/>
      <c r="DE165" s="179"/>
      <c r="DF165" s="179"/>
      <c r="DG165" s="179"/>
      <c r="DH165" s="179"/>
      <c r="DI165" s="179"/>
      <c r="DJ165" s="179"/>
      <c r="DK165" s="179"/>
      <c r="DL165" s="179"/>
      <c r="DM165" s="179"/>
      <c r="DN165" s="179"/>
      <c r="DO165" s="185"/>
      <c r="DP165" s="185"/>
      <c r="DQ165" s="185"/>
      <c r="DR165" s="185"/>
      <c r="DS165" s="185"/>
      <c r="DT165" s="185"/>
      <c r="DU165" s="185"/>
      <c r="DV165" s="185"/>
      <c r="DW165" s="185"/>
      <c r="DX165" s="185"/>
      <c r="DY165" s="185"/>
      <c r="DZ165" s="185"/>
      <c r="EA165" s="185"/>
      <c r="EB165" s="185"/>
      <c r="EC165" s="185"/>
      <c r="ED165" s="185"/>
      <c r="EE165" s="185"/>
      <c r="EF165" s="185"/>
      <c r="EG165" s="185"/>
      <c r="EH165" s="185"/>
      <c r="EI165" s="185"/>
      <c r="EJ165" s="185"/>
      <c r="EK165" s="185"/>
      <c r="EL165" s="185"/>
      <c r="EM165" s="185"/>
      <c r="EN165" s="185"/>
      <c r="EO165" s="185"/>
      <c r="EP165" s="185"/>
      <c r="EQ165" s="185"/>
      <c r="ER165" s="185"/>
      <c r="ES165" s="185"/>
      <c r="ET165" s="185"/>
      <c r="EU165" s="185"/>
      <c r="EV165" s="185"/>
      <c r="EW165" s="185"/>
      <c r="EX165" s="185"/>
      <c r="EY165" s="185"/>
      <c r="EZ165" s="185"/>
      <c r="FA165" s="185"/>
      <c r="FB165" s="185"/>
      <c r="FC165" s="185"/>
      <c r="FD165" s="185"/>
      <c r="FE165" s="185"/>
      <c r="FF165" s="185"/>
      <c r="FG165" s="185"/>
      <c r="FH165" s="185"/>
      <c r="FI165" s="185"/>
      <c r="FJ165" s="185"/>
      <c r="FK165" s="185"/>
      <c r="FL165" s="185"/>
      <c r="FM165" s="185"/>
      <c r="FN165" s="185"/>
      <c r="FO165" s="185"/>
      <c r="FP165" s="185"/>
      <c r="FQ165" s="185"/>
      <c r="FR165" s="185"/>
      <c r="FS165" s="185"/>
      <c r="FT165" s="185"/>
      <c r="FU165" s="185"/>
      <c r="FV165" s="185"/>
      <c r="FW165" s="185"/>
      <c r="FX165" s="185"/>
      <c r="FY165" s="185"/>
      <c r="FZ165" s="185"/>
      <c r="GA165" s="185"/>
      <c r="GB165" s="185"/>
      <c r="GC165" s="185"/>
      <c r="GD165" s="185"/>
      <c r="GE165" s="185"/>
      <c r="GF165" s="185"/>
      <c r="GG165" s="185"/>
      <c r="GH165" s="185"/>
      <c r="GI165" s="185"/>
      <c r="GJ165" s="185"/>
      <c r="GK165" s="185"/>
      <c r="GL165" s="185"/>
      <c r="GM165" s="185"/>
      <c r="GN165" s="185"/>
      <c r="GO165" s="185"/>
      <c r="GP165" s="185"/>
      <c r="GQ165" s="185"/>
      <c r="GR165" s="185"/>
      <c r="GS165" s="185"/>
      <c r="GT165" s="185"/>
      <c r="GU165" s="185"/>
      <c r="GV165" s="185"/>
      <c r="GW165" s="185"/>
      <c r="GX165" s="185"/>
      <c r="GY165" s="185"/>
      <c r="GZ165" s="185"/>
      <c r="HA165" s="185"/>
      <c r="HB165" s="185"/>
      <c r="HC165" s="185"/>
      <c r="HD165" s="185"/>
      <c r="HE165" s="185"/>
      <c r="HF165" s="185"/>
      <c r="HG165" s="185"/>
      <c r="HH165" s="185"/>
      <c r="HI165" s="185"/>
      <c r="HJ165" s="185"/>
      <c r="HK165" s="185"/>
      <c r="HL165" s="185"/>
      <c r="HM165" s="185"/>
      <c r="HN165" s="185"/>
      <c r="HO165" s="185"/>
      <c r="HP165" s="185"/>
      <c r="HQ165" s="185"/>
      <c r="HR165" s="185"/>
      <c r="HS165" s="185"/>
      <c r="HT165" s="185"/>
      <c r="HU165" s="185"/>
      <c r="HV165" s="185"/>
      <c r="HW165" s="185"/>
      <c r="HX165" s="185"/>
      <c r="HY165" s="185"/>
      <c r="HZ165" s="185"/>
      <c r="IA165" s="185"/>
      <c r="IB165" s="185"/>
      <c r="IC165" s="185"/>
      <c r="ID165" s="185"/>
      <c r="IE165" s="185"/>
      <c r="IF165" s="185"/>
      <c r="IG165" s="185"/>
      <c r="IH165" s="185"/>
    </row>
    <row r="166" spans="1:242" customFormat="1" x14ac:dyDescent="0.2">
      <c r="A166" t="s">
        <v>1196</v>
      </c>
      <c r="B166" t="s">
        <v>1425</v>
      </c>
      <c r="C166" s="187" t="s">
        <v>1426</v>
      </c>
      <c r="D166" s="187">
        <v>0</v>
      </c>
      <c r="E166" s="25">
        <f>Parts[[#This Row],[Qty to order]]-Parts[[#This Row],[Rig qty]]</f>
        <v>1</v>
      </c>
      <c r="F166" s="144">
        <v>1</v>
      </c>
      <c r="G166" s="141">
        <v>389</v>
      </c>
      <c r="H166" s="126">
        <f t="shared" si="19"/>
        <v>0</v>
      </c>
      <c r="I166" s="186">
        <f>SUMIF(A$1:A$380,A166,H$1:H$380)</f>
        <v>441.34999999999997</v>
      </c>
      <c r="J166" s="142">
        <f>IF((F166-D166)&gt;0,(F166-D166)*G166,"")</f>
        <v>389</v>
      </c>
      <c r="K166" s="186">
        <f>SUMIF(A$1:A$380,A166,J$1:J$380)</f>
        <v>515.76</v>
      </c>
      <c r="L166" t="s">
        <v>342</v>
      </c>
      <c r="M166" s="184"/>
      <c r="N166" s="179"/>
      <c r="O166" s="179" t="s">
        <v>1424</v>
      </c>
      <c r="P166" s="187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  <c r="AE166" s="179"/>
      <c r="AF166" s="179"/>
      <c r="AG166" s="179"/>
      <c r="AH166" s="179"/>
      <c r="AI166" s="179"/>
      <c r="AJ166" s="179"/>
      <c r="AK166" s="179"/>
      <c r="AL166" s="179"/>
      <c r="AM166" s="179"/>
      <c r="AN166" s="179"/>
      <c r="AO166" s="179"/>
      <c r="AP166" s="179"/>
      <c r="AQ166" s="179"/>
      <c r="AR166" s="179"/>
      <c r="AS166" s="179"/>
      <c r="AT166" s="179"/>
      <c r="AU166" s="179"/>
      <c r="AV166" s="179"/>
      <c r="AW166" s="179"/>
      <c r="AX166" s="179"/>
      <c r="AY166" s="179"/>
      <c r="AZ166" s="179"/>
      <c r="BA166" s="179"/>
      <c r="BB166" s="179"/>
      <c r="BC166" s="179"/>
      <c r="BD166" s="179"/>
      <c r="BE166" s="179"/>
      <c r="BF166" s="179"/>
      <c r="BG166" s="179"/>
      <c r="BH166" s="179"/>
      <c r="BI166" s="179"/>
      <c r="BJ166" s="179"/>
      <c r="BK166" s="179"/>
      <c r="BL166" s="179"/>
      <c r="BM166" s="179"/>
      <c r="BN166" s="179"/>
      <c r="BO166" s="179"/>
      <c r="BP166" s="179"/>
      <c r="BQ166" s="179"/>
      <c r="BR166" s="179"/>
      <c r="BS166" s="179"/>
      <c r="BT166" s="179"/>
      <c r="BU166" s="179"/>
      <c r="BV166" s="179"/>
      <c r="BW166" s="179"/>
      <c r="BX166" s="179"/>
      <c r="BY166" s="179"/>
      <c r="BZ166" s="179"/>
      <c r="CA166" s="179"/>
      <c r="CB166" s="179"/>
      <c r="CC166" s="179"/>
      <c r="CD166" s="179"/>
      <c r="CE166" s="179"/>
      <c r="CF166" s="179"/>
      <c r="CG166" s="179"/>
      <c r="CH166" s="179"/>
      <c r="CI166" s="179"/>
      <c r="CJ166" s="179"/>
      <c r="CK166" s="179"/>
      <c r="CL166" s="179"/>
      <c r="CM166" s="179"/>
      <c r="CN166" s="179"/>
      <c r="CO166" s="179"/>
      <c r="CP166" s="179"/>
      <c r="CQ166" s="179"/>
      <c r="CR166" s="179"/>
      <c r="CS166" s="179"/>
      <c r="CT166" s="179"/>
      <c r="CU166" s="179"/>
      <c r="CV166" s="179"/>
      <c r="CW166" s="179"/>
      <c r="CX166" s="179"/>
      <c r="CY166" s="179"/>
      <c r="CZ166" s="179"/>
      <c r="DA166" s="179"/>
      <c r="DB166" s="179"/>
      <c r="DC166" s="179"/>
      <c r="DD166" s="179"/>
      <c r="DE166" s="179"/>
      <c r="DF166" s="179"/>
      <c r="DG166" s="179"/>
      <c r="DH166" s="179"/>
      <c r="DI166" s="179"/>
      <c r="DJ166" s="179"/>
      <c r="DK166" s="179"/>
      <c r="DL166" s="179"/>
      <c r="DM166" s="179"/>
      <c r="DN166" s="179"/>
      <c r="DO166" s="185"/>
      <c r="DP166" s="185"/>
      <c r="DQ166" s="185"/>
      <c r="DR166" s="185"/>
      <c r="DS166" s="185"/>
      <c r="DT166" s="185"/>
      <c r="DU166" s="185"/>
      <c r="DV166" s="185"/>
      <c r="DW166" s="185"/>
      <c r="DX166" s="185"/>
      <c r="DY166" s="185"/>
      <c r="DZ166" s="185"/>
      <c r="EA166" s="185"/>
      <c r="EB166" s="185"/>
      <c r="EC166" s="185"/>
      <c r="ED166" s="185"/>
      <c r="EE166" s="185"/>
      <c r="EF166" s="185"/>
      <c r="EG166" s="185"/>
      <c r="EH166" s="185"/>
      <c r="EI166" s="185"/>
      <c r="EJ166" s="185"/>
      <c r="EK166" s="185"/>
      <c r="EL166" s="185"/>
      <c r="EM166" s="185"/>
      <c r="EN166" s="185"/>
      <c r="EO166" s="185"/>
      <c r="EP166" s="185"/>
      <c r="EQ166" s="185"/>
      <c r="ER166" s="185"/>
      <c r="ES166" s="185"/>
      <c r="ET166" s="185"/>
      <c r="EU166" s="185"/>
      <c r="EV166" s="185"/>
      <c r="EW166" s="185"/>
      <c r="EX166" s="185"/>
      <c r="EY166" s="185"/>
      <c r="EZ166" s="185"/>
      <c r="FA166" s="185"/>
      <c r="FB166" s="185"/>
      <c r="FC166" s="185"/>
      <c r="FD166" s="185"/>
      <c r="FE166" s="185"/>
      <c r="FF166" s="185"/>
      <c r="FG166" s="185"/>
      <c r="FH166" s="185"/>
      <c r="FI166" s="185"/>
      <c r="FJ166" s="185"/>
      <c r="FK166" s="185"/>
      <c r="FL166" s="185"/>
      <c r="FM166" s="185"/>
      <c r="FN166" s="185"/>
      <c r="FO166" s="185"/>
      <c r="FP166" s="185"/>
      <c r="FQ166" s="185"/>
      <c r="FR166" s="185"/>
      <c r="FS166" s="185"/>
      <c r="FT166" s="185"/>
      <c r="FU166" s="185"/>
      <c r="FV166" s="185"/>
      <c r="FW166" s="185"/>
      <c r="FX166" s="185"/>
      <c r="FY166" s="185"/>
      <c r="FZ166" s="185"/>
      <c r="GA166" s="185"/>
      <c r="GB166" s="185"/>
      <c r="GC166" s="185"/>
      <c r="GD166" s="185"/>
      <c r="GE166" s="185"/>
      <c r="GF166" s="185"/>
      <c r="GG166" s="185"/>
      <c r="GH166" s="185"/>
      <c r="GI166" s="185"/>
      <c r="GJ166" s="185"/>
      <c r="GK166" s="185"/>
      <c r="GL166" s="185"/>
      <c r="GM166" s="185"/>
      <c r="GN166" s="185"/>
      <c r="GO166" s="185"/>
      <c r="GP166" s="185"/>
      <c r="GQ166" s="185"/>
      <c r="GR166" s="185"/>
      <c r="GS166" s="185"/>
      <c r="GT166" s="185"/>
      <c r="GU166" s="185"/>
      <c r="GV166" s="185"/>
      <c r="GW166" s="185"/>
      <c r="GX166" s="185"/>
      <c r="GY166" s="185"/>
      <c r="GZ166" s="185"/>
      <c r="HA166" s="185"/>
      <c r="HB166" s="185"/>
      <c r="HC166" s="185"/>
      <c r="HD166" s="185"/>
      <c r="HE166" s="185"/>
      <c r="HF166" s="185"/>
      <c r="HG166" s="185"/>
      <c r="HH166" s="185"/>
      <c r="HI166" s="185"/>
      <c r="HJ166" s="185"/>
      <c r="HK166" s="185"/>
      <c r="HL166" s="185"/>
      <c r="HM166" s="185"/>
      <c r="HN166" s="185"/>
      <c r="HO166" s="185"/>
      <c r="HP166" s="185"/>
      <c r="HQ166" s="185"/>
      <c r="HR166" s="185"/>
      <c r="HS166" s="185"/>
      <c r="HT166" s="185"/>
      <c r="HU166" s="185"/>
      <c r="HV166" s="185"/>
      <c r="HW166" s="185"/>
      <c r="HX166" s="185"/>
      <c r="HY166" s="185"/>
      <c r="HZ166" s="185"/>
      <c r="IA166" s="185"/>
      <c r="IB166" s="185"/>
      <c r="IC166" s="185"/>
      <c r="ID166" s="185"/>
      <c r="IE166" s="185"/>
      <c r="IF166" s="185"/>
      <c r="IG166" s="185"/>
      <c r="IH166" s="185"/>
    </row>
    <row r="167" spans="1:242" customFormat="1" x14ac:dyDescent="0.2">
      <c r="A167" t="s">
        <v>1196</v>
      </c>
      <c r="B167" t="s">
        <v>1427</v>
      </c>
      <c r="C167" s="187" t="s">
        <v>1428</v>
      </c>
      <c r="D167" s="187">
        <v>0</v>
      </c>
      <c r="E167" s="25">
        <f>Parts[[#This Row],[Qty to order]]-Parts[[#This Row],[Rig qty]]</f>
        <v>1</v>
      </c>
      <c r="F167" s="144">
        <v>1</v>
      </c>
      <c r="G167" s="141">
        <v>73</v>
      </c>
      <c r="H167" s="126">
        <f t="shared" si="19"/>
        <v>0</v>
      </c>
      <c r="I167" s="186">
        <f>SUMIF(A$1:A$380,A167,H$1:H$380)</f>
        <v>441.34999999999997</v>
      </c>
      <c r="J167" s="142">
        <f>IF((F167-D167)&gt;0,(F167-D167)*G167,"")</f>
        <v>73</v>
      </c>
      <c r="K167" s="186">
        <f>SUMIF(A$1:A$380,A167,J$1:J$380)</f>
        <v>515.76</v>
      </c>
      <c r="L167" t="s">
        <v>342</v>
      </c>
      <c r="M167" s="184"/>
      <c r="N167" s="179"/>
      <c r="O167" s="179" t="s">
        <v>1424</v>
      </c>
      <c r="P167" s="187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79"/>
      <c r="AG167" s="179"/>
      <c r="AH167" s="179"/>
      <c r="AI167" s="179"/>
      <c r="AJ167" s="179"/>
      <c r="AK167" s="179"/>
      <c r="AL167" s="179"/>
      <c r="AM167" s="179"/>
      <c r="AN167" s="179"/>
      <c r="AO167" s="179"/>
      <c r="AP167" s="179"/>
      <c r="AQ167" s="179"/>
      <c r="AR167" s="179"/>
      <c r="AS167" s="179"/>
      <c r="AT167" s="179"/>
      <c r="AU167" s="179"/>
      <c r="AV167" s="179"/>
      <c r="AW167" s="179"/>
      <c r="AX167" s="179"/>
      <c r="AY167" s="179"/>
      <c r="AZ167" s="179"/>
      <c r="BA167" s="179"/>
      <c r="BB167" s="179"/>
      <c r="BC167" s="179"/>
      <c r="BD167" s="179"/>
      <c r="BE167" s="179"/>
      <c r="BF167" s="179"/>
      <c r="BG167" s="179"/>
      <c r="BH167" s="179"/>
      <c r="BI167" s="179"/>
      <c r="BJ167" s="179"/>
      <c r="BK167" s="179"/>
      <c r="BL167" s="179"/>
      <c r="BM167" s="179"/>
      <c r="BN167" s="179"/>
      <c r="BO167" s="179"/>
      <c r="BP167" s="179"/>
      <c r="BQ167" s="179"/>
      <c r="BR167" s="179"/>
      <c r="BS167" s="179"/>
      <c r="BT167" s="179"/>
      <c r="BU167" s="179"/>
      <c r="BV167" s="179"/>
      <c r="BW167" s="179"/>
      <c r="BX167" s="179"/>
      <c r="BY167" s="179"/>
      <c r="BZ167" s="179"/>
      <c r="CA167" s="179"/>
      <c r="CB167" s="179"/>
      <c r="CC167" s="179"/>
      <c r="CD167" s="179"/>
      <c r="CE167" s="179"/>
      <c r="CF167" s="179"/>
      <c r="CG167" s="179"/>
      <c r="CH167" s="179"/>
      <c r="CI167" s="179"/>
      <c r="CJ167" s="179"/>
      <c r="CK167" s="179"/>
      <c r="CL167" s="179"/>
      <c r="CM167" s="179"/>
      <c r="CN167" s="179"/>
      <c r="CO167" s="179"/>
      <c r="CP167" s="179"/>
      <c r="CQ167" s="179"/>
      <c r="CR167" s="179"/>
      <c r="CS167" s="179"/>
      <c r="CT167" s="179"/>
      <c r="CU167" s="179"/>
      <c r="CV167" s="179"/>
      <c r="CW167" s="179"/>
      <c r="CX167" s="179"/>
      <c r="CY167" s="179"/>
      <c r="CZ167" s="179"/>
      <c r="DA167" s="179"/>
      <c r="DB167" s="179"/>
      <c r="DC167" s="179"/>
      <c r="DD167" s="179"/>
      <c r="DE167" s="179"/>
      <c r="DF167" s="179"/>
      <c r="DG167" s="179"/>
      <c r="DH167" s="179"/>
      <c r="DI167" s="179"/>
      <c r="DJ167" s="179"/>
      <c r="DK167" s="179"/>
      <c r="DL167" s="179"/>
      <c r="DM167" s="179"/>
      <c r="DN167" s="179"/>
      <c r="DO167" s="185"/>
      <c r="DP167" s="185"/>
      <c r="DQ167" s="185"/>
      <c r="DR167" s="185"/>
      <c r="DS167" s="185"/>
      <c r="DT167" s="185"/>
      <c r="DU167" s="185"/>
      <c r="DV167" s="185"/>
      <c r="DW167" s="185"/>
      <c r="DX167" s="185"/>
      <c r="DY167" s="185"/>
      <c r="DZ167" s="185"/>
      <c r="EA167" s="185"/>
      <c r="EB167" s="185"/>
      <c r="EC167" s="185"/>
      <c r="ED167" s="185"/>
      <c r="EE167" s="185"/>
      <c r="EF167" s="185"/>
      <c r="EG167" s="185"/>
      <c r="EH167" s="185"/>
      <c r="EI167" s="185"/>
      <c r="EJ167" s="185"/>
      <c r="EK167" s="185"/>
      <c r="EL167" s="185"/>
      <c r="EM167" s="185"/>
      <c r="EN167" s="185"/>
      <c r="EO167" s="185"/>
      <c r="EP167" s="185"/>
      <c r="EQ167" s="185"/>
      <c r="ER167" s="185"/>
      <c r="ES167" s="185"/>
      <c r="ET167" s="185"/>
      <c r="EU167" s="185"/>
      <c r="EV167" s="185"/>
      <c r="EW167" s="185"/>
      <c r="EX167" s="185"/>
      <c r="EY167" s="185"/>
      <c r="EZ167" s="185"/>
      <c r="FA167" s="185"/>
      <c r="FB167" s="185"/>
      <c r="FC167" s="185"/>
      <c r="FD167" s="185"/>
      <c r="FE167" s="185"/>
      <c r="FF167" s="185"/>
      <c r="FG167" s="185"/>
      <c r="FH167" s="185"/>
      <c r="FI167" s="185"/>
      <c r="FJ167" s="185"/>
      <c r="FK167" s="185"/>
      <c r="FL167" s="185"/>
      <c r="FM167" s="185"/>
      <c r="FN167" s="185"/>
      <c r="FO167" s="185"/>
      <c r="FP167" s="185"/>
      <c r="FQ167" s="185"/>
      <c r="FR167" s="185"/>
      <c r="FS167" s="185"/>
      <c r="FT167" s="185"/>
      <c r="FU167" s="185"/>
      <c r="FV167" s="185"/>
      <c r="FW167" s="185"/>
      <c r="FX167" s="185"/>
      <c r="FY167" s="185"/>
      <c r="FZ167" s="185"/>
      <c r="GA167" s="185"/>
      <c r="GB167" s="185"/>
      <c r="GC167" s="185"/>
      <c r="GD167" s="185"/>
      <c r="GE167" s="185"/>
      <c r="GF167" s="185"/>
      <c r="GG167" s="185"/>
      <c r="GH167" s="185"/>
      <c r="GI167" s="185"/>
      <c r="GJ167" s="185"/>
      <c r="GK167" s="185"/>
      <c r="GL167" s="185"/>
      <c r="GM167" s="185"/>
      <c r="GN167" s="185"/>
      <c r="GO167" s="185"/>
      <c r="GP167" s="185"/>
      <c r="GQ167" s="185"/>
      <c r="GR167" s="185"/>
      <c r="GS167" s="185"/>
      <c r="GT167" s="185"/>
      <c r="GU167" s="185"/>
      <c r="GV167" s="185"/>
      <c r="GW167" s="185"/>
      <c r="GX167" s="185"/>
      <c r="GY167" s="185"/>
      <c r="GZ167" s="185"/>
      <c r="HA167" s="185"/>
      <c r="HB167" s="185"/>
      <c r="HC167" s="185"/>
      <c r="HD167" s="185"/>
      <c r="HE167" s="185"/>
      <c r="HF167" s="185"/>
      <c r="HG167" s="185"/>
      <c r="HH167" s="185"/>
      <c r="HI167" s="185"/>
      <c r="HJ167" s="185"/>
      <c r="HK167" s="185"/>
      <c r="HL167" s="185"/>
      <c r="HM167" s="185"/>
      <c r="HN167" s="185"/>
      <c r="HO167" s="185"/>
      <c r="HP167" s="185"/>
      <c r="HQ167" s="185"/>
      <c r="HR167" s="185"/>
      <c r="HS167" s="185"/>
      <c r="HT167" s="185"/>
      <c r="HU167" s="185"/>
      <c r="HV167" s="185"/>
      <c r="HW167" s="185"/>
      <c r="HX167" s="185"/>
      <c r="HY167" s="185"/>
      <c r="HZ167" s="185"/>
      <c r="IA167" s="185"/>
      <c r="IB167" s="185"/>
      <c r="IC167" s="185"/>
      <c r="ID167" s="185"/>
      <c r="IE167" s="185"/>
      <c r="IF167" s="185"/>
      <c r="IG167" s="185"/>
      <c r="IH167" s="185"/>
    </row>
    <row r="168" spans="1:242" customFormat="1" x14ac:dyDescent="0.2">
      <c r="A168" t="s">
        <v>1206</v>
      </c>
      <c r="B168" t="s">
        <v>959</v>
      </c>
      <c r="C168" t="s">
        <v>154</v>
      </c>
      <c r="D168">
        <v>4</v>
      </c>
      <c r="E168">
        <f>Parts[[#This Row],[Qty to order]]-Parts[[#This Row],[Rig qty]]</f>
        <v>1</v>
      </c>
      <c r="F168" s="58">
        <v>5</v>
      </c>
      <c r="G168" s="126">
        <v>15.63</v>
      </c>
      <c r="H168" s="126">
        <f t="shared" si="19"/>
        <v>62.52</v>
      </c>
      <c r="I168" s="130">
        <f t="shared" si="16"/>
        <v>217.18999999999997</v>
      </c>
      <c r="J168" s="134">
        <f t="shared" si="17"/>
        <v>15.63</v>
      </c>
      <c r="K168" s="130">
        <f t="shared" si="18"/>
        <v>221.32</v>
      </c>
      <c r="L168" t="s">
        <v>342</v>
      </c>
      <c r="P168" t="s">
        <v>960</v>
      </c>
    </row>
    <row r="169" spans="1:242" customFormat="1" x14ac:dyDescent="0.2">
      <c r="A169" t="s">
        <v>1206</v>
      </c>
      <c r="B169" t="s">
        <v>1209</v>
      </c>
      <c r="C169" t="s">
        <v>355</v>
      </c>
      <c r="D169">
        <v>4</v>
      </c>
      <c r="E169">
        <f>Parts[[#This Row],[Qty to order]]-Parts[[#This Row],[Rig qty]]</f>
        <v>3</v>
      </c>
      <c r="F169" s="58">
        <v>7</v>
      </c>
      <c r="G169" s="126">
        <v>7.08</v>
      </c>
      <c r="H169" s="126">
        <f t="shared" si="19"/>
        <v>28.32</v>
      </c>
      <c r="I169" s="130">
        <f t="shared" si="16"/>
        <v>217.18999999999997</v>
      </c>
      <c r="J169" s="134">
        <f t="shared" si="17"/>
        <v>21.240000000000002</v>
      </c>
      <c r="K169" s="130">
        <f t="shared" si="18"/>
        <v>221.32</v>
      </c>
      <c r="L169" t="s">
        <v>342</v>
      </c>
      <c r="P169" t="s">
        <v>1034</v>
      </c>
    </row>
    <row r="170" spans="1:242" s="148" customFormat="1" x14ac:dyDescent="0.2">
      <c r="A170" t="s">
        <v>1206</v>
      </c>
      <c r="B170" t="s">
        <v>1211</v>
      </c>
      <c r="C170" t="s">
        <v>100</v>
      </c>
      <c r="D170">
        <v>3</v>
      </c>
      <c r="E170">
        <f>Parts[[#This Row],[Qty to order]]-Parts[[#This Row],[Rig qty]]</f>
        <v>3</v>
      </c>
      <c r="F170" s="58">
        <v>6</v>
      </c>
      <c r="G170" s="126">
        <v>9.9499999999999993</v>
      </c>
      <c r="H170" s="126">
        <f t="shared" si="19"/>
        <v>29.849999999999998</v>
      </c>
      <c r="I170" s="130">
        <f t="shared" si="16"/>
        <v>217.18999999999997</v>
      </c>
      <c r="J170" s="134">
        <f t="shared" si="17"/>
        <v>29.849999999999998</v>
      </c>
      <c r="K170" s="130">
        <f t="shared" si="18"/>
        <v>221.32</v>
      </c>
      <c r="L170" t="s">
        <v>342</v>
      </c>
      <c r="M170"/>
      <c r="N170"/>
      <c r="O170"/>
      <c r="P170" t="s">
        <v>1039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</row>
    <row r="171" spans="1:242" s="148" customFormat="1" x14ac:dyDescent="0.2">
      <c r="A171" t="s">
        <v>1206</v>
      </c>
      <c r="B171" t="s">
        <v>1031</v>
      </c>
      <c r="C171" t="s">
        <v>103</v>
      </c>
      <c r="D171">
        <v>1</v>
      </c>
      <c r="E171">
        <f>Parts[[#This Row],[Qty to order]]-Parts[[#This Row],[Rig qty]]</f>
        <v>2</v>
      </c>
      <c r="F171" s="58">
        <v>3</v>
      </c>
      <c r="G171" s="126">
        <v>58.1</v>
      </c>
      <c r="H171" s="126">
        <f t="shared" si="19"/>
        <v>58.1</v>
      </c>
      <c r="I171" s="130">
        <f t="shared" si="16"/>
        <v>217.18999999999997</v>
      </c>
      <c r="J171" s="134">
        <f t="shared" ref="J171:J184" si="23">IF((F171-D171)&gt;0,(F171-D171)*G171,"")</f>
        <v>116.2</v>
      </c>
      <c r="K171" s="130">
        <f t="shared" si="18"/>
        <v>221.32</v>
      </c>
      <c r="L171" t="s">
        <v>342</v>
      </c>
      <c r="M171"/>
      <c r="N171"/>
      <c r="O171"/>
      <c r="P171" t="s">
        <v>1032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</row>
    <row r="172" spans="1:242" s="148" customFormat="1" x14ac:dyDescent="0.2">
      <c r="A172" t="s">
        <v>1206</v>
      </c>
      <c r="B172" t="s">
        <v>1020</v>
      </c>
      <c r="C172" t="s">
        <v>110</v>
      </c>
      <c r="D172">
        <v>1</v>
      </c>
      <c r="E172">
        <f>Parts[[#This Row],[Qty to order]]-Parts[[#This Row],[Rig qty]]</f>
        <v>1</v>
      </c>
      <c r="F172" s="58">
        <v>2</v>
      </c>
      <c r="G172" s="126">
        <v>5.7</v>
      </c>
      <c r="H172" s="126">
        <f t="shared" si="19"/>
        <v>5.7</v>
      </c>
      <c r="I172" s="130">
        <f t="shared" si="16"/>
        <v>217.18999999999997</v>
      </c>
      <c r="J172" s="134">
        <f t="shared" si="23"/>
        <v>5.7</v>
      </c>
      <c r="K172" s="130">
        <f t="shared" si="18"/>
        <v>221.32</v>
      </c>
      <c r="L172" t="s">
        <v>342</v>
      </c>
      <c r="M172"/>
      <c r="N172"/>
      <c r="O172"/>
      <c r="P172" t="s">
        <v>1023</v>
      </c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</row>
    <row r="173" spans="1:242" s="148" customFormat="1" x14ac:dyDescent="0.2">
      <c r="A173" t="s">
        <v>1206</v>
      </c>
      <c r="B173" t="s">
        <v>1020</v>
      </c>
      <c r="C173" t="s">
        <v>107</v>
      </c>
      <c r="D173">
        <v>1</v>
      </c>
      <c r="E173">
        <f>Parts[[#This Row],[Qty to order]]-Parts[[#This Row],[Rig qty]]</f>
        <v>1</v>
      </c>
      <c r="F173" s="58">
        <v>2</v>
      </c>
      <c r="G173" s="126">
        <v>5.7</v>
      </c>
      <c r="H173" s="126">
        <f t="shared" si="19"/>
        <v>5.7</v>
      </c>
      <c r="I173" s="130">
        <f t="shared" si="16"/>
        <v>217.18999999999997</v>
      </c>
      <c r="J173" s="134">
        <f t="shared" si="23"/>
        <v>5.7</v>
      </c>
      <c r="K173" s="130">
        <f t="shared" si="18"/>
        <v>221.32</v>
      </c>
      <c r="L173" t="s">
        <v>342</v>
      </c>
      <c r="M173"/>
      <c r="N173"/>
      <c r="O173"/>
      <c r="P173" t="s">
        <v>1024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</row>
    <row r="174" spans="1:242" s="148" customFormat="1" x14ac:dyDescent="0.2">
      <c r="A174" t="s">
        <v>1206</v>
      </c>
      <c r="B174" t="s">
        <v>989</v>
      </c>
      <c r="C174" t="s">
        <v>111</v>
      </c>
      <c r="D174">
        <v>1</v>
      </c>
      <c r="E174">
        <f>Parts[[#This Row],[Qty to order]]-Parts[[#This Row],[Rig qty]]</f>
        <v>1</v>
      </c>
      <c r="F174" s="58">
        <v>2</v>
      </c>
      <c r="G174" s="126">
        <v>27</v>
      </c>
      <c r="H174" s="126">
        <f t="shared" si="19"/>
        <v>27</v>
      </c>
      <c r="I174" s="130">
        <f t="shared" si="16"/>
        <v>217.18999999999997</v>
      </c>
      <c r="J174" s="134">
        <f t="shared" si="23"/>
        <v>27</v>
      </c>
      <c r="K174" s="130">
        <f t="shared" si="18"/>
        <v>221.32</v>
      </c>
      <c r="L174" t="s">
        <v>342</v>
      </c>
      <c r="M174"/>
      <c r="N174"/>
      <c r="O174"/>
      <c r="P174" t="s">
        <v>990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</row>
    <row r="175" spans="1:242" s="148" customFormat="1" x14ac:dyDescent="0.2">
      <c r="A175" s="117" t="s">
        <v>203</v>
      </c>
      <c r="B175" s="60" t="s">
        <v>1238</v>
      </c>
      <c r="C175" s="60" t="s">
        <v>1239</v>
      </c>
      <c r="D175" s="73">
        <v>1</v>
      </c>
      <c r="E175" s="73">
        <f>Parts[[#This Row],[Qty to order]]-Parts[[#This Row],[Rig qty]]</f>
        <v>0</v>
      </c>
      <c r="F175" s="60">
        <v>1</v>
      </c>
      <c r="G175" s="124">
        <v>237.99</v>
      </c>
      <c r="H175" s="134">
        <f t="shared" ref="H175:H182" si="24">D175*G175</f>
        <v>237.99</v>
      </c>
      <c r="I175" s="130">
        <f t="shared" si="16"/>
        <v>1675.99</v>
      </c>
      <c r="J175" s="134" t="str">
        <f t="shared" si="23"/>
        <v/>
      </c>
      <c r="K175" s="130">
        <f t="shared" si="18"/>
        <v>0</v>
      </c>
      <c r="L175" s="79" t="s">
        <v>1232</v>
      </c>
      <c r="M175" s="60"/>
      <c r="N175" s="60"/>
      <c r="O175" s="79" t="s">
        <v>1364</v>
      </c>
      <c r="P175" s="73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/>
      <c r="AL175" s="146"/>
      <c r="AM175" s="146"/>
      <c r="AN175" s="146"/>
      <c r="AO175" s="146"/>
      <c r="AP175" s="146"/>
      <c r="AQ175" s="146"/>
      <c r="AR175" s="146"/>
      <c r="AS175" s="146"/>
      <c r="AT175" s="146"/>
      <c r="AU175" s="146"/>
      <c r="AV175" s="146"/>
      <c r="AW175" s="146"/>
      <c r="AX175" s="146"/>
      <c r="AY175" s="146"/>
      <c r="AZ175" s="146"/>
      <c r="BA175" s="146"/>
      <c r="BB175" s="146"/>
      <c r="BC175" s="146"/>
      <c r="BD175" s="146"/>
      <c r="BE175" s="146"/>
      <c r="BF175" s="146"/>
      <c r="BG175" s="146"/>
      <c r="BH175" s="146"/>
      <c r="BI175" s="146"/>
      <c r="BJ175" s="146"/>
      <c r="BK175" s="146"/>
      <c r="BL175" s="146"/>
      <c r="BM175" s="146"/>
      <c r="BN175" s="146"/>
      <c r="BO175" s="146"/>
      <c r="BP175" s="146"/>
      <c r="BQ175" s="146"/>
      <c r="BR175" s="146"/>
      <c r="BS175" s="146"/>
      <c r="BT175" s="146"/>
      <c r="BU175" s="146"/>
      <c r="BV175" s="146"/>
      <c r="BW175" s="146"/>
      <c r="BX175" s="146"/>
      <c r="BY175" s="146"/>
      <c r="BZ175" s="146"/>
      <c r="CA175" s="146"/>
      <c r="CB175" s="146"/>
      <c r="CC175" s="146"/>
      <c r="CD175" s="146"/>
      <c r="CE175" s="146"/>
      <c r="CF175" s="146"/>
      <c r="CG175" s="146"/>
      <c r="CH175" s="146"/>
      <c r="CI175" s="146"/>
      <c r="CJ175" s="146"/>
      <c r="CK175" s="146"/>
      <c r="CL175" s="146"/>
      <c r="CM175" s="146"/>
      <c r="CN175" s="146"/>
      <c r="CO175" s="146"/>
      <c r="CP175" s="146"/>
      <c r="CQ175" s="146"/>
      <c r="CR175" s="146"/>
      <c r="CS175" s="146"/>
      <c r="CT175" s="146"/>
      <c r="CU175" s="146"/>
      <c r="CV175" s="146"/>
      <c r="CW175" s="146"/>
      <c r="CX175" s="146"/>
      <c r="CY175" s="146"/>
      <c r="CZ175" s="146"/>
      <c r="DA175" s="146"/>
      <c r="DB175" s="146"/>
      <c r="DC175" s="146"/>
      <c r="DD175" s="146"/>
      <c r="DE175" s="146"/>
      <c r="DF175" s="146"/>
      <c r="DG175" s="146"/>
      <c r="DH175" s="146"/>
      <c r="DI175" s="146"/>
      <c r="DJ175" s="146"/>
      <c r="DK175" s="146"/>
      <c r="DL175" s="146"/>
      <c r="DM175" s="146"/>
      <c r="DN175" s="146"/>
      <c r="DO175" s="147"/>
      <c r="DP175" s="147"/>
      <c r="DQ175" s="147"/>
      <c r="DR175" s="147"/>
      <c r="DS175" s="147"/>
      <c r="DT175" s="147"/>
      <c r="DU175" s="147"/>
      <c r="DV175" s="147"/>
      <c r="DW175" s="147"/>
      <c r="DX175" s="147"/>
      <c r="DY175" s="147"/>
      <c r="DZ175" s="147"/>
      <c r="EA175" s="147"/>
      <c r="EB175" s="147"/>
      <c r="EC175" s="147"/>
      <c r="ED175" s="147"/>
      <c r="EE175" s="147"/>
      <c r="EF175" s="147"/>
      <c r="EG175" s="147"/>
      <c r="EH175" s="147"/>
      <c r="EI175" s="147"/>
      <c r="EJ175" s="147"/>
      <c r="EK175" s="147"/>
      <c r="EL175" s="147"/>
      <c r="EM175" s="147"/>
      <c r="EN175" s="147"/>
      <c r="EO175" s="147"/>
      <c r="EP175" s="147"/>
      <c r="EQ175" s="147"/>
      <c r="ER175" s="147"/>
      <c r="ES175" s="147"/>
      <c r="ET175" s="147"/>
      <c r="EU175" s="147"/>
      <c r="EV175" s="147"/>
      <c r="EW175" s="147"/>
      <c r="EX175" s="147"/>
      <c r="EY175" s="147"/>
      <c r="EZ175" s="147"/>
      <c r="FA175" s="147"/>
      <c r="FB175" s="147"/>
      <c r="FC175" s="147"/>
      <c r="FD175" s="147"/>
      <c r="FE175" s="147"/>
      <c r="FF175" s="147"/>
      <c r="FG175" s="147"/>
      <c r="FH175" s="147"/>
      <c r="FI175" s="147"/>
      <c r="FJ175" s="147"/>
      <c r="FK175" s="147"/>
      <c r="FL175" s="147"/>
      <c r="FM175" s="147"/>
      <c r="FN175" s="147"/>
      <c r="FO175" s="147"/>
      <c r="FP175" s="147"/>
      <c r="FQ175" s="147"/>
      <c r="FR175" s="147"/>
      <c r="FS175" s="147"/>
      <c r="FT175" s="147"/>
      <c r="FU175" s="147"/>
      <c r="FV175" s="147"/>
      <c r="FW175" s="147"/>
      <c r="FX175" s="147"/>
      <c r="FY175" s="147"/>
      <c r="FZ175" s="147"/>
      <c r="GA175" s="147"/>
      <c r="GB175" s="147"/>
      <c r="GC175" s="147"/>
      <c r="GD175" s="147"/>
      <c r="GE175" s="147"/>
      <c r="GF175" s="147"/>
      <c r="GG175" s="147"/>
      <c r="GH175" s="147"/>
      <c r="GI175" s="147"/>
      <c r="GJ175" s="147"/>
      <c r="GK175" s="147"/>
      <c r="GL175" s="147"/>
      <c r="GM175" s="147"/>
      <c r="GN175" s="147"/>
      <c r="GO175" s="147"/>
      <c r="GP175" s="147"/>
      <c r="GQ175" s="147"/>
      <c r="GR175" s="147"/>
      <c r="GS175" s="147"/>
      <c r="GT175" s="147"/>
      <c r="GU175" s="147"/>
      <c r="GV175" s="147"/>
      <c r="GW175" s="147"/>
      <c r="GX175" s="147"/>
      <c r="GY175" s="147"/>
      <c r="GZ175" s="147"/>
      <c r="HA175" s="147"/>
      <c r="HB175" s="147"/>
      <c r="HC175" s="147"/>
      <c r="HD175" s="147"/>
      <c r="HE175" s="147"/>
      <c r="HF175" s="147"/>
      <c r="HG175" s="147"/>
      <c r="HH175" s="147"/>
      <c r="HI175" s="147"/>
      <c r="HJ175" s="147"/>
      <c r="HK175" s="147"/>
      <c r="HL175" s="147"/>
      <c r="HM175" s="147"/>
      <c r="HN175" s="147"/>
      <c r="HO175" s="147"/>
      <c r="HP175" s="147"/>
      <c r="HQ175" s="147"/>
      <c r="HR175" s="147"/>
      <c r="HS175" s="147"/>
      <c r="HT175" s="147"/>
      <c r="HU175" s="147"/>
      <c r="HV175" s="147"/>
      <c r="HW175" s="147"/>
      <c r="HX175" s="147"/>
      <c r="HY175" s="147"/>
      <c r="HZ175" s="147"/>
      <c r="IA175" s="147"/>
      <c r="IB175" s="147"/>
      <c r="IC175" s="147"/>
      <c r="ID175" s="147"/>
      <c r="IE175" s="147"/>
      <c r="IF175" s="147"/>
      <c r="IG175" s="147"/>
      <c r="IH175" s="147"/>
    </row>
    <row r="176" spans="1:242" customFormat="1" x14ac:dyDescent="0.2">
      <c r="A176" s="158" t="s">
        <v>203</v>
      </c>
      <c r="B176" s="79" t="s">
        <v>1240</v>
      </c>
      <c r="C176" s="117" t="s">
        <v>1241</v>
      </c>
      <c r="D176" s="154">
        <v>1</v>
      </c>
      <c r="E176" s="154">
        <f>Parts[[#This Row],[Qty to order]]-Parts[[#This Row],[Rig qty]]</f>
        <v>0</v>
      </c>
      <c r="F176" s="79">
        <v>1</v>
      </c>
      <c r="G176" s="155">
        <v>1438</v>
      </c>
      <c r="H176" s="134">
        <f t="shared" si="24"/>
        <v>1438</v>
      </c>
      <c r="I176" s="130">
        <f t="shared" si="16"/>
        <v>1675.99</v>
      </c>
      <c r="J176" s="156" t="str">
        <f t="shared" si="23"/>
        <v/>
      </c>
      <c r="K176" s="130">
        <f t="shared" si="18"/>
        <v>0</v>
      </c>
      <c r="L176" s="117" t="s">
        <v>1232</v>
      </c>
      <c r="M176" s="79"/>
      <c r="N176" s="79"/>
      <c r="O176" s="79" t="s">
        <v>1364</v>
      </c>
      <c r="P176" s="154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79"/>
      <c r="AR176" s="79"/>
      <c r="AS176" s="79"/>
      <c r="AT176" s="79"/>
      <c r="AU176" s="79"/>
      <c r="AV176" s="79"/>
      <c r="AW176" s="79"/>
      <c r="AX176" s="79"/>
      <c r="AY176" s="79"/>
      <c r="AZ176" s="79"/>
      <c r="BA176" s="79"/>
      <c r="BB176" s="79"/>
      <c r="BC176" s="79"/>
      <c r="BD176" s="79"/>
      <c r="BE176" s="79"/>
      <c r="BF176" s="79"/>
      <c r="BG176" s="79"/>
      <c r="BH176" s="79"/>
      <c r="BI176" s="79"/>
      <c r="BJ176" s="79"/>
      <c r="BK176" s="79"/>
      <c r="BL176" s="79"/>
      <c r="BM176" s="79"/>
      <c r="BN176" s="79"/>
      <c r="BO176" s="79"/>
      <c r="BP176" s="79"/>
      <c r="BQ176" s="79"/>
      <c r="BR176" s="79"/>
      <c r="BS176" s="79"/>
      <c r="BT176" s="79"/>
      <c r="BU176" s="79"/>
      <c r="BV176" s="79"/>
      <c r="BW176" s="79"/>
      <c r="BX176" s="79"/>
      <c r="BY176" s="79"/>
      <c r="BZ176" s="79"/>
      <c r="CA176" s="79"/>
      <c r="CB176" s="79"/>
      <c r="CC176" s="79"/>
      <c r="CD176" s="79"/>
      <c r="CE176" s="79"/>
      <c r="CF176" s="79"/>
      <c r="CG176" s="79"/>
      <c r="CH176" s="79"/>
      <c r="CI176" s="79"/>
      <c r="CJ176" s="79"/>
      <c r="CK176" s="79"/>
      <c r="CL176" s="79"/>
      <c r="CM176" s="79"/>
      <c r="CN176" s="79"/>
      <c r="CO176" s="79"/>
      <c r="CP176" s="79"/>
      <c r="CQ176" s="79"/>
      <c r="CR176" s="79"/>
      <c r="CS176" s="79"/>
      <c r="CT176" s="79"/>
      <c r="CU176" s="79"/>
      <c r="CV176" s="79"/>
      <c r="CW176" s="79"/>
      <c r="CX176" s="79"/>
      <c r="CY176" s="79"/>
      <c r="CZ176" s="79"/>
      <c r="DA176" s="79"/>
      <c r="DB176" s="79"/>
      <c r="DC176" s="79"/>
      <c r="DD176" s="79"/>
      <c r="DE176" s="79"/>
      <c r="DF176" s="79"/>
      <c r="DG176" s="79"/>
      <c r="DH176" s="79"/>
      <c r="DI176" s="79"/>
      <c r="DJ176" s="79"/>
      <c r="DK176" s="79"/>
      <c r="DL176" s="79"/>
      <c r="DM176" s="79"/>
      <c r="DN176" s="79"/>
      <c r="DO176" s="157"/>
      <c r="DP176" s="157"/>
      <c r="DQ176" s="157"/>
      <c r="DR176" s="157"/>
      <c r="DS176" s="157"/>
      <c r="DT176" s="157"/>
      <c r="DU176" s="157"/>
      <c r="DV176" s="157"/>
      <c r="DW176" s="157"/>
      <c r="DX176" s="157"/>
      <c r="DY176" s="157"/>
      <c r="DZ176" s="157"/>
      <c r="EA176" s="157"/>
      <c r="EB176" s="157"/>
      <c r="EC176" s="157"/>
      <c r="ED176" s="157"/>
      <c r="EE176" s="157"/>
      <c r="EF176" s="157"/>
      <c r="EG176" s="157"/>
      <c r="EH176" s="157"/>
      <c r="EI176" s="157"/>
      <c r="EJ176" s="157"/>
      <c r="EK176" s="157"/>
      <c r="EL176" s="157"/>
      <c r="EM176" s="157"/>
      <c r="EN176" s="157"/>
      <c r="EO176" s="157"/>
      <c r="EP176" s="157"/>
      <c r="EQ176" s="157"/>
      <c r="ER176" s="157"/>
      <c r="ES176" s="157"/>
      <c r="ET176" s="157"/>
      <c r="EU176" s="157"/>
      <c r="EV176" s="157"/>
      <c r="EW176" s="157"/>
      <c r="EX176" s="157"/>
      <c r="EY176" s="157"/>
      <c r="EZ176" s="157"/>
      <c r="FA176" s="157"/>
      <c r="FB176" s="157"/>
      <c r="FC176" s="157"/>
      <c r="FD176" s="157"/>
      <c r="FE176" s="157"/>
      <c r="FF176" s="157"/>
      <c r="FG176" s="157"/>
      <c r="FH176" s="157"/>
      <c r="FI176" s="157"/>
      <c r="FJ176" s="157"/>
      <c r="FK176" s="157"/>
      <c r="FL176" s="157"/>
      <c r="FM176" s="157"/>
      <c r="FN176" s="157"/>
      <c r="FO176" s="157"/>
      <c r="FP176" s="157"/>
      <c r="FQ176" s="157"/>
      <c r="FR176" s="157"/>
      <c r="FS176" s="157"/>
      <c r="FT176" s="157"/>
      <c r="FU176" s="157"/>
      <c r="FV176" s="157"/>
      <c r="FW176" s="157"/>
      <c r="FX176" s="157"/>
      <c r="FY176" s="157"/>
      <c r="FZ176" s="157"/>
      <c r="GA176" s="157"/>
      <c r="GB176" s="157"/>
      <c r="GC176" s="157"/>
      <c r="GD176" s="157"/>
      <c r="GE176" s="157"/>
      <c r="GF176" s="157"/>
      <c r="GG176" s="157"/>
      <c r="GH176" s="157"/>
      <c r="GI176" s="157"/>
      <c r="GJ176" s="157"/>
      <c r="GK176" s="157"/>
      <c r="GL176" s="157"/>
      <c r="GM176" s="157"/>
      <c r="GN176" s="157"/>
      <c r="GO176" s="157"/>
      <c r="GP176" s="157"/>
      <c r="GQ176" s="157"/>
      <c r="GR176" s="157"/>
      <c r="GS176" s="157"/>
      <c r="GT176" s="157"/>
      <c r="GU176" s="157"/>
      <c r="GV176" s="157"/>
      <c r="GW176" s="157"/>
      <c r="GX176" s="157"/>
      <c r="GY176" s="157"/>
      <c r="GZ176" s="157"/>
      <c r="HA176" s="157"/>
      <c r="HB176" s="157"/>
      <c r="HC176" s="157"/>
      <c r="HD176" s="157"/>
      <c r="HE176" s="157"/>
      <c r="HF176" s="157"/>
      <c r="HG176" s="157"/>
      <c r="HH176" s="157"/>
      <c r="HI176" s="157"/>
      <c r="HJ176" s="157"/>
      <c r="HK176" s="157"/>
      <c r="HL176" s="157"/>
      <c r="HM176" s="157"/>
      <c r="HN176" s="157"/>
      <c r="HO176" s="157"/>
      <c r="HP176" s="157"/>
      <c r="HQ176" s="157"/>
      <c r="HR176" s="157"/>
      <c r="HS176" s="157"/>
      <c r="HT176" s="157"/>
      <c r="HU176" s="157"/>
      <c r="HV176" s="157"/>
      <c r="HW176" s="157"/>
      <c r="HX176" s="157"/>
      <c r="HY176" s="157"/>
      <c r="HZ176" s="157"/>
      <c r="IA176" s="157"/>
      <c r="IB176" s="157"/>
      <c r="IC176" s="157"/>
      <c r="ID176" s="157"/>
      <c r="IE176" s="157"/>
      <c r="IF176" s="157"/>
      <c r="IG176" s="157"/>
      <c r="IH176" s="157"/>
    </row>
    <row r="177" spans="1:242" customFormat="1" x14ac:dyDescent="0.2">
      <c r="A177" s="117" t="s">
        <v>119</v>
      </c>
      <c r="B177" s="79" t="s">
        <v>17</v>
      </c>
      <c r="C177" s="79" t="s">
        <v>16</v>
      </c>
      <c r="D177" s="73">
        <v>1</v>
      </c>
      <c r="E177" s="73">
        <f>Parts[[#This Row],[Qty to order]]-Parts[[#This Row],[Rig qty]]</f>
        <v>0</v>
      </c>
      <c r="F177" s="60">
        <v>1</v>
      </c>
      <c r="G177" s="124">
        <v>6364</v>
      </c>
      <c r="H177" s="133">
        <f t="shared" si="24"/>
        <v>6364</v>
      </c>
      <c r="I177" s="130">
        <f t="shared" si="16"/>
        <v>14980</v>
      </c>
      <c r="J177" s="134" t="str">
        <f t="shared" si="23"/>
        <v/>
      </c>
      <c r="K177" s="130">
        <f t="shared" si="18"/>
        <v>0</v>
      </c>
      <c r="L177" s="79" t="s">
        <v>62</v>
      </c>
      <c r="M177" s="60" t="s">
        <v>663</v>
      </c>
      <c r="N177" s="83" t="s">
        <v>669</v>
      </c>
      <c r="O177" s="60"/>
      <c r="P177" s="73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  <c r="AY177" s="60"/>
      <c r="AZ177" s="60"/>
      <c r="BA177" s="60"/>
      <c r="BB177" s="60"/>
      <c r="BC177" s="60"/>
      <c r="BD177" s="60"/>
      <c r="BE177" s="60"/>
      <c r="BF177" s="60"/>
      <c r="BG177" s="60"/>
      <c r="BH177" s="60"/>
      <c r="BI177" s="60"/>
      <c r="BJ177" s="60"/>
      <c r="BK177" s="60"/>
      <c r="BL177" s="60"/>
      <c r="BM177" s="60"/>
      <c r="BN177" s="60"/>
      <c r="BO177" s="60"/>
      <c r="BP177" s="60"/>
      <c r="BQ177" s="60"/>
      <c r="BR177" s="60"/>
      <c r="BS177" s="60"/>
      <c r="BT177" s="60"/>
      <c r="BU177" s="60"/>
      <c r="BV177" s="60"/>
      <c r="BW177" s="60"/>
      <c r="BX177" s="60"/>
      <c r="BY177" s="60"/>
      <c r="BZ177" s="60"/>
      <c r="CA177" s="60"/>
      <c r="CB177" s="60"/>
      <c r="CC177" s="60"/>
      <c r="CD177" s="60"/>
      <c r="CE177" s="60"/>
      <c r="CF177" s="60"/>
      <c r="CG177" s="60"/>
      <c r="CH177" s="60"/>
      <c r="CI177" s="60"/>
      <c r="CJ177" s="60"/>
      <c r="CK177" s="60"/>
      <c r="CL177" s="60"/>
      <c r="CM177" s="60"/>
      <c r="CN177" s="60"/>
      <c r="CO177" s="60"/>
      <c r="CP177" s="60"/>
      <c r="CQ177" s="60"/>
      <c r="CR177" s="60"/>
      <c r="CS177" s="60"/>
      <c r="CT177" s="60"/>
      <c r="CU177" s="60"/>
      <c r="CV177" s="60"/>
      <c r="CW177" s="60"/>
      <c r="CX177" s="60"/>
      <c r="CY177" s="60"/>
      <c r="CZ177" s="60"/>
      <c r="DA177" s="60"/>
      <c r="DB177" s="60"/>
      <c r="DC177" s="60"/>
      <c r="DD177" s="60"/>
      <c r="DE177" s="60"/>
      <c r="DF177" s="60"/>
      <c r="DG177" s="60"/>
      <c r="DH177" s="60"/>
      <c r="DI177" s="60"/>
      <c r="DJ177" s="60"/>
      <c r="DK177" s="60"/>
      <c r="DL177" s="60"/>
      <c r="DM177" s="60"/>
      <c r="DN177" s="60"/>
      <c r="DO177" s="108"/>
      <c r="DP177" s="108"/>
      <c r="DQ177" s="108"/>
      <c r="DR177" s="108"/>
      <c r="DS177" s="108"/>
      <c r="DT177" s="108"/>
      <c r="DU177" s="108"/>
      <c r="DV177" s="108"/>
      <c r="DW177" s="108"/>
      <c r="DX177" s="108"/>
      <c r="DY177" s="108"/>
      <c r="DZ177" s="108"/>
      <c r="EA177" s="108"/>
      <c r="EB177" s="108"/>
      <c r="EC177" s="108"/>
      <c r="ED177" s="108"/>
      <c r="EE177" s="108"/>
      <c r="EF177" s="108"/>
      <c r="EG177" s="108"/>
      <c r="EH177" s="108"/>
      <c r="EI177" s="108"/>
      <c r="EJ177" s="108"/>
      <c r="EK177" s="108"/>
      <c r="EL177" s="108"/>
      <c r="EM177" s="108"/>
      <c r="EN177" s="108"/>
      <c r="EO177" s="108"/>
      <c r="EP177" s="108"/>
      <c r="EQ177" s="108"/>
      <c r="ER177" s="108"/>
      <c r="ES177" s="108"/>
      <c r="ET177" s="108"/>
      <c r="EU177" s="108"/>
      <c r="EV177" s="108"/>
      <c r="EW177" s="108"/>
      <c r="EX177" s="108"/>
      <c r="EY177" s="108"/>
      <c r="EZ177" s="108"/>
      <c r="FA177" s="108"/>
      <c r="FB177" s="108"/>
      <c r="FC177" s="108"/>
      <c r="FD177" s="108"/>
      <c r="FE177" s="108"/>
      <c r="FF177" s="108"/>
      <c r="FG177" s="108"/>
      <c r="FH177" s="108"/>
      <c r="FI177" s="108"/>
      <c r="FJ177" s="108"/>
      <c r="FK177" s="108"/>
      <c r="FL177" s="108"/>
      <c r="FM177" s="108"/>
      <c r="FN177" s="108"/>
      <c r="FO177" s="108"/>
      <c r="FP177" s="108"/>
      <c r="FQ177" s="108"/>
      <c r="FR177" s="108"/>
      <c r="FS177" s="108"/>
      <c r="FT177" s="108"/>
      <c r="FU177" s="108"/>
      <c r="FV177" s="108"/>
      <c r="FW177" s="108"/>
      <c r="FX177" s="108"/>
      <c r="FY177" s="108"/>
      <c r="FZ177" s="108"/>
      <c r="GA177" s="108"/>
      <c r="GB177" s="108"/>
      <c r="GC177" s="108"/>
      <c r="GD177" s="108"/>
      <c r="GE177" s="108"/>
      <c r="GF177" s="108"/>
      <c r="GG177" s="108"/>
      <c r="GH177" s="108"/>
      <c r="GI177" s="108"/>
      <c r="GJ177" s="108"/>
      <c r="GK177" s="108"/>
      <c r="GL177" s="108"/>
      <c r="GM177" s="108"/>
      <c r="GN177" s="108"/>
      <c r="GO177" s="108"/>
      <c r="GP177" s="108"/>
      <c r="GQ177" s="108"/>
      <c r="GR177" s="108"/>
      <c r="GS177" s="108"/>
      <c r="GT177" s="108"/>
      <c r="GU177" s="108"/>
      <c r="GV177" s="108"/>
      <c r="GW177" s="108"/>
      <c r="GX177" s="108"/>
      <c r="GY177" s="108"/>
      <c r="GZ177" s="108"/>
      <c r="HA177" s="108"/>
      <c r="HB177" s="108"/>
      <c r="HC177" s="108"/>
      <c r="HD177" s="108"/>
      <c r="HE177" s="108"/>
      <c r="HF177" s="108"/>
      <c r="HG177" s="108"/>
      <c r="HH177" s="108"/>
      <c r="HI177" s="108"/>
      <c r="HJ177" s="108"/>
      <c r="HK177" s="108"/>
      <c r="HL177" s="108"/>
      <c r="HM177" s="108"/>
      <c r="HN177" s="108"/>
      <c r="HO177" s="108"/>
      <c r="HP177" s="108"/>
      <c r="HQ177" s="108"/>
      <c r="HR177" s="108"/>
      <c r="HS177" s="108"/>
      <c r="HT177" s="108"/>
      <c r="HU177" s="108"/>
      <c r="HV177" s="108"/>
      <c r="HW177" s="108"/>
      <c r="HX177" s="108"/>
      <c r="HY177" s="108"/>
      <c r="HZ177" s="108"/>
      <c r="IA177" s="108"/>
      <c r="IB177" s="108"/>
      <c r="IC177" s="108"/>
      <c r="ID177" s="108"/>
      <c r="IE177" s="108"/>
      <c r="IF177" s="108"/>
      <c r="IG177" s="108"/>
      <c r="IH177" s="108"/>
    </row>
    <row r="178" spans="1:242" customFormat="1" x14ac:dyDescent="0.2">
      <c r="A178" s="117" t="s">
        <v>119</v>
      </c>
      <c r="B178" s="80" t="s">
        <v>657</v>
      </c>
      <c r="C178" s="79" t="s">
        <v>666</v>
      </c>
      <c r="D178" s="73">
        <v>1</v>
      </c>
      <c r="E178" s="73">
        <f>Parts[[#This Row],[Qty to order]]-Parts[[#This Row],[Rig qty]]</f>
        <v>0</v>
      </c>
      <c r="F178" s="60">
        <v>1</v>
      </c>
      <c r="G178" s="124">
        <v>295</v>
      </c>
      <c r="H178" s="133">
        <f t="shared" si="24"/>
        <v>295</v>
      </c>
      <c r="I178" s="130">
        <f t="shared" si="16"/>
        <v>14980</v>
      </c>
      <c r="J178" s="134" t="str">
        <f t="shared" si="23"/>
        <v/>
      </c>
      <c r="K178" s="130">
        <f t="shared" si="18"/>
        <v>0</v>
      </c>
      <c r="L178" s="79" t="s">
        <v>62</v>
      </c>
      <c r="M178" s="66"/>
      <c r="N178" s="75"/>
      <c r="O178" s="79" t="s">
        <v>1365</v>
      </c>
      <c r="P178" s="73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  <c r="AY178" s="60"/>
      <c r="AZ178" s="60"/>
      <c r="BA178" s="60"/>
      <c r="BB178" s="60"/>
      <c r="BC178" s="60"/>
      <c r="BD178" s="60"/>
      <c r="BE178" s="60"/>
      <c r="BF178" s="60"/>
      <c r="BG178" s="60"/>
      <c r="BH178" s="60"/>
      <c r="BI178" s="60"/>
      <c r="BJ178" s="60"/>
      <c r="BK178" s="60"/>
      <c r="BL178" s="60"/>
      <c r="BM178" s="60"/>
      <c r="BN178" s="60"/>
      <c r="BO178" s="60"/>
      <c r="BP178" s="60"/>
      <c r="BQ178" s="60"/>
      <c r="BR178" s="60"/>
      <c r="BS178" s="60"/>
      <c r="BT178" s="60"/>
      <c r="BU178" s="60"/>
      <c r="BV178" s="60"/>
      <c r="BW178" s="60"/>
      <c r="BX178" s="60"/>
      <c r="BY178" s="60"/>
      <c r="BZ178" s="60"/>
      <c r="CA178" s="60"/>
      <c r="CB178" s="60"/>
      <c r="CC178" s="60"/>
      <c r="CD178" s="60"/>
      <c r="CE178" s="60"/>
      <c r="CF178" s="60"/>
      <c r="CG178" s="60"/>
      <c r="CH178" s="60"/>
      <c r="CI178" s="60"/>
      <c r="CJ178" s="60"/>
      <c r="CK178" s="60"/>
      <c r="CL178" s="60"/>
      <c r="CM178" s="60"/>
      <c r="CN178" s="60"/>
      <c r="CO178" s="60"/>
      <c r="CP178" s="60"/>
      <c r="CQ178" s="60"/>
      <c r="CR178" s="60"/>
      <c r="CS178" s="60"/>
      <c r="CT178" s="60"/>
      <c r="CU178" s="60"/>
      <c r="CV178" s="60"/>
      <c r="CW178" s="60"/>
      <c r="CX178" s="60"/>
      <c r="CY178" s="60"/>
      <c r="CZ178" s="60"/>
      <c r="DA178" s="60"/>
      <c r="DB178" s="60"/>
      <c r="DC178" s="60"/>
      <c r="DD178" s="60"/>
      <c r="DE178" s="60"/>
      <c r="DF178" s="60"/>
      <c r="DG178" s="60"/>
      <c r="DH178" s="60"/>
      <c r="DI178" s="60"/>
      <c r="DJ178" s="60"/>
      <c r="DK178" s="60"/>
      <c r="DL178" s="60"/>
      <c r="DM178" s="60"/>
      <c r="DN178" s="60"/>
      <c r="DO178" s="108"/>
      <c r="DP178" s="108"/>
      <c r="DQ178" s="108"/>
      <c r="DR178" s="108"/>
      <c r="DS178" s="108"/>
      <c r="DT178" s="108"/>
      <c r="DU178" s="108"/>
      <c r="DV178" s="108"/>
      <c r="DW178" s="108"/>
      <c r="DX178" s="108"/>
      <c r="DY178" s="108"/>
      <c r="DZ178" s="108"/>
      <c r="EA178" s="108"/>
      <c r="EB178" s="108"/>
      <c r="EC178" s="108"/>
      <c r="ED178" s="108"/>
      <c r="EE178" s="108"/>
      <c r="EF178" s="108"/>
      <c r="EG178" s="108"/>
      <c r="EH178" s="108"/>
      <c r="EI178" s="108"/>
      <c r="EJ178" s="108"/>
      <c r="EK178" s="108"/>
      <c r="EL178" s="108"/>
      <c r="EM178" s="108"/>
      <c r="EN178" s="108"/>
      <c r="EO178" s="108"/>
      <c r="EP178" s="108"/>
      <c r="EQ178" s="108"/>
      <c r="ER178" s="108"/>
      <c r="ES178" s="108"/>
      <c r="ET178" s="108"/>
      <c r="EU178" s="108"/>
      <c r="EV178" s="108"/>
      <c r="EW178" s="108"/>
      <c r="EX178" s="108"/>
      <c r="EY178" s="108"/>
      <c r="EZ178" s="108"/>
      <c r="FA178" s="108"/>
      <c r="FB178" s="108"/>
      <c r="FC178" s="108"/>
      <c r="FD178" s="108"/>
      <c r="FE178" s="108"/>
      <c r="FF178" s="108"/>
      <c r="FG178" s="108"/>
      <c r="FH178" s="108"/>
      <c r="FI178" s="108"/>
      <c r="FJ178" s="108"/>
      <c r="FK178" s="108"/>
      <c r="FL178" s="108"/>
      <c r="FM178" s="108"/>
      <c r="FN178" s="108"/>
      <c r="FO178" s="108"/>
      <c r="FP178" s="108"/>
      <c r="FQ178" s="108"/>
      <c r="FR178" s="108"/>
      <c r="FS178" s="108"/>
      <c r="FT178" s="108"/>
      <c r="FU178" s="108"/>
      <c r="FV178" s="108"/>
      <c r="FW178" s="108"/>
      <c r="FX178" s="108"/>
      <c r="FY178" s="108"/>
      <c r="FZ178" s="108"/>
      <c r="GA178" s="108"/>
      <c r="GB178" s="108"/>
      <c r="GC178" s="108"/>
      <c r="GD178" s="108"/>
      <c r="GE178" s="108"/>
      <c r="GF178" s="108"/>
      <c r="GG178" s="108"/>
      <c r="GH178" s="108"/>
      <c r="GI178" s="108"/>
      <c r="GJ178" s="108"/>
      <c r="GK178" s="108"/>
      <c r="GL178" s="108"/>
      <c r="GM178" s="108"/>
      <c r="GN178" s="108"/>
      <c r="GO178" s="108"/>
      <c r="GP178" s="108"/>
      <c r="GQ178" s="108"/>
      <c r="GR178" s="108"/>
      <c r="GS178" s="108"/>
      <c r="GT178" s="108"/>
      <c r="GU178" s="108"/>
      <c r="GV178" s="108"/>
      <c r="GW178" s="108"/>
      <c r="GX178" s="108"/>
      <c r="GY178" s="108"/>
      <c r="GZ178" s="108"/>
      <c r="HA178" s="108"/>
      <c r="HB178" s="108"/>
      <c r="HC178" s="108"/>
      <c r="HD178" s="108"/>
      <c r="HE178" s="108"/>
      <c r="HF178" s="108"/>
      <c r="HG178" s="108"/>
      <c r="HH178" s="108"/>
      <c r="HI178" s="108"/>
      <c r="HJ178" s="108"/>
      <c r="HK178" s="108"/>
      <c r="HL178" s="108"/>
      <c r="HM178" s="108"/>
      <c r="HN178" s="108"/>
      <c r="HO178" s="108"/>
      <c r="HP178" s="108"/>
      <c r="HQ178" s="108"/>
      <c r="HR178" s="108"/>
      <c r="HS178" s="108"/>
      <c r="HT178" s="108"/>
      <c r="HU178" s="108"/>
      <c r="HV178" s="108"/>
      <c r="HW178" s="108"/>
      <c r="HX178" s="108"/>
      <c r="HY178" s="108"/>
      <c r="HZ178" s="108"/>
      <c r="IA178" s="108"/>
      <c r="IB178" s="108"/>
      <c r="IC178" s="108"/>
      <c r="ID178" s="108"/>
      <c r="IE178" s="108"/>
      <c r="IF178" s="108"/>
      <c r="IG178" s="108"/>
      <c r="IH178" s="108"/>
    </row>
    <row r="179" spans="1:242" customFormat="1" x14ac:dyDescent="0.2">
      <c r="A179" s="117" t="s">
        <v>119</v>
      </c>
      <c r="B179" s="80" t="s">
        <v>651</v>
      </c>
      <c r="C179" s="79" t="s">
        <v>652</v>
      </c>
      <c r="D179" s="73">
        <v>1</v>
      </c>
      <c r="E179" s="73">
        <f>Parts[[#This Row],[Qty to order]]-Parts[[#This Row],[Rig qty]]</f>
        <v>0</v>
      </c>
      <c r="F179" s="60">
        <v>1</v>
      </c>
      <c r="G179" s="124">
        <v>295</v>
      </c>
      <c r="H179" s="133">
        <f t="shared" si="24"/>
        <v>295</v>
      </c>
      <c r="I179" s="130">
        <f t="shared" si="16"/>
        <v>14980</v>
      </c>
      <c r="J179" s="134" t="str">
        <f t="shared" si="23"/>
        <v/>
      </c>
      <c r="K179" s="130">
        <f t="shared" si="18"/>
        <v>0</v>
      </c>
      <c r="L179" s="79" t="s">
        <v>62</v>
      </c>
      <c r="M179" s="60" t="s">
        <v>663</v>
      </c>
      <c r="N179" s="75"/>
      <c r="O179" s="79" t="s">
        <v>1365</v>
      </c>
      <c r="P179" s="73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  <c r="AY179" s="60"/>
      <c r="AZ179" s="60"/>
      <c r="BA179" s="60"/>
      <c r="BB179" s="60"/>
      <c r="BC179" s="60"/>
      <c r="BD179" s="60"/>
      <c r="BE179" s="60"/>
      <c r="BF179" s="60"/>
      <c r="BG179" s="60"/>
      <c r="BH179" s="60"/>
      <c r="BI179" s="60"/>
      <c r="BJ179" s="60"/>
      <c r="BK179" s="60"/>
      <c r="BL179" s="60"/>
      <c r="BM179" s="60"/>
      <c r="BN179" s="60"/>
      <c r="BO179" s="60"/>
      <c r="BP179" s="60"/>
      <c r="BQ179" s="60"/>
      <c r="BR179" s="60"/>
      <c r="BS179" s="60"/>
      <c r="BT179" s="60"/>
      <c r="BU179" s="60"/>
      <c r="BV179" s="60"/>
      <c r="BW179" s="60"/>
      <c r="BX179" s="60"/>
      <c r="BY179" s="60"/>
      <c r="BZ179" s="60"/>
      <c r="CA179" s="60"/>
      <c r="CB179" s="60"/>
      <c r="CC179" s="60"/>
      <c r="CD179" s="60"/>
      <c r="CE179" s="60"/>
      <c r="CF179" s="60"/>
      <c r="CG179" s="60"/>
      <c r="CH179" s="60"/>
      <c r="CI179" s="60"/>
      <c r="CJ179" s="60"/>
      <c r="CK179" s="60"/>
      <c r="CL179" s="60"/>
      <c r="CM179" s="60"/>
      <c r="CN179" s="60"/>
      <c r="CO179" s="60"/>
      <c r="CP179" s="60"/>
      <c r="CQ179" s="60"/>
      <c r="CR179" s="60"/>
      <c r="CS179" s="60"/>
      <c r="CT179" s="60"/>
      <c r="CU179" s="60"/>
      <c r="CV179" s="60"/>
      <c r="CW179" s="60"/>
      <c r="CX179" s="60"/>
      <c r="CY179" s="60"/>
      <c r="CZ179" s="60"/>
      <c r="DA179" s="60"/>
      <c r="DB179" s="60"/>
      <c r="DC179" s="60"/>
      <c r="DD179" s="60"/>
      <c r="DE179" s="60"/>
      <c r="DF179" s="60"/>
      <c r="DG179" s="60"/>
      <c r="DH179" s="60"/>
      <c r="DI179" s="60"/>
      <c r="DJ179" s="60"/>
      <c r="DK179" s="60"/>
      <c r="DL179" s="60"/>
      <c r="DM179" s="60"/>
      <c r="DN179" s="60"/>
      <c r="DO179" s="108"/>
      <c r="DP179" s="108"/>
      <c r="DQ179" s="108"/>
      <c r="DR179" s="108"/>
      <c r="DS179" s="108"/>
      <c r="DT179" s="108"/>
      <c r="DU179" s="108"/>
      <c r="DV179" s="108"/>
      <c r="DW179" s="108"/>
      <c r="DX179" s="108"/>
      <c r="DY179" s="108"/>
      <c r="DZ179" s="108"/>
      <c r="EA179" s="108"/>
      <c r="EB179" s="108"/>
      <c r="EC179" s="108"/>
      <c r="ED179" s="108"/>
      <c r="EE179" s="108"/>
      <c r="EF179" s="108"/>
      <c r="EG179" s="108"/>
      <c r="EH179" s="108"/>
      <c r="EI179" s="108"/>
      <c r="EJ179" s="108"/>
      <c r="EK179" s="108"/>
      <c r="EL179" s="108"/>
      <c r="EM179" s="108"/>
      <c r="EN179" s="108"/>
      <c r="EO179" s="108"/>
      <c r="EP179" s="108"/>
      <c r="EQ179" s="108"/>
      <c r="ER179" s="108"/>
      <c r="ES179" s="108"/>
      <c r="ET179" s="108"/>
      <c r="EU179" s="108"/>
      <c r="EV179" s="108"/>
      <c r="EW179" s="108"/>
      <c r="EX179" s="108"/>
      <c r="EY179" s="108"/>
      <c r="EZ179" s="108"/>
      <c r="FA179" s="108"/>
      <c r="FB179" s="108"/>
      <c r="FC179" s="108"/>
      <c r="FD179" s="108"/>
      <c r="FE179" s="108"/>
      <c r="FF179" s="108"/>
      <c r="FG179" s="108"/>
      <c r="FH179" s="108"/>
      <c r="FI179" s="108"/>
      <c r="FJ179" s="108"/>
      <c r="FK179" s="108"/>
      <c r="FL179" s="108"/>
      <c r="FM179" s="108"/>
      <c r="FN179" s="108"/>
      <c r="FO179" s="108"/>
      <c r="FP179" s="108"/>
      <c r="FQ179" s="108"/>
      <c r="FR179" s="108"/>
      <c r="FS179" s="108"/>
      <c r="FT179" s="108"/>
      <c r="FU179" s="108"/>
      <c r="FV179" s="108"/>
      <c r="FW179" s="108"/>
      <c r="FX179" s="108"/>
      <c r="FY179" s="108"/>
      <c r="FZ179" s="108"/>
      <c r="GA179" s="108"/>
      <c r="GB179" s="108"/>
      <c r="GC179" s="108"/>
      <c r="GD179" s="108"/>
      <c r="GE179" s="108"/>
      <c r="GF179" s="108"/>
      <c r="GG179" s="108"/>
      <c r="GH179" s="108"/>
      <c r="GI179" s="108"/>
      <c r="GJ179" s="108"/>
      <c r="GK179" s="108"/>
      <c r="GL179" s="108"/>
      <c r="GM179" s="108"/>
      <c r="GN179" s="108"/>
      <c r="GO179" s="108"/>
      <c r="GP179" s="108"/>
      <c r="GQ179" s="108"/>
      <c r="GR179" s="108"/>
      <c r="GS179" s="108"/>
      <c r="GT179" s="108"/>
      <c r="GU179" s="108"/>
      <c r="GV179" s="108"/>
      <c r="GW179" s="108"/>
      <c r="GX179" s="108"/>
      <c r="GY179" s="108"/>
      <c r="GZ179" s="108"/>
      <c r="HA179" s="108"/>
      <c r="HB179" s="108"/>
      <c r="HC179" s="108"/>
      <c r="HD179" s="108"/>
      <c r="HE179" s="108"/>
      <c r="HF179" s="108"/>
      <c r="HG179" s="108"/>
      <c r="HH179" s="108"/>
      <c r="HI179" s="108"/>
      <c r="HJ179" s="108"/>
      <c r="HK179" s="108"/>
      <c r="HL179" s="108"/>
      <c r="HM179" s="108"/>
      <c r="HN179" s="108"/>
      <c r="HO179" s="108"/>
      <c r="HP179" s="108"/>
      <c r="HQ179" s="108"/>
      <c r="HR179" s="108"/>
      <c r="HS179" s="108"/>
      <c r="HT179" s="108"/>
      <c r="HU179" s="108"/>
      <c r="HV179" s="108"/>
      <c r="HW179" s="108"/>
      <c r="HX179" s="108"/>
      <c r="HY179" s="108"/>
      <c r="HZ179" s="108"/>
      <c r="IA179" s="108"/>
      <c r="IB179" s="108"/>
      <c r="IC179" s="108"/>
      <c r="ID179" s="108"/>
      <c r="IE179" s="108"/>
      <c r="IF179" s="108"/>
      <c r="IG179" s="108"/>
      <c r="IH179" s="108"/>
    </row>
    <row r="180" spans="1:242" customFormat="1" x14ac:dyDescent="0.2">
      <c r="A180" s="117" t="s">
        <v>119</v>
      </c>
      <c r="B180" s="80" t="s">
        <v>656</v>
      </c>
      <c r="C180" s="79" t="s">
        <v>655</v>
      </c>
      <c r="D180" s="73">
        <v>1</v>
      </c>
      <c r="E180" s="73">
        <f>Parts[[#This Row],[Qty to order]]-Parts[[#This Row],[Rig qty]]</f>
        <v>0</v>
      </c>
      <c r="F180" s="60">
        <v>1</v>
      </c>
      <c r="G180" s="124">
        <v>295</v>
      </c>
      <c r="H180" s="133">
        <f t="shared" si="24"/>
        <v>295</v>
      </c>
      <c r="I180" s="130">
        <f t="shared" si="16"/>
        <v>14980</v>
      </c>
      <c r="J180" s="134" t="str">
        <f t="shared" si="23"/>
        <v/>
      </c>
      <c r="K180" s="130">
        <f t="shared" si="18"/>
        <v>0</v>
      </c>
      <c r="L180" s="79" t="s">
        <v>62</v>
      </c>
      <c r="M180" s="66" t="s">
        <v>663</v>
      </c>
      <c r="N180" s="75"/>
      <c r="O180" s="79" t="s">
        <v>1365</v>
      </c>
      <c r="P180" s="73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  <c r="AY180" s="60"/>
      <c r="AZ180" s="60"/>
      <c r="BA180" s="60"/>
      <c r="BB180" s="60"/>
      <c r="BC180" s="60"/>
      <c r="BD180" s="60"/>
      <c r="BE180" s="60"/>
      <c r="BF180" s="60"/>
      <c r="BG180" s="60"/>
      <c r="BH180" s="60"/>
      <c r="BI180" s="60"/>
      <c r="BJ180" s="60"/>
      <c r="BK180" s="60"/>
      <c r="BL180" s="60"/>
      <c r="BM180" s="60"/>
      <c r="BN180" s="60"/>
      <c r="BO180" s="60"/>
      <c r="BP180" s="60"/>
      <c r="BQ180" s="60"/>
      <c r="BR180" s="60"/>
      <c r="BS180" s="60"/>
      <c r="BT180" s="60"/>
      <c r="BU180" s="60"/>
      <c r="BV180" s="60"/>
      <c r="BW180" s="60"/>
      <c r="BX180" s="60"/>
      <c r="BY180" s="60"/>
      <c r="BZ180" s="60"/>
      <c r="CA180" s="60"/>
      <c r="CB180" s="60"/>
      <c r="CC180" s="60"/>
      <c r="CD180" s="60"/>
      <c r="CE180" s="60"/>
      <c r="CF180" s="60"/>
      <c r="CG180" s="60"/>
      <c r="CH180" s="60"/>
      <c r="CI180" s="60"/>
      <c r="CJ180" s="60"/>
      <c r="CK180" s="60"/>
      <c r="CL180" s="60"/>
      <c r="CM180" s="60"/>
      <c r="CN180" s="60"/>
      <c r="CO180" s="60"/>
      <c r="CP180" s="60"/>
      <c r="CQ180" s="60"/>
      <c r="CR180" s="60"/>
      <c r="CS180" s="60"/>
      <c r="CT180" s="60"/>
      <c r="CU180" s="60"/>
      <c r="CV180" s="60"/>
      <c r="CW180" s="60"/>
      <c r="CX180" s="60"/>
      <c r="CY180" s="60"/>
      <c r="CZ180" s="60"/>
      <c r="DA180" s="60"/>
      <c r="DB180" s="60"/>
      <c r="DC180" s="60"/>
      <c r="DD180" s="60"/>
      <c r="DE180" s="60"/>
      <c r="DF180" s="60"/>
      <c r="DG180" s="60"/>
      <c r="DH180" s="60"/>
      <c r="DI180" s="60"/>
      <c r="DJ180" s="60"/>
      <c r="DK180" s="60"/>
      <c r="DL180" s="60"/>
      <c r="DM180" s="60"/>
      <c r="DN180" s="60"/>
      <c r="DO180" s="108"/>
      <c r="DP180" s="108"/>
      <c r="DQ180" s="108"/>
      <c r="DR180" s="108"/>
      <c r="DS180" s="108"/>
      <c r="DT180" s="108"/>
      <c r="DU180" s="108"/>
      <c r="DV180" s="108"/>
      <c r="DW180" s="108"/>
      <c r="DX180" s="108"/>
      <c r="DY180" s="108"/>
      <c r="DZ180" s="108"/>
      <c r="EA180" s="108"/>
      <c r="EB180" s="108"/>
      <c r="EC180" s="108"/>
      <c r="ED180" s="108"/>
      <c r="EE180" s="108"/>
      <c r="EF180" s="108"/>
      <c r="EG180" s="108"/>
      <c r="EH180" s="108"/>
      <c r="EI180" s="108"/>
      <c r="EJ180" s="108"/>
      <c r="EK180" s="108"/>
      <c r="EL180" s="108"/>
      <c r="EM180" s="108"/>
      <c r="EN180" s="108"/>
      <c r="EO180" s="108"/>
      <c r="EP180" s="108"/>
      <c r="EQ180" s="108"/>
      <c r="ER180" s="108"/>
      <c r="ES180" s="108"/>
      <c r="ET180" s="108"/>
      <c r="EU180" s="108"/>
      <c r="EV180" s="108"/>
      <c r="EW180" s="108"/>
      <c r="EX180" s="108"/>
      <c r="EY180" s="108"/>
      <c r="EZ180" s="108"/>
      <c r="FA180" s="108"/>
      <c r="FB180" s="108"/>
      <c r="FC180" s="108"/>
      <c r="FD180" s="108"/>
      <c r="FE180" s="108"/>
      <c r="FF180" s="108"/>
      <c r="FG180" s="108"/>
      <c r="FH180" s="108"/>
      <c r="FI180" s="108"/>
      <c r="FJ180" s="108"/>
      <c r="FK180" s="108"/>
      <c r="FL180" s="108"/>
      <c r="FM180" s="108"/>
      <c r="FN180" s="108"/>
      <c r="FO180" s="108"/>
      <c r="FP180" s="108"/>
      <c r="FQ180" s="108"/>
      <c r="FR180" s="108"/>
      <c r="FS180" s="108"/>
      <c r="FT180" s="108"/>
      <c r="FU180" s="108"/>
      <c r="FV180" s="108"/>
      <c r="FW180" s="108"/>
      <c r="FX180" s="108"/>
      <c r="FY180" s="108"/>
      <c r="FZ180" s="108"/>
      <c r="GA180" s="108"/>
      <c r="GB180" s="108"/>
      <c r="GC180" s="108"/>
      <c r="GD180" s="108"/>
      <c r="GE180" s="108"/>
      <c r="GF180" s="108"/>
      <c r="GG180" s="108"/>
      <c r="GH180" s="108"/>
      <c r="GI180" s="108"/>
      <c r="GJ180" s="108"/>
      <c r="GK180" s="108"/>
      <c r="GL180" s="108"/>
      <c r="GM180" s="108"/>
      <c r="GN180" s="108"/>
      <c r="GO180" s="108"/>
      <c r="GP180" s="108"/>
      <c r="GQ180" s="108"/>
      <c r="GR180" s="108"/>
      <c r="GS180" s="108"/>
      <c r="GT180" s="108"/>
      <c r="GU180" s="108"/>
      <c r="GV180" s="108"/>
      <c r="GW180" s="108"/>
      <c r="GX180" s="108"/>
      <c r="GY180" s="108"/>
      <c r="GZ180" s="108"/>
      <c r="HA180" s="108"/>
      <c r="HB180" s="108"/>
      <c r="HC180" s="108"/>
      <c r="HD180" s="108"/>
      <c r="HE180" s="108"/>
      <c r="HF180" s="108"/>
      <c r="HG180" s="108"/>
      <c r="HH180" s="108"/>
      <c r="HI180" s="108"/>
      <c r="HJ180" s="108"/>
      <c r="HK180" s="108"/>
      <c r="HL180" s="108"/>
      <c r="HM180" s="108"/>
      <c r="HN180" s="108"/>
      <c r="HO180" s="108"/>
      <c r="HP180" s="108"/>
      <c r="HQ180" s="108"/>
      <c r="HR180" s="108"/>
      <c r="HS180" s="108"/>
      <c r="HT180" s="108"/>
      <c r="HU180" s="108"/>
      <c r="HV180" s="108"/>
      <c r="HW180" s="108"/>
      <c r="HX180" s="108"/>
      <c r="HY180" s="108"/>
      <c r="HZ180" s="108"/>
      <c r="IA180" s="108"/>
      <c r="IB180" s="108"/>
      <c r="IC180" s="108"/>
      <c r="ID180" s="108"/>
      <c r="IE180" s="108"/>
      <c r="IF180" s="108"/>
      <c r="IG180" s="108"/>
      <c r="IH180" s="108"/>
    </row>
    <row r="181" spans="1:242" customFormat="1" x14ac:dyDescent="0.2">
      <c r="A181" s="117" t="s">
        <v>119</v>
      </c>
      <c r="B181" s="79" t="s">
        <v>653</v>
      </c>
      <c r="C181" s="79" t="s">
        <v>654</v>
      </c>
      <c r="D181" s="73">
        <v>1</v>
      </c>
      <c r="E181" s="73">
        <f>Parts[[#This Row],[Qty to order]]-Parts[[#This Row],[Rig qty]]</f>
        <v>0</v>
      </c>
      <c r="F181" s="84">
        <v>1</v>
      </c>
      <c r="G181" s="124">
        <v>295</v>
      </c>
      <c r="H181" s="133">
        <f t="shared" si="24"/>
        <v>295</v>
      </c>
      <c r="I181" s="130">
        <f t="shared" si="16"/>
        <v>14980</v>
      </c>
      <c r="J181" s="134" t="str">
        <f t="shared" si="23"/>
        <v/>
      </c>
      <c r="K181" s="130">
        <f t="shared" si="18"/>
        <v>0</v>
      </c>
      <c r="L181" s="79" t="s">
        <v>62</v>
      </c>
      <c r="M181" s="66" t="s">
        <v>663</v>
      </c>
      <c r="N181" s="75"/>
      <c r="O181" s="79" t="s">
        <v>1365</v>
      </c>
      <c r="P181" s="73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  <c r="AY181" s="60"/>
      <c r="AZ181" s="60"/>
      <c r="BA181" s="60"/>
      <c r="BB181" s="60"/>
      <c r="BC181" s="60"/>
      <c r="BD181" s="60"/>
      <c r="BE181" s="60"/>
      <c r="BF181" s="60"/>
      <c r="BG181" s="60"/>
      <c r="BH181" s="60"/>
      <c r="BI181" s="60"/>
      <c r="BJ181" s="60"/>
      <c r="BK181" s="60"/>
      <c r="BL181" s="60"/>
      <c r="BM181" s="60"/>
      <c r="BN181" s="60"/>
      <c r="BO181" s="60"/>
      <c r="BP181" s="60"/>
      <c r="BQ181" s="60"/>
      <c r="BR181" s="60"/>
      <c r="BS181" s="60"/>
      <c r="BT181" s="60"/>
      <c r="BU181" s="60"/>
      <c r="BV181" s="60"/>
      <c r="BW181" s="60"/>
      <c r="BX181" s="60"/>
      <c r="BY181" s="60"/>
      <c r="BZ181" s="60"/>
      <c r="CA181" s="60"/>
      <c r="CB181" s="60"/>
      <c r="CC181" s="60"/>
      <c r="CD181" s="60"/>
      <c r="CE181" s="60"/>
      <c r="CF181" s="60"/>
      <c r="CG181" s="60"/>
      <c r="CH181" s="60"/>
      <c r="CI181" s="60"/>
      <c r="CJ181" s="60"/>
      <c r="CK181" s="60"/>
      <c r="CL181" s="60"/>
      <c r="CM181" s="60"/>
      <c r="CN181" s="60"/>
      <c r="CO181" s="60"/>
      <c r="CP181" s="60"/>
      <c r="CQ181" s="60"/>
      <c r="CR181" s="60"/>
      <c r="CS181" s="60"/>
      <c r="CT181" s="60"/>
      <c r="CU181" s="60"/>
      <c r="CV181" s="60"/>
      <c r="CW181" s="60"/>
      <c r="CX181" s="60"/>
      <c r="CY181" s="60"/>
      <c r="CZ181" s="60"/>
      <c r="DA181" s="60"/>
      <c r="DB181" s="60"/>
      <c r="DC181" s="60"/>
      <c r="DD181" s="60"/>
      <c r="DE181" s="60"/>
      <c r="DF181" s="60"/>
      <c r="DG181" s="60"/>
      <c r="DH181" s="60"/>
      <c r="DI181" s="60"/>
      <c r="DJ181" s="60"/>
      <c r="DK181" s="60"/>
      <c r="DL181" s="60"/>
      <c r="DM181" s="60"/>
      <c r="DN181" s="60"/>
      <c r="DO181" s="108"/>
      <c r="DP181" s="108"/>
      <c r="DQ181" s="108"/>
      <c r="DR181" s="108"/>
      <c r="DS181" s="108"/>
      <c r="DT181" s="108"/>
      <c r="DU181" s="108"/>
      <c r="DV181" s="108"/>
      <c r="DW181" s="108"/>
      <c r="DX181" s="108"/>
      <c r="DY181" s="108"/>
      <c r="DZ181" s="108"/>
      <c r="EA181" s="108"/>
      <c r="EB181" s="108"/>
      <c r="EC181" s="108"/>
      <c r="ED181" s="108"/>
      <c r="EE181" s="108"/>
      <c r="EF181" s="108"/>
      <c r="EG181" s="108"/>
      <c r="EH181" s="108"/>
      <c r="EI181" s="108"/>
      <c r="EJ181" s="108"/>
      <c r="EK181" s="108"/>
      <c r="EL181" s="108"/>
      <c r="EM181" s="108"/>
      <c r="EN181" s="108"/>
      <c r="EO181" s="108"/>
      <c r="EP181" s="108"/>
      <c r="EQ181" s="108"/>
      <c r="ER181" s="108"/>
      <c r="ES181" s="108"/>
      <c r="ET181" s="108"/>
      <c r="EU181" s="108"/>
      <c r="EV181" s="108"/>
      <c r="EW181" s="108"/>
      <c r="EX181" s="108"/>
      <c r="EY181" s="108"/>
      <c r="EZ181" s="108"/>
      <c r="FA181" s="108"/>
      <c r="FB181" s="108"/>
      <c r="FC181" s="108"/>
      <c r="FD181" s="108"/>
      <c r="FE181" s="108"/>
      <c r="FF181" s="108"/>
      <c r="FG181" s="108"/>
      <c r="FH181" s="108"/>
      <c r="FI181" s="108"/>
      <c r="FJ181" s="108"/>
      <c r="FK181" s="108"/>
      <c r="FL181" s="108"/>
      <c r="FM181" s="108"/>
      <c r="FN181" s="108"/>
      <c r="FO181" s="108"/>
      <c r="FP181" s="108"/>
      <c r="FQ181" s="108"/>
      <c r="FR181" s="108"/>
      <c r="FS181" s="108"/>
      <c r="FT181" s="108"/>
      <c r="FU181" s="108"/>
      <c r="FV181" s="108"/>
      <c r="FW181" s="108"/>
      <c r="FX181" s="108"/>
      <c r="FY181" s="108"/>
      <c r="FZ181" s="108"/>
      <c r="GA181" s="108"/>
      <c r="GB181" s="108"/>
      <c r="GC181" s="108"/>
      <c r="GD181" s="108"/>
      <c r="GE181" s="108"/>
      <c r="GF181" s="108"/>
      <c r="GG181" s="108"/>
      <c r="GH181" s="108"/>
      <c r="GI181" s="108"/>
      <c r="GJ181" s="108"/>
      <c r="GK181" s="108"/>
      <c r="GL181" s="108"/>
      <c r="GM181" s="108"/>
      <c r="GN181" s="108"/>
      <c r="GO181" s="108"/>
      <c r="GP181" s="108"/>
      <c r="GQ181" s="108"/>
      <c r="GR181" s="108"/>
      <c r="GS181" s="108"/>
      <c r="GT181" s="108"/>
      <c r="GU181" s="108"/>
      <c r="GV181" s="108"/>
      <c r="GW181" s="108"/>
      <c r="GX181" s="108"/>
      <c r="GY181" s="108"/>
      <c r="GZ181" s="108"/>
      <c r="HA181" s="108"/>
      <c r="HB181" s="108"/>
      <c r="HC181" s="108"/>
      <c r="HD181" s="108"/>
      <c r="HE181" s="108"/>
      <c r="HF181" s="108"/>
      <c r="HG181" s="108"/>
      <c r="HH181" s="108"/>
      <c r="HI181" s="108"/>
      <c r="HJ181" s="108"/>
      <c r="HK181" s="108"/>
      <c r="HL181" s="108"/>
      <c r="HM181" s="108"/>
      <c r="HN181" s="108"/>
      <c r="HO181" s="108"/>
      <c r="HP181" s="108"/>
      <c r="HQ181" s="108"/>
      <c r="HR181" s="108"/>
      <c r="HS181" s="108"/>
      <c r="HT181" s="108"/>
      <c r="HU181" s="108"/>
      <c r="HV181" s="108"/>
      <c r="HW181" s="108"/>
      <c r="HX181" s="108"/>
      <c r="HY181" s="108"/>
      <c r="HZ181" s="108"/>
      <c r="IA181" s="108"/>
      <c r="IB181" s="108"/>
      <c r="IC181" s="108"/>
      <c r="ID181" s="108"/>
      <c r="IE181" s="108"/>
      <c r="IF181" s="108"/>
      <c r="IG181" s="108"/>
      <c r="IH181" s="108"/>
    </row>
    <row r="182" spans="1:242" customFormat="1" x14ac:dyDescent="0.2">
      <c r="A182" s="117" t="s">
        <v>119</v>
      </c>
      <c r="B182" s="80" t="s">
        <v>650</v>
      </c>
      <c r="C182" s="66" t="s">
        <v>662</v>
      </c>
      <c r="D182" s="73">
        <v>1</v>
      </c>
      <c r="E182" s="73">
        <f>Parts[[#This Row],[Qty to order]]-Parts[[#This Row],[Rig qty]]</f>
        <v>0</v>
      </c>
      <c r="F182" s="60">
        <v>1</v>
      </c>
      <c r="G182" s="124">
        <v>7436</v>
      </c>
      <c r="H182" s="133">
        <f t="shared" si="24"/>
        <v>7436</v>
      </c>
      <c r="I182" s="130">
        <f t="shared" si="16"/>
        <v>14980</v>
      </c>
      <c r="J182" s="134" t="str">
        <f t="shared" si="23"/>
        <v/>
      </c>
      <c r="K182" s="130">
        <f t="shared" si="18"/>
        <v>0</v>
      </c>
      <c r="L182" s="60" t="s">
        <v>62</v>
      </c>
      <c r="M182" s="79" t="s">
        <v>663</v>
      </c>
      <c r="N182" s="83" t="s">
        <v>669</v>
      </c>
      <c r="O182" s="79" t="s">
        <v>1365</v>
      </c>
      <c r="P182" t="s">
        <v>1033</v>
      </c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s="60"/>
      <c r="AZ182" s="60"/>
      <c r="BA182" s="60"/>
      <c r="BB182" s="60"/>
      <c r="BC182" s="60"/>
      <c r="BD182" s="60"/>
      <c r="BE182" s="60"/>
      <c r="BF182" s="60"/>
      <c r="BG182" s="60"/>
      <c r="BH182" s="60"/>
      <c r="BI182" s="60"/>
      <c r="BJ182" s="60"/>
      <c r="BK182" s="60"/>
      <c r="BL182" s="60"/>
      <c r="BM182" s="60"/>
      <c r="BN182" s="60"/>
      <c r="BO182" s="60"/>
      <c r="BP182" s="60"/>
      <c r="BQ182" s="60"/>
      <c r="BR182" s="60"/>
      <c r="BS182" s="60"/>
      <c r="BT182" s="60"/>
      <c r="BU182" s="60"/>
      <c r="BV182" s="60"/>
      <c r="BW182" s="60"/>
      <c r="BX182" s="60"/>
      <c r="BY182" s="60"/>
      <c r="BZ182" s="60"/>
      <c r="CA182" s="60"/>
      <c r="CB182" s="60"/>
      <c r="CC182" s="60"/>
      <c r="CD182" s="60"/>
      <c r="CE182" s="60"/>
      <c r="CF182" s="60"/>
      <c r="CG182" s="60"/>
      <c r="CH182" s="60"/>
      <c r="CI182" s="60"/>
      <c r="CJ182" s="60"/>
      <c r="CK182" s="60"/>
      <c r="CL182" s="60"/>
      <c r="CM182" s="60"/>
      <c r="CN182" s="60"/>
      <c r="CO182" s="60"/>
      <c r="CP182" s="60"/>
      <c r="CQ182" s="60"/>
      <c r="CR182" s="60"/>
      <c r="CS182" s="60"/>
      <c r="CT182" s="60"/>
      <c r="CU182" s="60"/>
      <c r="CV182" s="60"/>
      <c r="CW182" s="60"/>
      <c r="CX182" s="60"/>
      <c r="CY182" s="60"/>
      <c r="CZ182" s="60"/>
      <c r="DA182" s="60"/>
      <c r="DB182" s="60"/>
      <c r="DC182" s="60"/>
      <c r="DD182" s="60"/>
      <c r="DE182" s="60"/>
      <c r="DF182" s="60"/>
      <c r="DG182" s="60"/>
      <c r="DH182" s="60"/>
      <c r="DI182" s="60"/>
      <c r="DJ182" s="60"/>
      <c r="DK182" s="60"/>
      <c r="DL182" s="60"/>
      <c r="DM182" s="60"/>
      <c r="DN182" s="60"/>
      <c r="DO182" s="59"/>
      <c r="DP182" s="59"/>
      <c r="DQ182" s="59"/>
      <c r="DR182" s="59"/>
      <c r="DS182" s="59"/>
      <c r="DT182" s="59"/>
      <c r="DU182" s="59"/>
      <c r="DV182" s="59"/>
      <c r="DW182" s="59"/>
      <c r="DX182" s="59"/>
      <c r="DY182" s="59"/>
      <c r="DZ182" s="59"/>
      <c r="EA182" s="59"/>
      <c r="EB182" s="59"/>
      <c r="EC182" s="59"/>
      <c r="ED182" s="59"/>
      <c r="EE182" s="59"/>
      <c r="EF182" s="59"/>
      <c r="EG182" s="59"/>
      <c r="EH182" s="59"/>
      <c r="EI182" s="59"/>
      <c r="EJ182" s="59"/>
      <c r="EK182" s="59"/>
      <c r="EL182" s="59"/>
      <c r="EM182" s="59"/>
      <c r="EN182" s="59"/>
      <c r="EO182" s="59"/>
      <c r="EP182" s="59"/>
      <c r="EQ182" s="59"/>
      <c r="ER182" s="59"/>
      <c r="ES182" s="59"/>
      <c r="ET182" s="59"/>
      <c r="EU182" s="59"/>
      <c r="EV182" s="59"/>
      <c r="EW182" s="59"/>
      <c r="EX182" s="59"/>
      <c r="EY182" s="59"/>
      <c r="EZ182" s="59"/>
      <c r="FA182" s="59"/>
      <c r="FB182" s="59"/>
      <c r="FC182" s="59"/>
      <c r="FD182" s="59"/>
      <c r="FE182" s="59"/>
      <c r="FF182" s="59"/>
      <c r="FG182" s="59"/>
      <c r="FH182" s="59"/>
      <c r="FI182" s="59"/>
      <c r="FJ182" s="59"/>
      <c r="FK182" s="59"/>
      <c r="FL182" s="59"/>
      <c r="FM182" s="59"/>
      <c r="FN182" s="59"/>
      <c r="FO182" s="59"/>
      <c r="FP182" s="59"/>
      <c r="FQ182" s="59"/>
      <c r="FR182" s="59"/>
      <c r="FS182" s="59"/>
      <c r="FT182" s="59"/>
      <c r="FU182" s="59"/>
      <c r="FV182" s="59"/>
      <c r="FW182" s="59"/>
      <c r="FX182" s="59"/>
      <c r="FY182" s="59"/>
      <c r="FZ182" s="59"/>
      <c r="GA182" s="59"/>
      <c r="GB182" s="59"/>
      <c r="GC182" s="59"/>
      <c r="GD182" s="59"/>
      <c r="GE182" s="59"/>
      <c r="GF182" s="59"/>
      <c r="GG182" s="59"/>
      <c r="GH182" s="59"/>
      <c r="GI182" s="59"/>
      <c r="GJ182" s="59"/>
      <c r="GK182" s="59"/>
      <c r="GL182" s="59"/>
      <c r="GM182" s="59"/>
      <c r="GN182" s="59"/>
      <c r="GO182" s="59"/>
      <c r="GP182" s="59"/>
      <c r="GQ182" s="59"/>
      <c r="GR182" s="59"/>
      <c r="GS182" s="59"/>
      <c r="GT182" s="59"/>
      <c r="GU182" s="59"/>
      <c r="GV182" s="59"/>
      <c r="GW182" s="59"/>
      <c r="GX182" s="59"/>
      <c r="GY182" s="59"/>
      <c r="GZ182" s="59"/>
      <c r="HA182" s="59"/>
      <c r="HB182" s="59"/>
      <c r="HC182" s="59"/>
      <c r="HD182" s="59"/>
      <c r="HE182" s="59"/>
      <c r="HF182" s="59"/>
      <c r="HG182" s="59"/>
      <c r="HH182" s="59"/>
      <c r="HI182" s="59"/>
      <c r="HJ182" s="59"/>
      <c r="HK182" s="59"/>
      <c r="HL182" s="59"/>
      <c r="HM182" s="59"/>
      <c r="HN182" s="59"/>
      <c r="HO182" s="59"/>
      <c r="HP182" s="59"/>
      <c r="HQ182" s="59"/>
      <c r="HR182" s="59"/>
      <c r="HS182" s="59"/>
      <c r="HT182" s="59"/>
      <c r="HU182" s="59"/>
      <c r="HV182" s="59"/>
      <c r="HW182" s="59"/>
      <c r="HX182" s="59"/>
      <c r="HY182" s="59"/>
      <c r="HZ182" s="59"/>
      <c r="IA182" s="59"/>
      <c r="IB182" s="59"/>
      <c r="IC182" s="59"/>
      <c r="ID182" s="59"/>
      <c r="IE182" s="59"/>
      <c r="IF182" s="59"/>
      <c r="IG182" s="59"/>
      <c r="IH182" s="59"/>
    </row>
    <row r="183" spans="1:242" customFormat="1" x14ac:dyDescent="0.2">
      <c r="A183" t="s">
        <v>1215</v>
      </c>
      <c r="B183" t="s">
        <v>913</v>
      </c>
      <c r="C183" t="s">
        <v>914</v>
      </c>
      <c r="D183">
        <v>1</v>
      </c>
      <c r="E183">
        <f>Parts[[#This Row],[Qty to order]]-Parts[[#This Row],[Rig qty]]</f>
        <v>0</v>
      </c>
      <c r="F183" s="58">
        <v>1</v>
      </c>
      <c r="G183" s="126">
        <v>6760</v>
      </c>
      <c r="H183" s="126">
        <f>G183*D183</f>
        <v>6760</v>
      </c>
      <c r="I183" s="130">
        <f t="shared" si="16"/>
        <v>6760</v>
      </c>
      <c r="J183" s="134" t="str">
        <f t="shared" si="23"/>
        <v/>
      </c>
      <c r="K183" s="130">
        <f t="shared" si="18"/>
        <v>0</v>
      </c>
      <c r="L183" t="s">
        <v>196</v>
      </c>
      <c r="P183" t="s">
        <v>915</v>
      </c>
    </row>
    <row r="184" spans="1:242" customFormat="1" x14ac:dyDescent="0.2">
      <c r="A184" t="s">
        <v>1215</v>
      </c>
      <c r="B184" t="s">
        <v>1049</v>
      </c>
      <c r="C184" t="s">
        <v>1050</v>
      </c>
      <c r="D184">
        <v>0</v>
      </c>
      <c r="E184">
        <f>Parts[[#This Row],[Qty to order]]-Parts[[#This Row],[Rig qty]]</f>
        <v>0</v>
      </c>
      <c r="F184" s="58">
        <v>0</v>
      </c>
      <c r="G184" s="126">
        <v>6760</v>
      </c>
      <c r="H184" s="126">
        <f>G184*D184</f>
        <v>0</v>
      </c>
      <c r="I184" s="130">
        <f t="shared" si="16"/>
        <v>6760</v>
      </c>
      <c r="J184" s="134" t="str">
        <f t="shared" si="23"/>
        <v/>
      </c>
      <c r="K184" s="130">
        <f t="shared" si="18"/>
        <v>0</v>
      </c>
      <c r="L184" t="s">
        <v>196</v>
      </c>
      <c r="P184" t="s">
        <v>1051</v>
      </c>
    </row>
    <row r="185" spans="1:242" customFormat="1" x14ac:dyDescent="0.2">
      <c r="A185" s="118" t="s">
        <v>648</v>
      </c>
      <c r="B185" s="85" t="s">
        <v>1300</v>
      </c>
      <c r="C185" s="85" t="s">
        <v>1299</v>
      </c>
      <c r="D185" s="85">
        <v>8</v>
      </c>
      <c r="E185" s="85">
        <f>Parts[[#This Row],[Qty to order]]-Parts[[#This Row],[Rig qty]]</f>
        <v>0</v>
      </c>
      <c r="F185" s="85">
        <v>8</v>
      </c>
      <c r="G185" s="155">
        <f>Parts[[#This Row],[Rig cost]]/Parts[[#This Row],[Qty to order]]</f>
        <v>5.6</v>
      </c>
      <c r="H185" s="141">
        <v>44.8</v>
      </c>
      <c r="I185" s="143">
        <f t="shared" si="16"/>
        <v>2796.44</v>
      </c>
      <c r="J185" s="142" t="str">
        <f>IF((F185-D185)&gt;0,(F185-D185)*H185,"")</f>
        <v/>
      </c>
      <c r="K185" s="143">
        <f t="shared" si="18"/>
        <v>0</v>
      </c>
      <c r="L185" s="106" t="s">
        <v>342</v>
      </c>
      <c r="M185" s="163"/>
      <c r="N185" s="144"/>
      <c r="O185" s="144"/>
      <c r="P185" s="140"/>
      <c r="Q185" s="144"/>
      <c r="R185" s="144"/>
      <c r="S185" s="144"/>
      <c r="T185" s="144"/>
      <c r="U185" s="144"/>
      <c r="V185" s="144"/>
      <c r="W185" s="144"/>
      <c r="X185" s="144"/>
      <c r="Y185" s="144"/>
      <c r="Z185" s="144"/>
      <c r="AA185" s="144"/>
      <c r="AB185" s="144"/>
      <c r="AC185" s="144"/>
      <c r="AD185" s="144"/>
      <c r="AE185" s="144"/>
      <c r="AF185" s="144"/>
      <c r="AG185" s="144"/>
      <c r="AH185" s="144"/>
      <c r="AI185" s="144"/>
      <c r="AJ185" s="144"/>
      <c r="AK185" s="144"/>
      <c r="AL185" s="144"/>
      <c r="AM185" s="144"/>
      <c r="AN185" s="144"/>
      <c r="AO185" s="144"/>
      <c r="AP185" s="144"/>
      <c r="AQ185" s="144"/>
      <c r="AR185" s="144"/>
      <c r="AS185" s="144"/>
      <c r="AT185" s="144"/>
      <c r="AU185" s="144"/>
      <c r="AV185" s="144"/>
      <c r="AW185" s="144"/>
      <c r="AX185" s="144"/>
      <c r="AY185" s="144"/>
      <c r="AZ185" s="144"/>
      <c r="BA185" s="144"/>
      <c r="BB185" s="144"/>
      <c r="BC185" s="144"/>
      <c r="BD185" s="144"/>
      <c r="BE185" s="144"/>
      <c r="BF185" s="144"/>
      <c r="BG185" s="144"/>
      <c r="BH185" s="144"/>
      <c r="BI185" s="144"/>
      <c r="BJ185" s="144"/>
      <c r="BK185" s="144"/>
      <c r="BL185" s="144"/>
      <c r="BM185" s="144"/>
      <c r="BN185" s="144"/>
      <c r="BO185" s="144"/>
      <c r="BP185" s="144"/>
      <c r="BQ185" s="144"/>
      <c r="BR185" s="144"/>
      <c r="BS185" s="144"/>
      <c r="BT185" s="144"/>
      <c r="BU185" s="144"/>
      <c r="BV185" s="144"/>
      <c r="BW185" s="144"/>
      <c r="BX185" s="144"/>
      <c r="BY185" s="144"/>
      <c r="BZ185" s="144"/>
      <c r="CA185" s="144"/>
      <c r="CB185" s="144"/>
      <c r="CC185" s="144"/>
      <c r="CD185" s="144"/>
      <c r="CE185" s="144"/>
      <c r="CF185" s="144"/>
      <c r="CG185" s="144"/>
      <c r="CH185" s="144"/>
      <c r="CI185" s="144"/>
      <c r="CJ185" s="144"/>
      <c r="CK185" s="144"/>
      <c r="CL185" s="144"/>
      <c r="CM185" s="144"/>
      <c r="CN185" s="144"/>
      <c r="CO185" s="144"/>
      <c r="CP185" s="144"/>
      <c r="CQ185" s="144"/>
      <c r="CR185" s="144"/>
      <c r="CS185" s="144"/>
      <c r="CT185" s="144"/>
      <c r="CU185" s="144"/>
      <c r="CV185" s="144"/>
      <c r="CW185" s="144"/>
      <c r="CX185" s="144"/>
      <c r="CY185" s="144"/>
      <c r="CZ185" s="144"/>
      <c r="DA185" s="144"/>
      <c r="DB185" s="144"/>
      <c r="DC185" s="144"/>
      <c r="DD185" s="144"/>
      <c r="DE185" s="144"/>
      <c r="DF185" s="144"/>
      <c r="DG185" s="144"/>
      <c r="DH185" s="144"/>
      <c r="DI185" s="144"/>
      <c r="DJ185" s="144"/>
      <c r="DK185" s="144"/>
      <c r="DL185" s="144"/>
      <c r="DM185" s="144"/>
      <c r="DN185" s="144"/>
      <c r="DO185" s="145"/>
      <c r="DP185" s="145"/>
      <c r="DQ185" s="145"/>
      <c r="DR185" s="145"/>
      <c r="DS185" s="145"/>
      <c r="DT185" s="145"/>
      <c r="DU185" s="145"/>
      <c r="DV185" s="145"/>
      <c r="DW185" s="145"/>
      <c r="DX185" s="145"/>
      <c r="DY185" s="145"/>
      <c r="DZ185" s="145"/>
      <c r="EA185" s="145"/>
      <c r="EB185" s="145"/>
      <c r="EC185" s="145"/>
      <c r="ED185" s="145"/>
      <c r="EE185" s="145"/>
      <c r="EF185" s="145"/>
      <c r="EG185" s="145"/>
      <c r="EH185" s="145"/>
      <c r="EI185" s="145"/>
      <c r="EJ185" s="145"/>
      <c r="EK185" s="145"/>
      <c r="EL185" s="145"/>
      <c r="EM185" s="145"/>
      <c r="EN185" s="145"/>
      <c r="EO185" s="145"/>
      <c r="EP185" s="145"/>
      <c r="EQ185" s="145"/>
      <c r="ER185" s="145"/>
      <c r="ES185" s="145"/>
      <c r="ET185" s="145"/>
      <c r="EU185" s="145"/>
      <c r="EV185" s="145"/>
      <c r="EW185" s="145"/>
      <c r="EX185" s="145"/>
      <c r="EY185" s="145"/>
      <c r="EZ185" s="145"/>
      <c r="FA185" s="145"/>
      <c r="FB185" s="145"/>
      <c r="FC185" s="145"/>
      <c r="FD185" s="145"/>
      <c r="FE185" s="145"/>
      <c r="FF185" s="145"/>
      <c r="FG185" s="145"/>
      <c r="FH185" s="145"/>
      <c r="FI185" s="145"/>
      <c r="FJ185" s="145"/>
      <c r="FK185" s="145"/>
      <c r="FL185" s="145"/>
      <c r="FM185" s="145"/>
      <c r="FN185" s="145"/>
      <c r="FO185" s="145"/>
      <c r="FP185" s="145"/>
      <c r="FQ185" s="145"/>
      <c r="FR185" s="145"/>
      <c r="FS185" s="145"/>
      <c r="FT185" s="145"/>
      <c r="FU185" s="145"/>
      <c r="FV185" s="145"/>
      <c r="FW185" s="145"/>
      <c r="FX185" s="145"/>
      <c r="FY185" s="145"/>
      <c r="FZ185" s="145"/>
      <c r="GA185" s="145"/>
      <c r="GB185" s="145"/>
      <c r="GC185" s="145"/>
      <c r="GD185" s="145"/>
      <c r="GE185" s="145"/>
      <c r="GF185" s="145"/>
      <c r="GG185" s="145"/>
      <c r="GH185" s="145"/>
      <c r="GI185" s="145"/>
      <c r="GJ185" s="145"/>
      <c r="GK185" s="145"/>
      <c r="GL185" s="145"/>
      <c r="GM185" s="145"/>
      <c r="GN185" s="145"/>
      <c r="GO185" s="145"/>
      <c r="GP185" s="145"/>
      <c r="GQ185" s="145"/>
      <c r="GR185" s="145"/>
      <c r="GS185" s="145"/>
      <c r="GT185" s="145"/>
      <c r="GU185" s="145"/>
      <c r="GV185" s="145"/>
      <c r="GW185" s="145"/>
      <c r="GX185" s="145"/>
      <c r="GY185" s="145"/>
      <c r="GZ185" s="145"/>
      <c r="HA185" s="145"/>
      <c r="HB185" s="145"/>
      <c r="HC185" s="145"/>
      <c r="HD185" s="145"/>
      <c r="HE185" s="145"/>
      <c r="HF185" s="145"/>
      <c r="HG185" s="145"/>
      <c r="HH185" s="145"/>
      <c r="HI185" s="145"/>
      <c r="HJ185" s="145"/>
      <c r="HK185" s="145"/>
      <c r="HL185" s="145"/>
      <c r="HM185" s="145"/>
      <c r="HN185" s="145"/>
      <c r="HO185" s="145"/>
      <c r="HP185" s="145"/>
      <c r="HQ185" s="145"/>
      <c r="HR185" s="145"/>
      <c r="HS185" s="145"/>
      <c r="HT185" s="145"/>
      <c r="HU185" s="145"/>
      <c r="HV185" s="145"/>
      <c r="HW185" s="145"/>
      <c r="HX185" s="145"/>
      <c r="HY185" s="145"/>
      <c r="HZ185" s="145"/>
      <c r="IA185" s="145"/>
      <c r="IB185" s="145"/>
      <c r="IC185" s="145"/>
      <c r="ID185" s="145"/>
      <c r="IE185" s="145"/>
      <c r="IF185" s="145"/>
      <c r="IG185" s="145"/>
      <c r="IH185" s="145"/>
    </row>
    <row r="186" spans="1:242" customFormat="1" x14ac:dyDescent="0.2">
      <c r="A186" s="118" t="s">
        <v>648</v>
      </c>
      <c r="B186" s="85" t="s">
        <v>1292</v>
      </c>
      <c r="C186" s="85" t="s">
        <v>1291</v>
      </c>
      <c r="D186" s="85">
        <v>1</v>
      </c>
      <c r="E186" s="85">
        <f>Parts[[#This Row],[Qty to order]]-Parts[[#This Row],[Rig qty]]</f>
        <v>0</v>
      </c>
      <c r="F186" s="85">
        <v>1</v>
      </c>
      <c r="G186" s="155">
        <f>Parts[[#This Row],[Rig cost]]/Parts[[#This Row],[Qty to order]]</f>
        <v>55.6</v>
      </c>
      <c r="H186" s="141">
        <v>55.6</v>
      </c>
      <c r="I186" s="143">
        <f t="shared" si="16"/>
        <v>2796.44</v>
      </c>
      <c r="J186" s="142" t="str">
        <f>IF((F186-D186)&gt;0,(F186-D186)*H186,"")</f>
        <v/>
      </c>
      <c r="K186" s="143">
        <f t="shared" si="18"/>
        <v>0</v>
      </c>
      <c r="L186" s="106" t="s">
        <v>342</v>
      </c>
      <c r="M186" s="163"/>
      <c r="N186" s="144"/>
      <c r="O186" s="144"/>
      <c r="P186" s="140"/>
      <c r="Q186" s="144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144"/>
      <c r="AD186" s="144"/>
      <c r="AE186" s="144"/>
      <c r="AF186" s="144"/>
      <c r="AG186" s="144"/>
      <c r="AH186" s="144"/>
      <c r="AI186" s="144"/>
      <c r="AJ186" s="144"/>
      <c r="AK186" s="144"/>
      <c r="AL186" s="144"/>
      <c r="AM186" s="144"/>
      <c r="AN186" s="144"/>
      <c r="AO186" s="144"/>
      <c r="AP186" s="144"/>
      <c r="AQ186" s="144"/>
      <c r="AR186" s="144"/>
      <c r="AS186" s="144"/>
      <c r="AT186" s="144"/>
      <c r="AU186" s="144"/>
      <c r="AV186" s="144"/>
      <c r="AW186" s="144"/>
      <c r="AX186" s="144"/>
      <c r="AY186" s="144"/>
      <c r="AZ186" s="144"/>
      <c r="BA186" s="144"/>
      <c r="BB186" s="144"/>
      <c r="BC186" s="144"/>
      <c r="BD186" s="144"/>
      <c r="BE186" s="144"/>
      <c r="BF186" s="144"/>
      <c r="BG186" s="144"/>
      <c r="BH186" s="144"/>
      <c r="BI186" s="144"/>
      <c r="BJ186" s="144"/>
      <c r="BK186" s="144"/>
      <c r="BL186" s="144"/>
      <c r="BM186" s="144"/>
      <c r="BN186" s="144"/>
      <c r="BO186" s="144"/>
      <c r="BP186" s="144"/>
      <c r="BQ186" s="144"/>
      <c r="BR186" s="144"/>
      <c r="BS186" s="144"/>
      <c r="BT186" s="144"/>
      <c r="BU186" s="144"/>
      <c r="BV186" s="144"/>
      <c r="BW186" s="144"/>
      <c r="BX186" s="144"/>
      <c r="BY186" s="144"/>
      <c r="BZ186" s="144"/>
      <c r="CA186" s="144"/>
      <c r="CB186" s="144"/>
      <c r="CC186" s="144"/>
      <c r="CD186" s="144"/>
      <c r="CE186" s="144"/>
      <c r="CF186" s="144"/>
      <c r="CG186" s="144"/>
      <c r="CH186" s="144"/>
      <c r="CI186" s="144"/>
      <c r="CJ186" s="144"/>
      <c r="CK186" s="144"/>
      <c r="CL186" s="144"/>
      <c r="CM186" s="144"/>
      <c r="CN186" s="144"/>
      <c r="CO186" s="144"/>
      <c r="CP186" s="144"/>
      <c r="CQ186" s="144"/>
      <c r="CR186" s="144"/>
      <c r="CS186" s="144"/>
      <c r="CT186" s="144"/>
      <c r="CU186" s="144"/>
      <c r="CV186" s="144"/>
      <c r="CW186" s="144"/>
      <c r="CX186" s="144"/>
      <c r="CY186" s="144"/>
      <c r="CZ186" s="144"/>
      <c r="DA186" s="144"/>
      <c r="DB186" s="144"/>
      <c r="DC186" s="144"/>
      <c r="DD186" s="144"/>
      <c r="DE186" s="144"/>
      <c r="DF186" s="144"/>
      <c r="DG186" s="144"/>
      <c r="DH186" s="144"/>
      <c r="DI186" s="144"/>
      <c r="DJ186" s="144"/>
      <c r="DK186" s="144"/>
      <c r="DL186" s="144"/>
      <c r="DM186" s="144"/>
      <c r="DN186" s="144"/>
      <c r="DO186" s="145"/>
      <c r="DP186" s="145"/>
      <c r="DQ186" s="145"/>
      <c r="DR186" s="145"/>
      <c r="DS186" s="145"/>
      <c r="DT186" s="145"/>
      <c r="DU186" s="145"/>
      <c r="DV186" s="145"/>
      <c r="DW186" s="145"/>
      <c r="DX186" s="145"/>
      <c r="DY186" s="145"/>
      <c r="DZ186" s="145"/>
      <c r="EA186" s="145"/>
      <c r="EB186" s="145"/>
      <c r="EC186" s="145"/>
      <c r="ED186" s="145"/>
      <c r="EE186" s="145"/>
      <c r="EF186" s="145"/>
      <c r="EG186" s="145"/>
      <c r="EH186" s="145"/>
      <c r="EI186" s="145"/>
      <c r="EJ186" s="145"/>
      <c r="EK186" s="145"/>
      <c r="EL186" s="145"/>
      <c r="EM186" s="145"/>
      <c r="EN186" s="145"/>
      <c r="EO186" s="145"/>
      <c r="EP186" s="145"/>
      <c r="EQ186" s="145"/>
      <c r="ER186" s="145"/>
      <c r="ES186" s="145"/>
      <c r="ET186" s="145"/>
      <c r="EU186" s="145"/>
      <c r="EV186" s="145"/>
      <c r="EW186" s="145"/>
      <c r="EX186" s="145"/>
      <c r="EY186" s="145"/>
      <c r="EZ186" s="145"/>
      <c r="FA186" s="145"/>
      <c r="FB186" s="145"/>
      <c r="FC186" s="145"/>
      <c r="FD186" s="145"/>
      <c r="FE186" s="145"/>
      <c r="FF186" s="145"/>
      <c r="FG186" s="145"/>
      <c r="FH186" s="145"/>
      <c r="FI186" s="145"/>
      <c r="FJ186" s="145"/>
      <c r="FK186" s="145"/>
      <c r="FL186" s="145"/>
      <c r="FM186" s="145"/>
      <c r="FN186" s="145"/>
      <c r="FO186" s="145"/>
      <c r="FP186" s="145"/>
      <c r="FQ186" s="145"/>
      <c r="FR186" s="145"/>
      <c r="FS186" s="145"/>
      <c r="FT186" s="145"/>
      <c r="FU186" s="145"/>
      <c r="FV186" s="145"/>
      <c r="FW186" s="145"/>
      <c r="FX186" s="145"/>
      <c r="FY186" s="145"/>
      <c r="FZ186" s="145"/>
      <c r="GA186" s="145"/>
      <c r="GB186" s="145"/>
      <c r="GC186" s="145"/>
      <c r="GD186" s="145"/>
      <c r="GE186" s="145"/>
      <c r="GF186" s="145"/>
      <c r="GG186" s="145"/>
      <c r="GH186" s="145"/>
      <c r="GI186" s="145"/>
      <c r="GJ186" s="145"/>
      <c r="GK186" s="145"/>
      <c r="GL186" s="145"/>
      <c r="GM186" s="145"/>
      <c r="GN186" s="145"/>
      <c r="GO186" s="145"/>
      <c r="GP186" s="145"/>
      <c r="GQ186" s="145"/>
      <c r="GR186" s="145"/>
      <c r="GS186" s="145"/>
      <c r="GT186" s="145"/>
      <c r="GU186" s="145"/>
      <c r="GV186" s="145"/>
      <c r="GW186" s="145"/>
      <c r="GX186" s="145"/>
      <c r="GY186" s="145"/>
      <c r="GZ186" s="145"/>
      <c r="HA186" s="145"/>
      <c r="HB186" s="145"/>
      <c r="HC186" s="145"/>
      <c r="HD186" s="145"/>
      <c r="HE186" s="145"/>
      <c r="HF186" s="145"/>
      <c r="HG186" s="145"/>
      <c r="HH186" s="145"/>
      <c r="HI186" s="145"/>
      <c r="HJ186" s="145"/>
      <c r="HK186" s="145"/>
      <c r="HL186" s="145"/>
      <c r="HM186" s="145"/>
      <c r="HN186" s="145"/>
      <c r="HO186" s="145"/>
      <c r="HP186" s="145"/>
      <c r="HQ186" s="145"/>
      <c r="HR186" s="145"/>
      <c r="HS186" s="145"/>
      <c r="HT186" s="145"/>
      <c r="HU186" s="145"/>
      <c r="HV186" s="145"/>
      <c r="HW186" s="145"/>
      <c r="HX186" s="145"/>
      <c r="HY186" s="145"/>
      <c r="HZ186" s="145"/>
      <c r="IA186" s="145"/>
      <c r="IB186" s="145"/>
      <c r="IC186" s="145"/>
      <c r="ID186" s="145"/>
      <c r="IE186" s="145"/>
      <c r="IF186" s="145"/>
      <c r="IG186" s="145"/>
      <c r="IH186" s="145"/>
    </row>
    <row r="187" spans="1:242" customFormat="1" x14ac:dyDescent="0.2">
      <c r="A187" t="s">
        <v>648</v>
      </c>
      <c r="B187" t="s">
        <v>944</v>
      </c>
      <c r="C187" t="s">
        <v>945</v>
      </c>
      <c r="D187">
        <v>1</v>
      </c>
      <c r="E187">
        <f>Parts[[#This Row],[Qty to order]]-Parts[[#This Row],[Rig qty]]</f>
        <v>0</v>
      </c>
      <c r="F187" s="58">
        <v>1</v>
      </c>
      <c r="G187" s="126">
        <v>127.7</v>
      </c>
      <c r="H187" s="126">
        <f>G187*D187</f>
        <v>127.7</v>
      </c>
      <c r="I187" s="130">
        <f t="shared" si="16"/>
        <v>2796.44</v>
      </c>
      <c r="J187" s="134" t="str">
        <f>IF((F187-D187)&gt;0,(F187-D187)*G187,"")</f>
        <v/>
      </c>
      <c r="K187" s="130">
        <f t="shared" si="18"/>
        <v>0</v>
      </c>
      <c r="L187" t="s">
        <v>342</v>
      </c>
      <c r="P187" t="s">
        <v>946</v>
      </c>
    </row>
    <row r="188" spans="1:242" customFormat="1" x14ac:dyDescent="0.2">
      <c r="A188" s="118" t="s">
        <v>648</v>
      </c>
      <c r="B188" s="85" t="s">
        <v>1290</v>
      </c>
      <c r="C188" s="85" t="s">
        <v>1289</v>
      </c>
      <c r="D188" s="85">
        <v>2</v>
      </c>
      <c r="E188" s="85">
        <f>Parts[[#This Row],[Qty to order]]-Parts[[#This Row],[Rig qty]]</f>
        <v>0</v>
      </c>
      <c r="F188" s="85">
        <v>2</v>
      </c>
      <c r="G188" s="155">
        <f>Parts[[#This Row],[Rig cost]]/Parts[[#This Row],[Qty to order]]</f>
        <v>50</v>
      </c>
      <c r="H188" s="141">
        <v>100</v>
      </c>
      <c r="I188" s="143">
        <f t="shared" si="16"/>
        <v>2796.44</v>
      </c>
      <c r="J188" s="142" t="str">
        <f>IF((F188-D188)&gt;0,(F188-D188)*H188,"")</f>
        <v/>
      </c>
      <c r="K188" s="143">
        <f t="shared" si="18"/>
        <v>0</v>
      </c>
      <c r="L188" s="106" t="s">
        <v>342</v>
      </c>
      <c r="M188" s="163"/>
      <c r="N188" s="144"/>
      <c r="O188" s="144"/>
      <c r="P188" s="140"/>
      <c r="Q188" s="144"/>
      <c r="R188" s="144"/>
      <c r="S188" s="144"/>
      <c r="T188" s="144"/>
      <c r="U188" s="144"/>
      <c r="V188" s="144"/>
      <c r="W188" s="144"/>
      <c r="X188" s="144"/>
      <c r="Y188" s="144"/>
      <c r="Z188" s="144"/>
      <c r="AA188" s="144"/>
      <c r="AB188" s="144"/>
      <c r="AC188" s="144"/>
      <c r="AD188" s="144"/>
      <c r="AE188" s="144"/>
      <c r="AF188" s="144"/>
      <c r="AG188" s="144"/>
      <c r="AH188" s="144"/>
      <c r="AI188" s="144"/>
      <c r="AJ188" s="144"/>
      <c r="AK188" s="144"/>
      <c r="AL188" s="144"/>
      <c r="AM188" s="144"/>
      <c r="AN188" s="144"/>
      <c r="AO188" s="144"/>
      <c r="AP188" s="144"/>
      <c r="AQ188" s="144"/>
      <c r="AR188" s="144"/>
      <c r="AS188" s="144"/>
      <c r="AT188" s="144"/>
      <c r="AU188" s="144"/>
      <c r="AV188" s="144"/>
      <c r="AW188" s="144"/>
      <c r="AX188" s="144"/>
      <c r="AY188" s="144"/>
      <c r="AZ188" s="144"/>
      <c r="BA188" s="144"/>
      <c r="BB188" s="144"/>
      <c r="BC188" s="144"/>
      <c r="BD188" s="144"/>
      <c r="BE188" s="144"/>
      <c r="BF188" s="144"/>
      <c r="BG188" s="144"/>
      <c r="BH188" s="144"/>
      <c r="BI188" s="144"/>
      <c r="BJ188" s="144"/>
      <c r="BK188" s="144"/>
      <c r="BL188" s="144"/>
      <c r="BM188" s="144"/>
      <c r="BN188" s="144"/>
      <c r="BO188" s="144"/>
      <c r="BP188" s="144"/>
      <c r="BQ188" s="144"/>
      <c r="BR188" s="144"/>
      <c r="BS188" s="144"/>
      <c r="BT188" s="144"/>
      <c r="BU188" s="144"/>
      <c r="BV188" s="144"/>
      <c r="BW188" s="144"/>
      <c r="BX188" s="144"/>
      <c r="BY188" s="144"/>
      <c r="BZ188" s="144"/>
      <c r="CA188" s="144"/>
      <c r="CB188" s="144"/>
      <c r="CC188" s="144"/>
      <c r="CD188" s="144"/>
      <c r="CE188" s="144"/>
      <c r="CF188" s="144"/>
      <c r="CG188" s="144"/>
      <c r="CH188" s="144"/>
      <c r="CI188" s="144"/>
      <c r="CJ188" s="144"/>
      <c r="CK188" s="144"/>
      <c r="CL188" s="144"/>
      <c r="CM188" s="144"/>
      <c r="CN188" s="144"/>
      <c r="CO188" s="144"/>
      <c r="CP188" s="144"/>
      <c r="CQ188" s="144"/>
      <c r="CR188" s="144"/>
      <c r="CS188" s="144"/>
      <c r="CT188" s="144"/>
      <c r="CU188" s="144"/>
      <c r="CV188" s="144"/>
      <c r="CW188" s="144"/>
      <c r="CX188" s="144"/>
      <c r="CY188" s="144"/>
      <c r="CZ188" s="144"/>
      <c r="DA188" s="144"/>
      <c r="DB188" s="144"/>
      <c r="DC188" s="144"/>
      <c r="DD188" s="144"/>
      <c r="DE188" s="144"/>
      <c r="DF188" s="144"/>
      <c r="DG188" s="144"/>
      <c r="DH188" s="144"/>
      <c r="DI188" s="144"/>
      <c r="DJ188" s="144"/>
      <c r="DK188" s="144"/>
      <c r="DL188" s="144"/>
      <c r="DM188" s="144"/>
      <c r="DN188" s="144"/>
      <c r="DO188" s="145"/>
      <c r="DP188" s="145"/>
      <c r="DQ188" s="145"/>
      <c r="DR188" s="145"/>
      <c r="DS188" s="145"/>
      <c r="DT188" s="145"/>
      <c r="DU188" s="145"/>
      <c r="DV188" s="145"/>
      <c r="DW188" s="145"/>
      <c r="DX188" s="145"/>
      <c r="DY188" s="145"/>
      <c r="DZ188" s="145"/>
      <c r="EA188" s="145"/>
      <c r="EB188" s="145"/>
      <c r="EC188" s="145"/>
      <c r="ED188" s="145"/>
      <c r="EE188" s="145"/>
      <c r="EF188" s="145"/>
      <c r="EG188" s="145"/>
      <c r="EH188" s="145"/>
      <c r="EI188" s="145"/>
      <c r="EJ188" s="145"/>
      <c r="EK188" s="145"/>
      <c r="EL188" s="145"/>
      <c r="EM188" s="145"/>
      <c r="EN188" s="145"/>
      <c r="EO188" s="145"/>
      <c r="EP188" s="145"/>
      <c r="EQ188" s="145"/>
      <c r="ER188" s="145"/>
      <c r="ES188" s="145"/>
      <c r="ET188" s="145"/>
      <c r="EU188" s="145"/>
      <c r="EV188" s="145"/>
      <c r="EW188" s="145"/>
      <c r="EX188" s="145"/>
      <c r="EY188" s="145"/>
      <c r="EZ188" s="145"/>
      <c r="FA188" s="145"/>
      <c r="FB188" s="145"/>
      <c r="FC188" s="145"/>
      <c r="FD188" s="145"/>
      <c r="FE188" s="145"/>
      <c r="FF188" s="145"/>
      <c r="FG188" s="145"/>
      <c r="FH188" s="145"/>
      <c r="FI188" s="145"/>
      <c r="FJ188" s="145"/>
      <c r="FK188" s="145"/>
      <c r="FL188" s="145"/>
      <c r="FM188" s="145"/>
      <c r="FN188" s="145"/>
      <c r="FO188" s="145"/>
      <c r="FP188" s="145"/>
      <c r="FQ188" s="145"/>
      <c r="FR188" s="145"/>
      <c r="FS188" s="145"/>
      <c r="FT188" s="145"/>
      <c r="FU188" s="145"/>
      <c r="FV188" s="145"/>
      <c r="FW188" s="145"/>
      <c r="FX188" s="145"/>
      <c r="FY188" s="145"/>
      <c r="FZ188" s="145"/>
      <c r="GA188" s="145"/>
      <c r="GB188" s="145"/>
      <c r="GC188" s="145"/>
      <c r="GD188" s="145"/>
      <c r="GE188" s="145"/>
      <c r="GF188" s="145"/>
      <c r="GG188" s="145"/>
      <c r="GH188" s="145"/>
      <c r="GI188" s="145"/>
      <c r="GJ188" s="145"/>
      <c r="GK188" s="145"/>
      <c r="GL188" s="145"/>
      <c r="GM188" s="145"/>
      <c r="GN188" s="145"/>
      <c r="GO188" s="145"/>
      <c r="GP188" s="145"/>
      <c r="GQ188" s="145"/>
      <c r="GR188" s="145"/>
      <c r="GS188" s="145"/>
      <c r="GT188" s="145"/>
      <c r="GU188" s="145"/>
      <c r="GV188" s="145"/>
      <c r="GW188" s="145"/>
      <c r="GX188" s="145"/>
      <c r="GY188" s="145"/>
      <c r="GZ188" s="145"/>
      <c r="HA188" s="145"/>
      <c r="HB188" s="145"/>
      <c r="HC188" s="145"/>
      <c r="HD188" s="145"/>
      <c r="HE188" s="145"/>
      <c r="HF188" s="145"/>
      <c r="HG188" s="145"/>
      <c r="HH188" s="145"/>
      <c r="HI188" s="145"/>
      <c r="HJ188" s="145"/>
      <c r="HK188" s="145"/>
      <c r="HL188" s="145"/>
      <c r="HM188" s="145"/>
      <c r="HN188" s="145"/>
      <c r="HO188" s="145"/>
      <c r="HP188" s="145"/>
      <c r="HQ188" s="145"/>
      <c r="HR188" s="145"/>
      <c r="HS188" s="145"/>
      <c r="HT188" s="145"/>
      <c r="HU188" s="145"/>
      <c r="HV188" s="145"/>
      <c r="HW188" s="145"/>
      <c r="HX188" s="145"/>
      <c r="HY188" s="145"/>
      <c r="HZ188" s="145"/>
      <c r="IA188" s="145"/>
      <c r="IB188" s="145"/>
      <c r="IC188" s="145"/>
      <c r="ID188" s="145"/>
      <c r="IE188" s="145"/>
      <c r="IF188" s="145"/>
      <c r="IG188" s="145"/>
      <c r="IH188" s="145"/>
    </row>
    <row r="189" spans="1:242" customFormat="1" x14ac:dyDescent="0.2">
      <c r="A189" s="118" t="s">
        <v>648</v>
      </c>
      <c r="B189" s="85" t="s">
        <v>1284</v>
      </c>
      <c r="C189" s="85" t="s">
        <v>1283</v>
      </c>
      <c r="D189" s="85">
        <v>4</v>
      </c>
      <c r="E189" s="85">
        <f>Parts[[#This Row],[Qty to order]]-Parts[[#This Row],[Rig qty]]</f>
        <v>0</v>
      </c>
      <c r="F189" s="85">
        <v>4</v>
      </c>
      <c r="G189" s="155">
        <f>Parts[[#This Row],[Rig cost]]/Parts[[#This Row],[Qty to order]]</f>
        <v>23.5</v>
      </c>
      <c r="H189" s="141">
        <v>94</v>
      </c>
      <c r="I189" s="143">
        <f t="shared" si="16"/>
        <v>2796.44</v>
      </c>
      <c r="J189" s="142" t="str">
        <f>IF((F189-D189)&gt;0,(F189-D189)*H189,"")</f>
        <v/>
      </c>
      <c r="K189" s="143">
        <f t="shared" si="18"/>
        <v>0</v>
      </c>
      <c r="L189" s="106" t="s">
        <v>342</v>
      </c>
      <c r="M189" s="163"/>
      <c r="N189" s="144"/>
      <c r="O189" s="144"/>
      <c r="P189" s="140"/>
      <c r="Q189" s="144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144"/>
      <c r="AD189" s="144"/>
      <c r="AE189" s="144"/>
      <c r="AF189" s="144"/>
      <c r="AG189" s="144"/>
      <c r="AH189" s="144"/>
      <c r="AI189" s="144"/>
      <c r="AJ189" s="144"/>
      <c r="AK189" s="144"/>
      <c r="AL189" s="144"/>
      <c r="AM189" s="144"/>
      <c r="AN189" s="144"/>
      <c r="AO189" s="144"/>
      <c r="AP189" s="144"/>
      <c r="AQ189" s="144"/>
      <c r="AR189" s="144"/>
      <c r="AS189" s="144"/>
      <c r="AT189" s="144"/>
      <c r="AU189" s="144"/>
      <c r="AV189" s="144"/>
      <c r="AW189" s="144"/>
      <c r="AX189" s="144"/>
      <c r="AY189" s="144"/>
      <c r="AZ189" s="144"/>
      <c r="BA189" s="144"/>
      <c r="BB189" s="144"/>
      <c r="BC189" s="144"/>
      <c r="BD189" s="144"/>
      <c r="BE189" s="144"/>
      <c r="BF189" s="144"/>
      <c r="BG189" s="144"/>
      <c r="BH189" s="144"/>
      <c r="BI189" s="144"/>
      <c r="BJ189" s="144"/>
      <c r="BK189" s="144"/>
      <c r="BL189" s="144"/>
      <c r="BM189" s="144"/>
      <c r="BN189" s="144"/>
      <c r="BO189" s="144"/>
      <c r="BP189" s="144"/>
      <c r="BQ189" s="144"/>
      <c r="BR189" s="144"/>
      <c r="BS189" s="144"/>
      <c r="BT189" s="144"/>
      <c r="BU189" s="144"/>
      <c r="BV189" s="144"/>
      <c r="BW189" s="144"/>
      <c r="BX189" s="144"/>
      <c r="BY189" s="144"/>
      <c r="BZ189" s="144"/>
      <c r="CA189" s="144"/>
      <c r="CB189" s="144"/>
      <c r="CC189" s="144"/>
      <c r="CD189" s="144"/>
      <c r="CE189" s="144"/>
      <c r="CF189" s="144"/>
      <c r="CG189" s="144"/>
      <c r="CH189" s="144"/>
      <c r="CI189" s="144"/>
      <c r="CJ189" s="144"/>
      <c r="CK189" s="144"/>
      <c r="CL189" s="144"/>
      <c r="CM189" s="144"/>
      <c r="CN189" s="144"/>
      <c r="CO189" s="144"/>
      <c r="CP189" s="144"/>
      <c r="CQ189" s="144"/>
      <c r="CR189" s="144"/>
      <c r="CS189" s="144"/>
      <c r="CT189" s="144"/>
      <c r="CU189" s="144"/>
      <c r="CV189" s="144"/>
      <c r="CW189" s="144"/>
      <c r="CX189" s="144"/>
      <c r="CY189" s="144"/>
      <c r="CZ189" s="144"/>
      <c r="DA189" s="144"/>
      <c r="DB189" s="144"/>
      <c r="DC189" s="144"/>
      <c r="DD189" s="144"/>
      <c r="DE189" s="144"/>
      <c r="DF189" s="144"/>
      <c r="DG189" s="144"/>
      <c r="DH189" s="144"/>
      <c r="DI189" s="144"/>
      <c r="DJ189" s="144"/>
      <c r="DK189" s="144"/>
      <c r="DL189" s="144"/>
      <c r="DM189" s="144"/>
      <c r="DN189" s="144"/>
      <c r="DO189" s="145"/>
      <c r="DP189" s="145"/>
      <c r="DQ189" s="145"/>
      <c r="DR189" s="145"/>
      <c r="DS189" s="145"/>
      <c r="DT189" s="145"/>
      <c r="DU189" s="145"/>
      <c r="DV189" s="145"/>
      <c r="DW189" s="145"/>
      <c r="DX189" s="145"/>
      <c r="DY189" s="145"/>
      <c r="DZ189" s="145"/>
      <c r="EA189" s="145"/>
      <c r="EB189" s="145"/>
      <c r="EC189" s="145"/>
      <c r="ED189" s="145"/>
      <c r="EE189" s="145"/>
      <c r="EF189" s="145"/>
      <c r="EG189" s="145"/>
      <c r="EH189" s="145"/>
      <c r="EI189" s="145"/>
      <c r="EJ189" s="145"/>
      <c r="EK189" s="145"/>
      <c r="EL189" s="145"/>
      <c r="EM189" s="145"/>
      <c r="EN189" s="145"/>
      <c r="EO189" s="145"/>
      <c r="EP189" s="145"/>
      <c r="EQ189" s="145"/>
      <c r="ER189" s="145"/>
      <c r="ES189" s="145"/>
      <c r="ET189" s="145"/>
      <c r="EU189" s="145"/>
      <c r="EV189" s="145"/>
      <c r="EW189" s="145"/>
      <c r="EX189" s="145"/>
      <c r="EY189" s="145"/>
      <c r="EZ189" s="145"/>
      <c r="FA189" s="145"/>
      <c r="FB189" s="145"/>
      <c r="FC189" s="145"/>
      <c r="FD189" s="145"/>
      <c r="FE189" s="145"/>
      <c r="FF189" s="145"/>
      <c r="FG189" s="145"/>
      <c r="FH189" s="145"/>
      <c r="FI189" s="145"/>
      <c r="FJ189" s="145"/>
      <c r="FK189" s="145"/>
      <c r="FL189" s="145"/>
      <c r="FM189" s="145"/>
      <c r="FN189" s="145"/>
      <c r="FO189" s="145"/>
      <c r="FP189" s="145"/>
      <c r="FQ189" s="145"/>
      <c r="FR189" s="145"/>
      <c r="FS189" s="145"/>
      <c r="FT189" s="145"/>
      <c r="FU189" s="145"/>
      <c r="FV189" s="145"/>
      <c r="FW189" s="145"/>
      <c r="FX189" s="145"/>
      <c r="FY189" s="145"/>
      <c r="FZ189" s="145"/>
      <c r="GA189" s="145"/>
      <c r="GB189" s="145"/>
      <c r="GC189" s="145"/>
      <c r="GD189" s="145"/>
      <c r="GE189" s="145"/>
      <c r="GF189" s="145"/>
      <c r="GG189" s="145"/>
      <c r="GH189" s="145"/>
      <c r="GI189" s="145"/>
      <c r="GJ189" s="145"/>
      <c r="GK189" s="145"/>
      <c r="GL189" s="145"/>
      <c r="GM189" s="145"/>
      <c r="GN189" s="145"/>
      <c r="GO189" s="145"/>
      <c r="GP189" s="145"/>
      <c r="GQ189" s="145"/>
      <c r="GR189" s="145"/>
      <c r="GS189" s="145"/>
      <c r="GT189" s="145"/>
      <c r="GU189" s="145"/>
      <c r="GV189" s="145"/>
      <c r="GW189" s="145"/>
      <c r="GX189" s="145"/>
      <c r="GY189" s="145"/>
      <c r="GZ189" s="145"/>
      <c r="HA189" s="145"/>
      <c r="HB189" s="145"/>
      <c r="HC189" s="145"/>
      <c r="HD189" s="145"/>
      <c r="HE189" s="145"/>
      <c r="HF189" s="145"/>
      <c r="HG189" s="145"/>
      <c r="HH189" s="145"/>
      <c r="HI189" s="145"/>
      <c r="HJ189" s="145"/>
      <c r="HK189" s="145"/>
      <c r="HL189" s="145"/>
      <c r="HM189" s="145"/>
      <c r="HN189" s="145"/>
      <c r="HO189" s="145"/>
      <c r="HP189" s="145"/>
      <c r="HQ189" s="145"/>
      <c r="HR189" s="145"/>
      <c r="HS189" s="145"/>
      <c r="HT189" s="145"/>
      <c r="HU189" s="145"/>
      <c r="HV189" s="145"/>
      <c r="HW189" s="145"/>
      <c r="HX189" s="145"/>
      <c r="HY189" s="145"/>
      <c r="HZ189" s="145"/>
      <c r="IA189" s="145"/>
      <c r="IB189" s="145"/>
      <c r="IC189" s="145"/>
      <c r="ID189" s="145"/>
      <c r="IE189" s="145"/>
      <c r="IF189" s="145"/>
      <c r="IG189" s="145"/>
      <c r="IH189" s="145"/>
    </row>
    <row r="190" spans="1:242" customFormat="1" x14ac:dyDescent="0.2">
      <c r="A190" s="118" t="s">
        <v>648</v>
      </c>
      <c r="B190" s="85" t="s">
        <v>1286</v>
      </c>
      <c r="C190" s="85" t="s">
        <v>1285</v>
      </c>
      <c r="D190" s="85">
        <v>4</v>
      </c>
      <c r="E190" s="85">
        <f>Parts[[#This Row],[Qty to order]]-Parts[[#This Row],[Rig qty]]</f>
        <v>0</v>
      </c>
      <c r="F190" s="85">
        <v>4</v>
      </c>
      <c r="G190" s="155">
        <f>Parts[[#This Row],[Rig cost]]/Parts[[#This Row],[Qty to order]]</f>
        <v>28</v>
      </c>
      <c r="H190" s="141">
        <v>112</v>
      </c>
      <c r="I190" s="143">
        <f t="shared" si="16"/>
        <v>2796.44</v>
      </c>
      <c r="J190" s="142" t="str">
        <f>IF((F190-D190)&gt;0,(F190-D190)*H190,"")</f>
        <v/>
      </c>
      <c r="K190" s="143">
        <f t="shared" si="18"/>
        <v>0</v>
      </c>
      <c r="L190" s="106" t="s">
        <v>342</v>
      </c>
      <c r="M190" s="163"/>
      <c r="N190" s="144"/>
      <c r="O190" s="144"/>
      <c r="P190" s="140"/>
      <c r="Q190" s="144"/>
      <c r="R190" s="144"/>
      <c r="S190" s="144"/>
      <c r="T190" s="144"/>
      <c r="U190" s="144"/>
      <c r="V190" s="144"/>
      <c r="W190" s="144"/>
      <c r="X190" s="144"/>
      <c r="Y190" s="144"/>
      <c r="Z190" s="144"/>
      <c r="AA190" s="144"/>
      <c r="AB190" s="144"/>
      <c r="AC190" s="144"/>
      <c r="AD190" s="144"/>
      <c r="AE190" s="144"/>
      <c r="AF190" s="144"/>
      <c r="AG190" s="144"/>
      <c r="AH190" s="144"/>
      <c r="AI190" s="144"/>
      <c r="AJ190" s="144"/>
      <c r="AK190" s="144"/>
      <c r="AL190" s="144"/>
      <c r="AM190" s="144"/>
      <c r="AN190" s="144"/>
      <c r="AO190" s="144"/>
      <c r="AP190" s="144"/>
      <c r="AQ190" s="144"/>
      <c r="AR190" s="144"/>
      <c r="AS190" s="144"/>
      <c r="AT190" s="144"/>
      <c r="AU190" s="144"/>
      <c r="AV190" s="144"/>
      <c r="AW190" s="144"/>
      <c r="AX190" s="144"/>
      <c r="AY190" s="144"/>
      <c r="AZ190" s="144"/>
      <c r="BA190" s="144"/>
      <c r="BB190" s="144"/>
      <c r="BC190" s="144"/>
      <c r="BD190" s="144"/>
      <c r="BE190" s="144"/>
      <c r="BF190" s="144"/>
      <c r="BG190" s="144"/>
      <c r="BH190" s="144"/>
      <c r="BI190" s="144"/>
      <c r="BJ190" s="144"/>
      <c r="BK190" s="144"/>
      <c r="BL190" s="144"/>
      <c r="BM190" s="144"/>
      <c r="BN190" s="144"/>
      <c r="BO190" s="144"/>
      <c r="BP190" s="144"/>
      <c r="BQ190" s="144"/>
      <c r="BR190" s="144"/>
      <c r="BS190" s="144"/>
      <c r="BT190" s="144"/>
      <c r="BU190" s="144"/>
      <c r="BV190" s="144"/>
      <c r="BW190" s="144"/>
      <c r="BX190" s="144"/>
      <c r="BY190" s="144"/>
      <c r="BZ190" s="144"/>
      <c r="CA190" s="144"/>
      <c r="CB190" s="144"/>
      <c r="CC190" s="144"/>
      <c r="CD190" s="144"/>
      <c r="CE190" s="144"/>
      <c r="CF190" s="144"/>
      <c r="CG190" s="144"/>
      <c r="CH190" s="144"/>
      <c r="CI190" s="144"/>
      <c r="CJ190" s="144"/>
      <c r="CK190" s="144"/>
      <c r="CL190" s="144"/>
      <c r="CM190" s="144"/>
      <c r="CN190" s="144"/>
      <c r="CO190" s="144"/>
      <c r="CP190" s="144"/>
      <c r="CQ190" s="144"/>
      <c r="CR190" s="144"/>
      <c r="CS190" s="144"/>
      <c r="CT190" s="144"/>
      <c r="CU190" s="144"/>
      <c r="CV190" s="144"/>
      <c r="CW190" s="144"/>
      <c r="CX190" s="144"/>
      <c r="CY190" s="144"/>
      <c r="CZ190" s="144"/>
      <c r="DA190" s="144"/>
      <c r="DB190" s="144"/>
      <c r="DC190" s="144"/>
      <c r="DD190" s="144"/>
      <c r="DE190" s="144"/>
      <c r="DF190" s="144"/>
      <c r="DG190" s="144"/>
      <c r="DH190" s="144"/>
      <c r="DI190" s="144"/>
      <c r="DJ190" s="144"/>
      <c r="DK190" s="144"/>
      <c r="DL190" s="144"/>
      <c r="DM190" s="144"/>
      <c r="DN190" s="144"/>
      <c r="DO190" s="145"/>
      <c r="DP190" s="145"/>
      <c r="DQ190" s="145"/>
      <c r="DR190" s="145"/>
      <c r="DS190" s="145"/>
      <c r="DT190" s="145"/>
      <c r="DU190" s="145"/>
      <c r="DV190" s="145"/>
      <c r="DW190" s="145"/>
      <c r="DX190" s="145"/>
      <c r="DY190" s="145"/>
      <c r="DZ190" s="145"/>
      <c r="EA190" s="145"/>
      <c r="EB190" s="145"/>
      <c r="EC190" s="145"/>
      <c r="ED190" s="145"/>
      <c r="EE190" s="145"/>
      <c r="EF190" s="145"/>
      <c r="EG190" s="145"/>
      <c r="EH190" s="145"/>
      <c r="EI190" s="145"/>
      <c r="EJ190" s="145"/>
      <c r="EK190" s="145"/>
      <c r="EL190" s="145"/>
      <c r="EM190" s="145"/>
      <c r="EN190" s="145"/>
      <c r="EO190" s="145"/>
      <c r="EP190" s="145"/>
      <c r="EQ190" s="145"/>
      <c r="ER190" s="145"/>
      <c r="ES190" s="145"/>
      <c r="ET190" s="145"/>
      <c r="EU190" s="145"/>
      <c r="EV190" s="145"/>
      <c r="EW190" s="145"/>
      <c r="EX190" s="145"/>
      <c r="EY190" s="145"/>
      <c r="EZ190" s="145"/>
      <c r="FA190" s="145"/>
      <c r="FB190" s="145"/>
      <c r="FC190" s="145"/>
      <c r="FD190" s="145"/>
      <c r="FE190" s="145"/>
      <c r="FF190" s="145"/>
      <c r="FG190" s="145"/>
      <c r="FH190" s="145"/>
      <c r="FI190" s="145"/>
      <c r="FJ190" s="145"/>
      <c r="FK190" s="145"/>
      <c r="FL190" s="145"/>
      <c r="FM190" s="145"/>
      <c r="FN190" s="145"/>
      <c r="FO190" s="145"/>
      <c r="FP190" s="145"/>
      <c r="FQ190" s="145"/>
      <c r="FR190" s="145"/>
      <c r="FS190" s="145"/>
      <c r="FT190" s="145"/>
      <c r="FU190" s="145"/>
      <c r="FV190" s="145"/>
      <c r="FW190" s="145"/>
      <c r="FX190" s="145"/>
      <c r="FY190" s="145"/>
      <c r="FZ190" s="145"/>
      <c r="GA190" s="145"/>
      <c r="GB190" s="145"/>
      <c r="GC190" s="145"/>
      <c r="GD190" s="145"/>
      <c r="GE190" s="145"/>
      <c r="GF190" s="145"/>
      <c r="GG190" s="145"/>
      <c r="GH190" s="145"/>
      <c r="GI190" s="145"/>
      <c r="GJ190" s="145"/>
      <c r="GK190" s="145"/>
      <c r="GL190" s="145"/>
      <c r="GM190" s="145"/>
      <c r="GN190" s="145"/>
      <c r="GO190" s="145"/>
      <c r="GP190" s="145"/>
      <c r="GQ190" s="145"/>
      <c r="GR190" s="145"/>
      <c r="GS190" s="145"/>
      <c r="GT190" s="145"/>
      <c r="GU190" s="145"/>
      <c r="GV190" s="145"/>
      <c r="GW190" s="145"/>
      <c r="GX190" s="145"/>
      <c r="GY190" s="145"/>
      <c r="GZ190" s="145"/>
      <c r="HA190" s="145"/>
      <c r="HB190" s="145"/>
      <c r="HC190" s="145"/>
      <c r="HD190" s="145"/>
      <c r="HE190" s="145"/>
      <c r="HF190" s="145"/>
      <c r="HG190" s="145"/>
      <c r="HH190" s="145"/>
      <c r="HI190" s="145"/>
      <c r="HJ190" s="145"/>
      <c r="HK190" s="145"/>
      <c r="HL190" s="145"/>
      <c r="HM190" s="145"/>
      <c r="HN190" s="145"/>
      <c r="HO190" s="145"/>
      <c r="HP190" s="145"/>
      <c r="HQ190" s="145"/>
      <c r="HR190" s="145"/>
      <c r="HS190" s="145"/>
      <c r="HT190" s="145"/>
      <c r="HU190" s="145"/>
      <c r="HV190" s="145"/>
      <c r="HW190" s="145"/>
      <c r="HX190" s="145"/>
      <c r="HY190" s="145"/>
      <c r="HZ190" s="145"/>
      <c r="IA190" s="145"/>
      <c r="IB190" s="145"/>
      <c r="IC190" s="145"/>
      <c r="ID190" s="145"/>
      <c r="IE190" s="145"/>
      <c r="IF190" s="145"/>
      <c r="IG190" s="145"/>
      <c r="IH190" s="145"/>
    </row>
    <row r="191" spans="1:242" customFormat="1" x14ac:dyDescent="0.2">
      <c r="A191" s="118" t="s">
        <v>648</v>
      </c>
      <c r="B191" t="s">
        <v>1203</v>
      </c>
      <c r="C191" s="70" t="s">
        <v>1202</v>
      </c>
      <c r="D191" s="85">
        <v>1</v>
      </c>
      <c r="E191" s="85">
        <f>Parts[[#This Row],[Qty to order]]-Parts[[#This Row],[Rig qty]]</f>
        <v>0</v>
      </c>
      <c r="F191" s="62">
        <v>1</v>
      </c>
      <c r="G191" s="125">
        <v>157</v>
      </c>
      <c r="H191" s="134">
        <f>G191*D191</f>
        <v>157</v>
      </c>
      <c r="I191" s="130">
        <f t="shared" si="16"/>
        <v>2796.44</v>
      </c>
      <c r="J191" s="134" t="str">
        <f>IF((F191-D191)&gt;0,(F191-D191)*G191,"")</f>
        <v/>
      </c>
      <c r="K191" s="130">
        <f t="shared" si="18"/>
        <v>0</v>
      </c>
      <c r="L191" s="106" t="s">
        <v>342</v>
      </c>
      <c r="M191" s="62"/>
      <c r="N191" s="62"/>
      <c r="O191" s="62"/>
      <c r="P191" s="70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  <c r="BI191" s="62"/>
      <c r="BJ191" s="62"/>
      <c r="BK191" s="62"/>
      <c r="BL191" s="62"/>
      <c r="BM191" s="62"/>
      <c r="BN191" s="62"/>
      <c r="BO191" s="62"/>
      <c r="BP191" s="62"/>
      <c r="BQ191" s="62"/>
      <c r="BR191" s="62"/>
      <c r="BS191" s="62"/>
      <c r="BT191" s="62"/>
      <c r="BU191" s="62"/>
      <c r="BV191" s="62"/>
      <c r="BW191" s="62"/>
      <c r="BX191" s="62"/>
      <c r="BY191" s="62"/>
      <c r="BZ191" s="62"/>
      <c r="CA191" s="62"/>
      <c r="CB191" s="62"/>
      <c r="CC191" s="62"/>
      <c r="CD191" s="62"/>
      <c r="CE191" s="62"/>
      <c r="CF191" s="62"/>
      <c r="CG191" s="62"/>
      <c r="CH191" s="62"/>
      <c r="CI191" s="62"/>
      <c r="CJ191" s="62"/>
      <c r="CK191" s="62"/>
      <c r="CL191" s="62"/>
      <c r="CM191" s="62"/>
      <c r="CN191" s="62"/>
      <c r="CO191" s="62"/>
      <c r="CP191" s="62"/>
      <c r="CQ191" s="62"/>
      <c r="CR191" s="62"/>
      <c r="CS191" s="62"/>
      <c r="CT191" s="62"/>
      <c r="CU191" s="62"/>
      <c r="CV191" s="62"/>
      <c r="CW191" s="62"/>
      <c r="CX191" s="62"/>
      <c r="CY191" s="62"/>
      <c r="CZ191" s="62"/>
      <c r="DA191" s="62"/>
      <c r="DB191" s="62"/>
      <c r="DC191" s="62"/>
      <c r="DD191" s="62"/>
      <c r="DE191" s="62"/>
      <c r="DF191" s="62"/>
      <c r="DG191" s="62"/>
      <c r="DH191" s="62"/>
      <c r="DI191" s="62"/>
      <c r="DJ191" s="62"/>
      <c r="DK191" s="62"/>
      <c r="DL191" s="62"/>
      <c r="DM191" s="62"/>
      <c r="DN191" s="62"/>
      <c r="DO191" s="69"/>
      <c r="DP191" s="69"/>
      <c r="DQ191" s="69"/>
      <c r="DR191" s="69"/>
      <c r="DS191" s="69"/>
      <c r="DT191" s="69"/>
      <c r="DU191" s="69"/>
      <c r="DV191" s="69"/>
      <c r="DW191" s="69"/>
      <c r="DX191" s="69"/>
      <c r="DY191" s="69"/>
      <c r="DZ191" s="69"/>
      <c r="EA191" s="69"/>
      <c r="EB191" s="69"/>
      <c r="EC191" s="69"/>
      <c r="ED191" s="69"/>
      <c r="EE191" s="69"/>
      <c r="EF191" s="69"/>
      <c r="EG191" s="69"/>
      <c r="EH191" s="69"/>
      <c r="EI191" s="69"/>
      <c r="EJ191" s="69"/>
      <c r="EK191" s="69"/>
      <c r="EL191" s="69"/>
      <c r="EM191" s="69"/>
      <c r="EN191" s="69"/>
      <c r="EO191" s="69"/>
      <c r="EP191" s="69"/>
      <c r="EQ191" s="69"/>
      <c r="ER191" s="69"/>
      <c r="ES191" s="69"/>
      <c r="ET191" s="69"/>
      <c r="EU191" s="69"/>
      <c r="EV191" s="69"/>
      <c r="EW191" s="69"/>
      <c r="EX191" s="69"/>
      <c r="EY191" s="69"/>
      <c r="EZ191" s="69"/>
      <c r="FA191" s="69"/>
      <c r="FB191" s="69"/>
      <c r="FC191" s="69"/>
      <c r="FD191" s="69"/>
      <c r="FE191" s="69"/>
      <c r="FF191" s="69"/>
      <c r="FG191" s="69"/>
      <c r="FH191" s="69"/>
      <c r="FI191" s="69"/>
      <c r="FJ191" s="69"/>
      <c r="FK191" s="69"/>
      <c r="FL191" s="69"/>
      <c r="FM191" s="69"/>
      <c r="FN191" s="69"/>
      <c r="FO191" s="69"/>
      <c r="FP191" s="69"/>
      <c r="FQ191" s="69"/>
      <c r="FR191" s="69"/>
      <c r="FS191" s="69"/>
      <c r="FT191" s="69"/>
      <c r="FU191" s="69"/>
      <c r="FV191" s="69"/>
      <c r="FW191" s="69"/>
      <c r="FX191" s="69"/>
      <c r="FY191" s="69"/>
      <c r="FZ191" s="69"/>
      <c r="GA191" s="69"/>
      <c r="GB191" s="69"/>
      <c r="GC191" s="69"/>
      <c r="GD191" s="69"/>
      <c r="GE191" s="69"/>
      <c r="GF191" s="69"/>
      <c r="GG191" s="69"/>
      <c r="GH191" s="69"/>
      <c r="GI191" s="69"/>
      <c r="GJ191" s="69"/>
      <c r="GK191" s="69"/>
      <c r="GL191" s="69"/>
      <c r="GM191" s="69"/>
      <c r="GN191" s="69"/>
      <c r="GO191" s="69"/>
      <c r="GP191" s="69"/>
      <c r="GQ191" s="69"/>
      <c r="GR191" s="69"/>
      <c r="GS191" s="69"/>
      <c r="GT191" s="69"/>
      <c r="GU191" s="69"/>
      <c r="GV191" s="69"/>
      <c r="GW191" s="69"/>
      <c r="GX191" s="69"/>
      <c r="GY191" s="69"/>
      <c r="GZ191" s="69"/>
      <c r="HA191" s="69"/>
      <c r="HB191" s="69"/>
      <c r="HC191" s="69"/>
      <c r="HD191" s="69"/>
      <c r="HE191" s="69"/>
      <c r="HF191" s="69"/>
      <c r="HG191" s="69"/>
      <c r="HH191" s="69"/>
      <c r="HI191" s="69"/>
      <c r="HJ191" s="69"/>
      <c r="HK191" s="69"/>
      <c r="HL191" s="69"/>
      <c r="HM191" s="69"/>
      <c r="HN191" s="69"/>
      <c r="HO191" s="69"/>
      <c r="HP191" s="69"/>
      <c r="HQ191" s="69"/>
      <c r="HR191" s="69"/>
      <c r="HS191" s="69"/>
      <c r="HT191" s="69"/>
      <c r="HU191" s="69"/>
      <c r="HV191" s="69"/>
      <c r="HW191" s="69"/>
      <c r="HX191" s="69"/>
      <c r="HY191" s="69"/>
      <c r="HZ191" s="69"/>
      <c r="IA191" s="69"/>
      <c r="IB191" s="69"/>
      <c r="IC191" s="69"/>
      <c r="ID191" s="69"/>
      <c r="IE191" s="69"/>
      <c r="IF191" s="69"/>
      <c r="IG191" s="69"/>
      <c r="IH191" s="69"/>
    </row>
    <row r="192" spans="1:242" customFormat="1" x14ac:dyDescent="0.2">
      <c r="A192" s="118" t="s">
        <v>648</v>
      </c>
      <c r="B192" t="s">
        <v>1204</v>
      </c>
      <c r="C192" s="118" t="s">
        <v>1205</v>
      </c>
      <c r="D192" s="70">
        <v>1</v>
      </c>
      <c r="E192" s="70">
        <f>Parts[[#This Row],[Qty to order]]-Parts[[#This Row],[Rig qty]]</f>
        <v>0</v>
      </c>
      <c r="F192" s="62">
        <v>1</v>
      </c>
      <c r="G192" s="125">
        <v>299</v>
      </c>
      <c r="H192" s="134">
        <f>G192*D192</f>
        <v>299</v>
      </c>
      <c r="I192" s="130">
        <f t="shared" si="16"/>
        <v>2796.44</v>
      </c>
      <c r="J192" s="134" t="str">
        <f>IF((F192-D192)&gt;0,(F192-D192)*G192,"")</f>
        <v/>
      </c>
      <c r="K192" s="130">
        <f t="shared" si="18"/>
        <v>0</v>
      </c>
      <c r="L192" s="106" t="s">
        <v>342</v>
      </c>
      <c r="M192" s="62"/>
      <c r="N192" s="62"/>
      <c r="O192" s="62"/>
      <c r="P192" s="70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  <c r="BI192" s="62"/>
      <c r="BJ192" s="62"/>
      <c r="BK192" s="62"/>
      <c r="BL192" s="62"/>
      <c r="BM192" s="62"/>
      <c r="BN192" s="62"/>
      <c r="BO192" s="62"/>
      <c r="BP192" s="62"/>
      <c r="BQ192" s="62"/>
      <c r="BR192" s="62"/>
      <c r="BS192" s="62"/>
      <c r="BT192" s="62"/>
      <c r="BU192" s="62"/>
      <c r="BV192" s="62"/>
      <c r="BW192" s="62"/>
      <c r="BX192" s="62"/>
      <c r="BY192" s="62"/>
      <c r="BZ192" s="62"/>
      <c r="CA192" s="62"/>
      <c r="CB192" s="62"/>
      <c r="CC192" s="62"/>
      <c r="CD192" s="62"/>
      <c r="CE192" s="62"/>
      <c r="CF192" s="62"/>
      <c r="CG192" s="62"/>
      <c r="CH192" s="62"/>
      <c r="CI192" s="62"/>
      <c r="CJ192" s="62"/>
      <c r="CK192" s="62"/>
      <c r="CL192" s="62"/>
      <c r="CM192" s="62"/>
      <c r="CN192" s="62"/>
      <c r="CO192" s="62"/>
      <c r="CP192" s="62"/>
      <c r="CQ192" s="62"/>
      <c r="CR192" s="62"/>
      <c r="CS192" s="62"/>
      <c r="CT192" s="62"/>
      <c r="CU192" s="62"/>
      <c r="CV192" s="62"/>
      <c r="CW192" s="62"/>
      <c r="CX192" s="62"/>
      <c r="CY192" s="62"/>
      <c r="CZ192" s="62"/>
      <c r="DA192" s="62"/>
      <c r="DB192" s="62"/>
      <c r="DC192" s="62"/>
      <c r="DD192" s="62"/>
      <c r="DE192" s="62"/>
      <c r="DF192" s="62"/>
      <c r="DG192" s="62"/>
      <c r="DH192" s="62"/>
      <c r="DI192" s="62"/>
      <c r="DJ192" s="62"/>
      <c r="DK192" s="62"/>
      <c r="DL192" s="62"/>
      <c r="DM192" s="62"/>
      <c r="DN192" s="62"/>
      <c r="DO192" s="69"/>
      <c r="DP192" s="69"/>
      <c r="DQ192" s="69"/>
      <c r="DR192" s="69"/>
      <c r="DS192" s="69"/>
      <c r="DT192" s="69"/>
      <c r="DU192" s="69"/>
      <c r="DV192" s="69"/>
      <c r="DW192" s="69"/>
      <c r="DX192" s="69"/>
      <c r="DY192" s="69"/>
      <c r="DZ192" s="69"/>
      <c r="EA192" s="69"/>
      <c r="EB192" s="69"/>
      <c r="EC192" s="69"/>
      <c r="ED192" s="69"/>
      <c r="EE192" s="69"/>
      <c r="EF192" s="69"/>
      <c r="EG192" s="69"/>
      <c r="EH192" s="69"/>
      <c r="EI192" s="69"/>
      <c r="EJ192" s="69"/>
      <c r="EK192" s="69"/>
      <c r="EL192" s="69"/>
      <c r="EM192" s="69"/>
      <c r="EN192" s="69"/>
      <c r="EO192" s="69"/>
      <c r="EP192" s="69"/>
      <c r="EQ192" s="69"/>
      <c r="ER192" s="69"/>
      <c r="ES192" s="69"/>
      <c r="ET192" s="69"/>
      <c r="EU192" s="69"/>
      <c r="EV192" s="69"/>
      <c r="EW192" s="69"/>
      <c r="EX192" s="69"/>
      <c r="EY192" s="69"/>
      <c r="EZ192" s="69"/>
      <c r="FA192" s="69"/>
      <c r="FB192" s="69"/>
      <c r="FC192" s="69"/>
      <c r="FD192" s="69"/>
      <c r="FE192" s="69"/>
      <c r="FF192" s="69"/>
      <c r="FG192" s="69"/>
      <c r="FH192" s="69"/>
      <c r="FI192" s="69"/>
      <c r="FJ192" s="69"/>
      <c r="FK192" s="69"/>
      <c r="FL192" s="69"/>
      <c r="FM192" s="69"/>
      <c r="FN192" s="69"/>
      <c r="FO192" s="69"/>
      <c r="FP192" s="69"/>
      <c r="FQ192" s="69"/>
      <c r="FR192" s="69"/>
      <c r="FS192" s="69"/>
      <c r="FT192" s="69"/>
      <c r="FU192" s="69"/>
      <c r="FV192" s="69"/>
      <c r="FW192" s="69"/>
      <c r="FX192" s="69"/>
      <c r="FY192" s="69"/>
      <c r="FZ192" s="69"/>
      <c r="GA192" s="69"/>
      <c r="GB192" s="69"/>
      <c r="GC192" s="69"/>
      <c r="GD192" s="69"/>
      <c r="GE192" s="69"/>
      <c r="GF192" s="69"/>
      <c r="GG192" s="69"/>
      <c r="GH192" s="69"/>
      <c r="GI192" s="69"/>
      <c r="GJ192" s="69"/>
      <c r="GK192" s="69"/>
      <c r="GL192" s="69"/>
      <c r="GM192" s="69"/>
      <c r="GN192" s="69"/>
      <c r="GO192" s="69"/>
      <c r="GP192" s="69"/>
      <c r="GQ192" s="69"/>
      <c r="GR192" s="69"/>
      <c r="GS192" s="69"/>
      <c r="GT192" s="69"/>
      <c r="GU192" s="69"/>
      <c r="GV192" s="69"/>
      <c r="GW192" s="69"/>
      <c r="GX192" s="69"/>
      <c r="GY192" s="69"/>
      <c r="GZ192" s="69"/>
      <c r="HA192" s="69"/>
      <c r="HB192" s="69"/>
      <c r="HC192" s="69"/>
      <c r="HD192" s="69"/>
      <c r="HE192" s="69"/>
      <c r="HF192" s="69"/>
      <c r="HG192" s="69"/>
      <c r="HH192" s="69"/>
      <c r="HI192" s="69"/>
      <c r="HJ192" s="69"/>
      <c r="HK192" s="69"/>
      <c r="HL192" s="69"/>
      <c r="HM192" s="69"/>
      <c r="HN192" s="69"/>
      <c r="HO192" s="69"/>
      <c r="HP192" s="69"/>
      <c r="HQ192" s="69"/>
      <c r="HR192" s="69"/>
      <c r="HS192" s="69"/>
      <c r="HT192" s="69"/>
      <c r="HU192" s="69"/>
      <c r="HV192" s="69"/>
      <c r="HW192" s="69"/>
      <c r="HX192" s="69"/>
      <c r="HY192" s="69"/>
      <c r="HZ192" s="69"/>
      <c r="IA192" s="69"/>
      <c r="IB192" s="69"/>
      <c r="IC192" s="69"/>
      <c r="ID192" s="69"/>
      <c r="IE192" s="69"/>
      <c r="IF192" s="69"/>
      <c r="IG192" s="69"/>
      <c r="IH192" s="69"/>
    </row>
    <row r="193" spans="1:242" customFormat="1" x14ac:dyDescent="0.2">
      <c r="A193" s="118" t="s">
        <v>648</v>
      </c>
      <c r="B193" s="85" t="s">
        <v>1288</v>
      </c>
      <c r="C193" s="85" t="s">
        <v>1287</v>
      </c>
      <c r="D193" s="85">
        <v>2</v>
      </c>
      <c r="E193" s="85">
        <f>Parts[[#This Row],[Qty to order]]-Parts[[#This Row],[Rig qty]]</f>
        <v>0</v>
      </c>
      <c r="F193" s="85">
        <v>2</v>
      </c>
      <c r="G193" s="155">
        <f>Parts[[#This Row],[Rig cost]]/Parts[[#This Row],[Qty to order]]</f>
        <v>36</v>
      </c>
      <c r="H193" s="141">
        <v>72</v>
      </c>
      <c r="I193" s="143">
        <f t="shared" si="16"/>
        <v>2796.44</v>
      </c>
      <c r="J193" s="142" t="str">
        <f>IF((F193-D193)&gt;0,(F193-D193)*H193,"")</f>
        <v/>
      </c>
      <c r="K193" s="143">
        <f t="shared" si="18"/>
        <v>0</v>
      </c>
      <c r="L193" s="106" t="s">
        <v>342</v>
      </c>
      <c r="M193" s="163"/>
      <c r="N193" s="144"/>
      <c r="O193" s="144"/>
      <c r="P193" s="140"/>
      <c r="Q193" s="144"/>
      <c r="R193" s="144"/>
      <c r="S193" s="144"/>
      <c r="T193" s="144"/>
      <c r="U193" s="144"/>
      <c r="V193" s="144"/>
      <c r="W193" s="144"/>
      <c r="X193" s="144"/>
      <c r="Y193" s="144"/>
      <c r="Z193" s="144"/>
      <c r="AA193" s="144"/>
      <c r="AB193" s="144"/>
      <c r="AC193" s="144"/>
      <c r="AD193" s="144"/>
      <c r="AE193" s="144"/>
      <c r="AF193" s="144"/>
      <c r="AG193" s="144"/>
      <c r="AH193" s="144"/>
      <c r="AI193" s="144"/>
      <c r="AJ193" s="144"/>
      <c r="AK193" s="144"/>
      <c r="AL193" s="144"/>
      <c r="AM193" s="144"/>
      <c r="AN193" s="144"/>
      <c r="AO193" s="144"/>
      <c r="AP193" s="144"/>
      <c r="AQ193" s="144"/>
      <c r="AR193" s="144"/>
      <c r="AS193" s="144"/>
      <c r="AT193" s="144"/>
      <c r="AU193" s="144"/>
      <c r="AV193" s="144"/>
      <c r="AW193" s="144"/>
      <c r="AX193" s="144"/>
      <c r="AY193" s="144"/>
      <c r="AZ193" s="144"/>
      <c r="BA193" s="144"/>
      <c r="BB193" s="144"/>
      <c r="BC193" s="144"/>
      <c r="BD193" s="144"/>
      <c r="BE193" s="144"/>
      <c r="BF193" s="144"/>
      <c r="BG193" s="144"/>
      <c r="BH193" s="144"/>
      <c r="BI193" s="144"/>
      <c r="BJ193" s="144"/>
      <c r="BK193" s="144"/>
      <c r="BL193" s="144"/>
      <c r="BM193" s="144"/>
      <c r="BN193" s="144"/>
      <c r="BO193" s="144"/>
      <c r="BP193" s="144"/>
      <c r="BQ193" s="144"/>
      <c r="BR193" s="144"/>
      <c r="BS193" s="144"/>
      <c r="BT193" s="144"/>
      <c r="BU193" s="144"/>
      <c r="BV193" s="144"/>
      <c r="BW193" s="144"/>
      <c r="BX193" s="144"/>
      <c r="BY193" s="144"/>
      <c r="BZ193" s="144"/>
      <c r="CA193" s="144"/>
      <c r="CB193" s="144"/>
      <c r="CC193" s="144"/>
      <c r="CD193" s="144"/>
      <c r="CE193" s="144"/>
      <c r="CF193" s="144"/>
      <c r="CG193" s="144"/>
      <c r="CH193" s="144"/>
      <c r="CI193" s="144"/>
      <c r="CJ193" s="144"/>
      <c r="CK193" s="144"/>
      <c r="CL193" s="144"/>
      <c r="CM193" s="144"/>
      <c r="CN193" s="144"/>
      <c r="CO193" s="144"/>
      <c r="CP193" s="144"/>
      <c r="CQ193" s="144"/>
      <c r="CR193" s="144"/>
      <c r="CS193" s="144"/>
      <c r="CT193" s="144"/>
      <c r="CU193" s="144"/>
      <c r="CV193" s="144"/>
      <c r="CW193" s="144"/>
      <c r="CX193" s="144"/>
      <c r="CY193" s="144"/>
      <c r="CZ193" s="144"/>
      <c r="DA193" s="144"/>
      <c r="DB193" s="144"/>
      <c r="DC193" s="144"/>
      <c r="DD193" s="144"/>
      <c r="DE193" s="144"/>
      <c r="DF193" s="144"/>
      <c r="DG193" s="144"/>
      <c r="DH193" s="144"/>
      <c r="DI193" s="144"/>
      <c r="DJ193" s="144"/>
      <c r="DK193" s="144"/>
      <c r="DL193" s="144"/>
      <c r="DM193" s="144"/>
      <c r="DN193" s="144"/>
      <c r="DO193" s="145"/>
      <c r="DP193" s="145"/>
      <c r="DQ193" s="145"/>
      <c r="DR193" s="145"/>
      <c r="DS193" s="145"/>
      <c r="DT193" s="145"/>
      <c r="DU193" s="145"/>
      <c r="DV193" s="145"/>
      <c r="DW193" s="145"/>
      <c r="DX193" s="145"/>
      <c r="DY193" s="145"/>
      <c r="DZ193" s="145"/>
      <c r="EA193" s="145"/>
      <c r="EB193" s="145"/>
      <c r="EC193" s="145"/>
      <c r="ED193" s="145"/>
      <c r="EE193" s="145"/>
      <c r="EF193" s="145"/>
      <c r="EG193" s="145"/>
      <c r="EH193" s="145"/>
      <c r="EI193" s="145"/>
      <c r="EJ193" s="145"/>
      <c r="EK193" s="145"/>
      <c r="EL193" s="145"/>
      <c r="EM193" s="145"/>
      <c r="EN193" s="145"/>
      <c r="EO193" s="145"/>
      <c r="EP193" s="145"/>
      <c r="EQ193" s="145"/>
      <c r="ER193" s="145"/>
      <c r="ES193" s="145"/>
      <c r="ET193" s="145"/>
      <c r="EU193" s="145"/>
      <c r="EV193" s="145"/>
      <c r="EW193" s="145"/>
      <c r="EX193" s="145"/>
      <c r="EY193" s="145"/>
      <c r="EZ193" s="145"/>
      <c r="FA193" s="145"/>
      <c r="FB193" s="145"/>
      <c r="FC193" s="145"/>
      <c r="FD193" s="145"/>
      <c r="FE193" s="145"/>
      <c r="FF193" s="145"/>
      <c r="FG193" s="145"/>
      <c r="FH193" s="145"/>
      <c r="FI193" s="145"/>
      <c r="FJ193" s="145"/>
      <c r="FK193" s="145"/>
      <c r="FL193" s="145"/>
      <c r="FM193" s="145"/>
      <c r="FN193" s="145"/>
      <c r="FO193" s="145"/>
      <c r="FP193" s="145"/>
      <c r="FQ193" s="145"/>
      <c r="FR193" s="145"/>
      <c r="FS193" s="145"/>
      <c r="FT193" s="145"/>
      <c r="FU193" s="145"/>
      <c r="FV193" s="145"/>
      <c r="FW193" s="145"/>
      <c r="FX193" s="145"/>
      <c r="FY193" s="145"/>
      <c r="FZ193" s="145"/>
      <c r="GA193" s="145"/>
      <c r="GB193" s="145"/>
      <c r="GC193" s="145"/>
      <c r="GD193" s="145"/>
      <c r="GE193" s="145"/>
      <c r="GF193" s="145"/>
      <c r="GG193" s="145"/>
      <c r="GH193" s="145"/>
      <c r="GI193" s="145"/>
      <c r="GJ193" s="145"/>
      <c r="GK193" s="145"/>
      <c r="GL193" s="145"/>
      <c r="GM193" s="145"/>
      <c r="GN193" s="145"/>
      <c r="GO193" s="145"/>
      <c r="GP193" s="145"/>
      <c r="GQ193" s="145"/>
      <c r="GR193" s="145"/>
      <c r="GS193" s="145"/>
      <c r="GT193" s="145"/>
      <c r="GU193" s="145"/>
      <c r="GV193" s="145"/>
      <c r="GW193" s="145"/>
      <c r="GX193" s="145"/>
      <c r="GY193" s="145"/>
      <c r="GZ193" s="145"/>
      <c r="HA193" s="145"/>
      <c r="HB193" s="145"/>
      <c r="HC193" s="145"/>
      <c r="HD193" s="145"/>
      <c r="HE193" s="145"/>
      <c r="HF193" s="145"/>
      <c r="HG193" s="145"/>
      <c r="HH193" s="145"/>
      <c r="HI193" s="145"/>
      <c r="HJ193" s="145"/>
      <c r="HK193" s="145"/>
      <c r="HL193" s="145"/>
      <c r="HM193" s="145"/>
      <c r="HN193" s="145"/>
      <c r="HO193" s="145"/>
      <c r="HP193" s="145"/>
      <c r="HQ193" s="145"/>
      <c r="HR193" s="145"/>
      <c r="HS193" s="145"/>
      <c r="HT193" s="145"/>
      <c r="HU193" s="145"/>
      <c r="HV193" s="145"/>
      <c r="HW193" s="145"/>
      <c r="HX193" s="145"/>
      <c r="HY193" s="145"/>
      <c r="HZ193" s="145"/>
      <c r="IA193" s="145"/>
      <c r="IB193" s="145"/>
      <c r="IC193" s="145"/>
      <c r="ID193" s="145"/>
      <c r="IE193" s="145"/>
      <c r="IF193" s="145"/>
      <c r="IG193" s="145"/>
      <c r="IH193" s="145"/>
    </row>
    <row r="194" spans="1:242" customFormat="1" x14ac:dyDescent="0.2">
      <c r="A194" s="118" t="s">
        <v>648</v>
      </c>
      <c r="B194" s="85" t="s">
        <v>1294</v>
      </c>
      <c r="C194" s="85" t="s">
        <v>1293</v>
      </c>
      <c r="D194" s="85">
        <v>1</v>
      </c>
      <c r="E194" s="85">
        <f>Parts[[#This Row],[Qty to order]]-Parts[[#This Row],[Rig qty]]</f>
        <v>0</v>
      </c>
      <c r="F194" s="85">
        <v>1</v>
      </c>
      <c r="G194" s="155">
        <f>Parts[[#This Row],[Rig cost]]/Parts[[#This Row],[Qty to order]]</f>
        <v>60</v>
      </c>
      <c r="H194" s="141">
        <v>60</v>
      </c>
      <c r="I194" s="143">
        <f t="shared" si="16"/>
        <v>2796.44</v>
      </c>
      <c r="J194" s="142" t="str">
        <f>IF((F194-D194)&gt;0,(F194-D194)*H194,"")</f>
        <v/>
      </c>
      <c r="K194" s="143">
        <f t="shared" si="18"/>
        <v>0</v>
      </c>
      <c r="L194" s="106" t="s">
        <v>342</v>
      </c>
      <c r="M194" s="163"/>
      <c r="N194" s="144"/>
      <c r="O194" s="144"/>
      <c r="P194" s="140"/>
      <c r="Q194" s="144"/>
      <c r="R194" s="144"/>
      <c r="S194" s="144"/>
      <c r="T194" s="144"/>
      <c r="U194" s="144"/>
      <c r="V194" s="144"/>
      <c r="W194" s="144"/>
      <c r="X194" s="144"/>
      <c r="Y194" s="144"/>
      <c r="Z194" s="144"/>
      <c r="AA194" s="144"/>
      <c r="AB194" s="144"/>
      <c r="AC194" s="144"/>
      <c r="AD194" s="144"/>
      <c r="AE194" s="144"/>
      <c r="AF194" s="144"/>
      <c r="AG194" s="144"/>
      <c r="AH194" s="144"/>
      <c r="AI194" s="144"/>
      <c r="AJ194" s="144"/>
      <c r="AK194" s="144"/>
      <c r="AL194" s="144"/>
      <c r="AM194" s="144"/>
      <c r="AN194" s="144"/>
      <c r="AO194" s="144"/>
      <c r="AP194" s="144"/>
      <c r="AQ194" s="144"/>
      <c r="AR194" s="144"/>
      <c r="AS194" s="144"/>
      <c r="AT194" s="144"/>
      <c r="AU194" s="144"/>
      <c r="AV194" s="144"/>
      <c r="AW194" s="144"/>
      <c r="AX194" s="144"/>
      <c r="AY194" s="144"/>
      <c r="AZ194" s="144"/>
      <c r="BA194" s="144"/>
      <c r="BB194" s="144"/>
      <c r="BC194" s="144"/>
      <c r="BD194" s="144"/>
      <c r="BE194" s="144"/>
      <c r="BF194" s="144"/>
      <c r="BG194" s="144"/>
      <c r="BH194" s="144"/>
      <c r="BI194" s="144"/>
      <c r="BJ194" s="144"/>
      <c r="BK194" s="144"/>
      <c r="BL194" s="144"/>
      <c r="BM194" s="144"/>
      <c r="BN194" s="144"/>
      <c r="BO194" s="144"/>
      <c r="BP194" s="144"/>
      <c r="BQ194" s="144"/>
      <c r="BR194" s="144"/>
      <c r="BS194" s="144"/>
      <c r="BT194" s="144"/>
      <c r="BU194" s="144"/>
      <c r="BV194" s="144"/>
      <c r="BW194" s="144"/>
      <c r="BX194" s="144"/>
      <c r="BY194" s="144"/>
      <c r="BZ194" s="144"/>
      <c r="CA194" s="144"/>
      <c r="CB194" s="144"/>
      <c r="CC194" s="144"/>
      <c r="CD194" s="144"/>
      <c r="CE194" s="144"/>
      <c r="CF194" s="144"/>
      <c r="CG194" s="144"/>
      <c r="CH194" s="144"/>
      <c r="CI194" s="144"/>
      <c r="CJ194" s="144"/>
      <c r="CK194" s="144"/>
      <c r="CL194" s="144"/>
      <c r="CM194" s="144"/>
      <c r="CN194" s="144"/>
      <c r="CO194" s="144"/>
      <c r="CP194" s="144"/>
      <c r="CQ194" s="144"/>
      <c r="CR194" s="144"/>
      <c r="CS194" s="144"/>
      <c r="CT194" s="144"/>
      <c r="CU194" s="144"/>
      <c r="CV194" s="144"/>
      <c r="CW194" s="144"/>
      <c r="CX194" s="144"/>
      <c r="CY194" s="144"/>
      <c r="CZ194" s="144"/>
      <c r="DA194" s="144"/>
      <c r="DB194" s="144"/>
      <c r="DC194" s="144"/>
      <c r="DD194" s="144"/>
      <c r="DE194" s="144"/>
      <c r="DF194" s="144"/>
      <c r="DG194" s="144"/>
      <c r="DH194" s="144"/>
      <c r="DI194" s="144"/>
      <c r="DJ194" s="144"/>
      <c r="DK194" s="144"/>
      <c r="DL194" s="144"/>
      <c r="DM194" s="144"/>
      <c r="DN194" s="144"/>
      <c r="DO194" s="145"/>
      <c r="DP194" s="145"/>
      <c r="DQ194" s="145"/>
      <c r="DR194" s="145"/>
      <c r="DS194" s="145"/>
      <c r="DT194" s="145"/>
      <c r="DU194" s="145"/>
      <c r="DV194" s="145"/>
      <c r="DW194" s="145"/>
      <c r="DX194" s="145"/>
      <c r="DY194" s="145"/>
      <c r="DZ194" s="145"/>
      <c r="EA194" s="145"/>
      <c r="EB194" s="145"/>
      <c r="EC194" s="145"/>
      <c r="ED194" s="145"/>
      <c r="EE194" s="145"/>
      <c r="EF194" s="145"/>
      <c r="EG194" s="145"/>
      <c r="EH194" s="145"/>
      <c r="EI194" s="145"/>
      <c r="EJ194" s="145"/>
      <c r="EK194" s="145"/>
      <c r="EL194" s="145"/>
      <c r="EM194" s="145"/>
      <c r="EN194" s="145"/>
      <c r="EO194" s="145"/>
      <c r="EP194" s="145"/>
      <c r="EQ194" s="145"/>
      <c r="ER194" s="145"/>
      <c r="ES194" s="145"/>
      <c r="ET194" s="145"/>
      <c r="EU194" s="145"/>
      <c r="EV194" s="145"/>
      <c r="EW194" s="145"/>
      <c r="EX194" s="145"/>
      <c r="EY194" s="145"/>
      <c r="EZ194" s="145"/>
      <c r="FA194" s="145"/>
      <c r="FB194" s="145"/>
      <c r="FC194" s="145"/>
      <c r="FD194" s="145"/>
      <c r="FE194" s="145"/>
      <c r="FF194" s="145"/>
      <c r="FG194" s="145"/>
      <c r="FH194" s="145"/>
      <c r="FI194" s="145"/>
      <c r="FJ194" s="145"/>
      <c r="FK194" s="145"/>
      <c r="FL194" s="145"/>
      <c r="FM194" s="145"/>
      <c r="FN194" s="145"/>
      <c r="FO194" s="145"/>
      <c r="FP194" s="145"/>
      <c r="FQ194" s="145"/>
      <c r="FR194" s="145"/>
      <c r="FS194" s="145"/>
      <c r="FT194" s="145"/>
      <c r="FU194" s="145"/>
      <c r="FV194" s="145"/>
      <c r="FW194" s="145"/>
      <c r="FX194" s="145"/>
      <c r="FY194" s="145"/>
      <c r="FZ194" s="145"/>
      <c r="GA194" s="145"/>
      <c r="GB194" s="145"/>
      <c r="GC194" s="145"/>
      <c r="GD194" s="145"/>
      <c r="GE194" s="145"/>
      <c r="GF194" s="145"/>
      <c r="GG194" s="145"/>
      <c r="GH194" s="145"/>
      <c r="GI194" s="145"/>
      <c r="GJ194" s="145"/>
      <c r="GK194" s="145"/>
      <c r="GL194" s="145"/>
      <c r="GM194" s="145"/>
      <c r="GN194" s="145"/>
      <c r="GO194" s="145"/>
      <c r="GP194" s="145"/>
      <c r="GQ194" s="145"/>
      <c r="GR194" s="145"/>
      <c r="GS194" s="145"/>
      <c r="GT194" s="145"/>
      <c r="GU194" s="145"/>
      <c r="GV194" s="145"/>
      <c r="GW194" s="145"/>
      <c r="GX194" s="145"/>
      <c r="GY194" s="145"/>
      <c r="GZ194" s="145"/>
      <c r="HA194" s="145"/>
      <c r="HB194" s="145"/>
      <c r="HC194" s="145"/>
      <c r="HD194" s="145"/>
      <c r="HE194" s="145"/>
      <c r="HF194" s="145"/>
      <c r="HG194" s="145"/>
      <c r="HH194" s="145"/>
      <c r="HI194" s="145"/>
      <c r="HJ194" s="145"/>
      <c r="HK194" s="145"/>
      <c r="HL194" s="145"/>
      <c r="HM194" s="145"/>
      <c r="HN194" s="145"/>
      <c r="HO194" s="145"/>
      <c r="HP194" s="145"/>
      <c r="HQ194" s="145"/>
      <c r="HR194" s="145"/>
      <c r="HS194" s="145"/>
      <c r="HT194" s="145"/>
      <c r="HU194" s="145"/>
      <c r="HV194" s="145"/>
      <c r="HW194" s="145"/>
      <c r="HX194" s="145"/>
      <c r="HY194" s="145"/>
      <c r="HZ194" s="145"/>
      <c r="IA194" s="145"/>
      <c r="IB194" s="145"/>
      <c r="IC194" s="145"/>
      <c r="ID194" s="145"/>
      <c r="IE194" s="145"/>
      <c r="IF194" s="145"/>
      <c r="IG194" s="145"/>
      <c r="IH194" s="145"/>
    </row>
    <row r="195" spans="1:242" customFormat="1" x14ac:dyDescent="0.2">
      <c r="A195" s="118" t="s">
        <v>648</v>
      </c>
      <c r="B195" s="85" t="s">
        <v>1298</v>
      </c>
      <c r="C195" s="85" t="s">
        <v>1297</v>
      </c>
      <c r="D195" s="85">
        <v>5</v>
      </c>
      <c r="E195" s="85">
        <f>Parts[[#This Row],[Qty to order]]-Parts[[#This Row],[Rig qty]]</f>
        <v>0</v>
      </c>
      <c r="F195" s="85">
        <v>5</v>
      </c>
      <c r="G195" s="155">
        <f>Parts[[#This Row],[Rig cost]]/Parts[[#This Row],[Qty to order]]</f>
        <v>7.7</v>
      </c>
      <c r="H195" s="141">
        <v>38.5</v>
      </c>
      <c r="I195" s="143">
        <f t="shared" si="16"/>
        <v>2796.44</v>
      </c>
      <c r="J195" s="142" t="str">
        <f>IF((F195-D195)&gt;0,(F195-D195)*H195,"")</f>
        <v/>
      </c>
      <c r="K195" s="143">
        <f t="shared" si="18"/>
        <v>0</v>
      </c>
      <c r="L195" s="106" t="s">
        <v>342</v>
      </c>
      <c r="M195" s="163"/>
      <c r="N195" s="144"/>
      <c r="O195" s="144"/>
      <c r="P195" s="140"/>
      <c r="Q195" s="144"/>
      <c r="R195" s="144"/>
      <c r="S195" s="144"/>
      <c r="T195" s="144"/>
      <c r="U195" s="144"/>
      <c r="V195" s="144"/>
      <c r="W195" s="144"/>
      <c r="X195" s="144"/>
      <c r="Y195" s="144"/>
      <c r="Z195" s="144"/>
      <c r="AA195" s="144"/>
      <c r="AB195" s="144"/>
      <c r="AC195" s="144"/>
      <c r="AD195" s="144"/>
      <c r="AE195" s="144"/>
      <c r="AF195" s="144"/>
      <c r="AG195" s="144"/>
      <c r="AH195" s="144"/>
      <c r="AI195" s="144"/>
      <c r="AJ195" s="144"/>
      <c r="AK195" s="144"/>
      <c r="AL195" s="144"/>
      <c r="AM195" s="144"/>
      <c r="AN195" s="144"/>
      <c r="AO195" s="144"/>
      <c r="AP195" s="144"/>
      <c r="AQ195" s="144"/>
      <c r="AR195" s="144"/>
      <c r="AS195" s="144"/>
      <c r="AT195" s="144"/>
      <c r="AU195" s="144"/>
      <c r="AV195" s="144"/>
      <c r="AW195" s="144"/>
      <c r="AX195" s="144"/>
      <c r="AY195" s="144"/>
      <c r="AZ195" s="144"/>
      <c r="BA195" s="144"/>
      <c r="BB195" s="144"/>
      <c r="BC195" s="144"/>
      <c r="BD195" s="144"/>
      <c r="BE195" s="144"/>
      <c r="BF195" s="144"/>
      <c r="BG195" s="144"/>
      <c r="BH195" s="144"/>
      <c r="BI195" s="144"/>
      <c r="BJ195" s="144"/>
      <c r="BK195" s="144"/>
      <c r="BL195" s="144"/>
      <c r="BM195" s="144"/>
      <c r="BN195" s="144"/>
      <c r="BO195" s="144"/>
      <c r="BP195" s="144"/>
      <c r="BQ195" s="144"/>
      <c r="BR195" s="144"/>
      <c r="BS195" s="144"/>
      <c r="BT195" s="144"/>
      <c r="BU195" s="144"/>
      <c r="BV195" s="144"/>
      <c r="BW195" s="144"/>
      <c r="BX195" s="144"/>
      <c r="BY195" s="144"/>
      <c r="BZ195" s="144"/>
      <c r="CA195" s="144"/>
      <c r="CB195" s="144"/>
      <c r="CC195" s="144"/>
      <c r="CD195" s="144"/>
      <c r="CE195" s="144"/>
      <c r="CF195" s="144"/>
      <c r="CG195" s="144"/>
      <c r="CH195" s="144"/>
      <c r="CI195" s="144"/>
      <c r="CJ195" s="144"/>
      <c r="CK195" s="144"/>
      <c r="CL195" s="144"/>
      <c r="CM195" s="144"/>
      <c r="CN195" s="144"/>
      <c r="CO195" s="144"/>
      <c r="CP195" s="144"/>
      <c r="CQ195" s="144"/>
      <c r="CR195" s="144"/>
      <c r="CS195" s="144"/>
      <c r="CT195" s="144"/>
      <c r="CU195" s="144"/>
      <c r="CV195" s="144"/>
      <c r="CW195" s="144"/>
      <c r="CX195" s="144"/>
      <c r="CY195" s="144"/>
      <c r="CZ195" s="144"/>
      <c r="DA195" s="144"/>
      <c r="DB195" s="144"/>
      <c r="DC195" s="144"/>
      <c r="DD195" s="144"/>
      <c r="DE195" s="144"/>
      <c r="DF195" s="144"/>
      <c r="DG195" s="144"/>
      <c r="DH195" s="144"/>
      <c r="DI195" s="144"/>
      <c r="DJ195" s="144"/>
      <c r="DK195" s="144"/>
      <c r="DL195" s="144"/>
      <c r="DM195" s="144"/>
      <c r="DN195" s="144"/>
      <c r="DO195" s="145"/>
      <c r="DP195" s="145"/>
      <c r="DQ195" s="145"/>
      <c r="DR195" s="145"/>
      <c r="DS195" s="145"/>
      <c r="DT195" s="145"/>
      <c r="DU195" s="145"/>
      <c r="DV195" s="145"/>
      <c r="DW195" s="145"/>
      <c r="DX195" s="145"/>
      <c r="DY195" s="145"/>
      <c r="DZ195" s="145"/>
      <c r="EA195" s="145"/>
      <c r="EB195" s="145"/>
      <c r="EC195" s="145"/>
      <c r="ED195" s="145"/>
      <c r="EE195" s="145"/>
      <c r="EF195" s="145"/>
      <c r="EG195" s="145"/>
      <c r="EH195" s="145"/>
      <c r="EI195" s="145"/>
      <c r="EJ195" s="145"/>
      <c r="EK195" s="145"/>
      <c r="EL195" s="145"/>
      <c r="EM195" s="145"/>
      <c r="EN195" s="145"/>
      <c r="EO195" s="145"/>
      <c r="EP195" s="145"/>
      <c r="EQ195" s="145"/>
      <c r="ER195" s="145"/>
      <c r="ES195" s="145"/>
      <c r="ET195" s="145"/>
      <c r="EU195" s="145"/>
      <c r="EV195" s="145"/>
      <c r="EW195" s="145"/>
      <c r="EX195" s="145"/>
      <c r="EY195" s="145"/>
      <c r="EZ195" s="145"/>
      <c r="FA195" s="145"/>
      <c r="FB195" s="145"/>
      <c r="FC195" s="145"/>
      <c r="FD195" s="145"/>
      <c r="FE195" s="145"/>
      <c r="FF195" s="145"/>
      <c r="FG195" s="145"/>
      <c r="FH195" s="145"/>
      <c r="FI195" s="145"/>
      <c r="FJ195" s="145"/>
      <c r="FK195" s="145"/>
      <c r="FL195" s="145"/>
      <c r="FM195" s="145"/>
      <c r="FN195" s="145"/>
      <c r="FO195" s="145"/>
      <c r="FP195" s="145"/>
      <c r="FQ195" s="145"/>
      <c r="FR195" s="145"/>
      <c r="FS195" s="145"/>
      <c r="FT195" s="145"/>
      <c r="FU195" s="145"/>
      <c r="FV195" s="145"/>
      <c r="FW195" s="145"/>
      <c r="FX195" s="145"/>
      <c r="FY195" s="145"/>
      <c r="FZ195" s="145"/>
      <c r="GA195" s="145"/>
      <c r="GB195" s="145"/>
      <c r="GC195" s="145"/>
      <c r="GD195" s="145"/>
      <c r="GE195" s="145"/>
      <c r="GF195" s="145"/>
      <c r="GG195" s="145"/>
      <c r="GH195" s="145"/>
      <c r="GI195" s="145"/>
      <c r="GJ195" s="145"/>
      <c r="GK195" s="145"/>
      <c r="GL195" s="145"/>
      <c r="GM195" s="145"/>
      <c r="GN195" s="145"/>
      <c r="GO195" s="145"/>
      <c r="GP195" s="145"/>
      <c r="GQ195" s="145"/>
      <c r="GR195" s="145"/>
      <c r="GS195" s="145"/>
      <c r="GT195" s="145"/>
      <c r="GU195" s="145"/>
      <c r="GV195" s="145"/>
      <c r="GW195" s="145"/>
      <c r="GX195" s="145"/>
      <c r="GY195" s="145"/>
      <c r="GZ195" s="145"/>
      <c r="HA195" s="145"/>
      <c r="HB195" s="145"/>
      <c r="HC195" s="145"/>
      <c r="HD195" s="145"/>
      <c r="HE195" s="145"/>
      <c r="HF195" s="145"/>
      <c r="HG195" s="145"/>
      <c r="HH195" s="145"/>
      <c r="HI195" s="145"/>
      <c r="HJ195" s="145"/>
      <c r="HK195" s="145"/>
      <c r="HL195" s="145"/>
      <c r="HM195" s="145"/>
      <c r="HN195" s="145"/>
      <c r="HO195" s="145"/>
      <c r="HP195" s="145"/>
      <c r="HQ195" s="145"/>
      <c r="HR195" s="145"/>
      <c r="HS195" s="145"/>
      <c r="HT195" s="145"/>
      <c r="HU195" s="145"/>
      <c r="HV195" s="145"/>
      <c r="HW195" s="145"/>
      <c r="HX195" s="145"/>
      <c r="HY195" s="145"/>
      <c r="HZ195" s="145"/>
      <c r="IA195" s="145"/>
      <c r="IB195" s="145"/>
      <c r="IC195" s="145"/>
      <c r="ID195" s="145"/>
      <c r="IE195" s="145"/>
      <c r="IF195" s="145"/>
      <c r="IG195" s="145"/>
      <c r="IH195" s="145"/>
    </row>
    <row r="196" spans="1:242" customFormat="1" x14ac:dyDescent="0.2">
      <c r="A196" s="118" t="s">
        <v>648</v>
      </c>
      <c r="B196" s="85" t="s">
        <v>1296</v>
      </c>
      <c r="C196" s="85" t="s">
        <v>1295</v>
      </c>
      <c r="D196" s="85">
        <v>3</v>
      </c>
      <c r="E196" s="85">
        <f>Parts[[#This Row],[Qty to order]]-Parts[[#This Row],[Rig qty]]</f>
        <v>0</v>
      </c>
      <c r="F196" s="85">
        <v>3</v>
      </c>
      <c r="G196" s="155">
        <f>Parts[[#This Row],[Rig cost]]/Parts[[#This Row],[Qty to order]]</f>
        <v>8.27</v>
      </c>
      <c r="H196" s="141">
        <v>24.81</v>
      </c>
      <c r="I196" s="143">
        <f t="shared" si="16"/>
        <v>2796.44</v>
      </c>
      <c r="J196" s="142" t="str">
        <f>IF((F196-D196)&gt;0,(F196-D196)*H196,"")</f>
        <v/>
      </c>
      <c r="K196" s="143">
        <f t="shared" si="18"/>
        <v>0</v>
      </c>
      <c r="L196" s="106" t="s">
        <v>342</v>
      </c>
      <c r="M196" s="163"/>
      <c r="N196" s="144"/>
      <c r="O196" s="144"/>
      <c r="P196" s="140"/>
      <c r="Q196" s="144"/>
      <c r="R196" s="144"/>
      <c r="S196" s="144"/>
      <c r="T196" s="144"/>
      <c r="U196" s="144"/>
      <c r="V196" s="144"/>
      <c r="W196" s="144"/>
      <c r="X196" s="144"/>
      <c r="Y196" s="144"/>
      <c r="Z196" s="144"/>
      <c r="AA196" s="144"/>
      <c r="AB196" s="144"/>
      <c r="AC196" s="144"/>
      <c r="AD196" s="144"/>
      <c r="AE196" s="144"/>
      <c r="AF196" s="144"/>
      <c r="AG196" s="144"/>
      <c r="AH196" s="144"/>
      <c r="AI196" s="144"/>
      <c r="AJ196" s="144"/>
      <c r="AK196" s="144"/>
      <c r="AL196" s="144"/>
      <c r="AM196" s="144"/>
      <c r="AN196" s="144"/>
      <c r="AO196" s="144"/>
      <c r="AP196" s="144"/>
      <c r="AQ196" s="144"/>
      <c r="AR196" s="144"/>
      <c r="AS196" s="144"/>
      <c r="AT196" s="144"/>
      <c r="AU196" s="144"/>
      <c r="AV196" s="144"/>
      <c r="AW196" s="144"/>
      <c r="AX196" s="144"/>
      <c r="AY196" s="144"/>
      <c r="AZ196" s="144"/>
      <c r="BA196" s="144"/>
      <c r="BB196" s="144"/>
      <c r="BC196" s="144"/>
      <c r="BD196" s="144"/>
      <c r="BE196" s="144"/>
      <c r="BF196" s="144"/>
      <c r="BG196" s="144"/>
      <c r="BH196" s="144"/>
      <c r="BI196" s="144"/>
      <c r="BJ196" s="144"/>
      <c r="BK196" s="144"/>
      <c r="BL196" s="144"/>
      <c r="BM196" s="144"/>
      <c r="BN196" s="144"/>
      <c r="BO196" s="144"/>
      <c r="BP196" s="144"/>
      <c r="BQ196" s="144"/>
      <c r="BR196" s="144"/>
      <c r="BS196" s="144"/>
      <c r="BT196" s="144"/>
      <c r="BU196" s="144"/>
      <c r="BV196" s="144"/>
      <c r="BW196" s="144"/>
      <c r="BX196" s="144"/>
      <c r="BY196" s="144"/>
      <c r="BZ196" s="144"/>
      <c r="CA196" s="144"/>
      <c r="CB196" s="144"/>
      <c r="CC196" s="144"/>
      <c r="CD196" s="144"/>
      <c r="CE196" s="144"/>
      <c r="CF196" s="144"/>
      <c r="CG196" s="144"/>
      <c r="CH196" s="144"/>
      <c r="CI196" s="144"/>
      <c r="CJ196" s="144"/>
      <c r="CK196" s="144"/>
      <c r="CL196" s="144"/>
      <c r="CM196" s="144"/>
      <c r="CN196" s="144"/>
      <c r="CO196" s="144"/>
      <c r="CP196" s="144"/>
      <c r="CQ196" s="144"/>
      <c r="CR196" s="144"/>
      <c r="CS196" s="144"/>
      <c r="CT196" s="144"/>
      <c r="CU196" s="144"/>
      <c r="CV196" s="144"/>
      <c r="CW196" s="144"/>
      <c r="CX196" s="144"/>
      <c r="CY196" s="144"/>
      <c r="CZ196" s="144"/>
      <c r="DA196" s="144"/>
      <c r="DB196" s="144"/>
      <c r="DC196" s="144"/>
      <c r="DD196" s="144"/>
      <c r="DE196" s="144"/>
      <c r="DF196" s="144"/>
      <c r="DG196" s="144"/>
      <c r="DH196" s="144"/>
      <c r="DI196" s="144"/>
      <c r="DJ196" s="144"/>
      <c r="DK196" s="144"/>
      <c r="DL196" s="144"/>
      <c r="DM196" s="144"/>
      <c r="DN196" s="144"/>
      <c r="DO196" s="145"/>
      <c r="DP196" s="145"/>
      <c r="DQ196" s="145"/>
      <c r="DR196" s="145"/>
      <c r="DS196" s="145"/>
      <c r="DT196" s="145"/>
      <c r="DU196" s="145"/>
      <c r="DV196" s="145"/>
      <c r="DW196" s="145"/>
      <c r="DX196" s="145"/>
      <c r="DY196" s="145"/>
      <c r="DZ196" s="145"/>
      <c r="EA196" s="145"/>
      <c r="EB196" s="145"/>
      <c r="EC196" s="145"/>
      <c r="ED196" s="145"/>
      <c r="EE196" s="145"/>
      <c r="EF196" s="145"/>
      <c r="EG196" s="145"/>
      <c r="EH196" s="145"/>
      <c r="EI196" s="145"/>
      <c r="EJ196" s="145"/>
      <c r="EK196" s="145"/>
      <c r="EL196" s="145"/>
      <c r="EM196" s="145"/>
      <c r="EN196" s="145"/>
      <c r="EO196" s="145"/>
      <c r="EP196" s="145"/>
      <c r="EQ196" s="145"/>
      <c r="ER196" s="145"/>
      <c r="ES196" s="145"/>
      <c r="ET196" s="145"/>
      <c r="EU196" s="145"/>
      <c r="EV196" s="145"/>
      <c r="EW196" s="145"/>
      <c r="EX196" s="145"/>
      <c r="EY196" s="145"/>
      <c r="EZ196" s="145"/>
      <c r="FA196" s="145"/>
      <c r="FB196" s="145"/>
      <c r="FC196" s="145"/>
      <c r="FD196" s="145"/>
      <c r="FE196" s="145"/>
      <c r="FF196" s="145"/>
      <c r="FG196" s="145"/>
      <c r="FH196" s="145"/>
      <c r="FI196" s="145"/>
      <c r="FJ196" s="145"/>
      <c r="FK196" s="145"/>
      <c r="FL196" s="145"/>
      <c r="FM196" s="145"/>
      <c r="FN196" s="145"/>
      <c r="FO196" s="145"/>
      <c r="FP196" s="145"/>
      <c r="FQ196" s="145"/>
      <c r="FR196" s="145"/>
      <c r="FS196" s="145"/>
      <c r="FT196" s="145"/>
      <c r="FU196" s="145"/>
      <c r="FV196" s="145"/>
      <c r="FW196" s="145"/>
      <c r="FX196" s="145"/>
      <c r="FY196" s="145"/>
      <c r="FZ196" s="145"/>
      <c r="GA196" s="145"/>
      <c r="GB196" s="145"/>
      <c r="GC196" s="145"/>
      <c r="GD196" s="145"/>
      <c r="GE196" s="145"/>
      <c r="GF196" s="145"/>
      <c r="GG196" s="145"/>
      <c r="GH196" s="145"/>
      <c r="GI196" s="145"/>
      <c r="GJ196" s="145"/>
      <c r="GK196" s="145"/>
      <c r="GL196" s="145"/>
      <c r="GM196" s="145"/>
      <c r="GN196" s="145"/>
      <c r="GO196" s="145"/>
      <c r="GP196" s="145"/>
      <c r="GQ196" s="145"/>
      <c r="GR196" s="145"/>
      <c r="GS196" s="145"/>
      <c r="GT196" s="145"/>
      <c r="GU196" s="145"/>
      <c r="GV196" s="145"/>
      <c r="GW196" s="145"/>
      <c r="GX196" s="145"/>
      <c r="GY196" s="145"/>
      <c r="GZ196" s="145"/>
      <c r="HA196" s="145"/>
      <c r="HB196" s="145"/>
      <c r="HC196" s="145"/>
      <c r="HD196" s="145"/>
      <c r="HE196" s="145"/>
      <c r="HF196" s="145"/>
      <c r="HG196" s="145"/>
      <c r="HH196" s="145"/>
      <c r="HI196" s="145"/>
      <c r="HJ196" s="145"/>
      <c r="HK196" s="145"/>
      <c r="HL196" s="145"/>
      <c r="HM196" s="145"/>
      <c r="HN196" s="145"/>
      <c r="HO196" s="145"/>
      <c r="HP196" s="145"/>
      <c r="HQ196" s="145"/>
      <c r="HR196" s="145"/>
      <c r="HS196" s="145"/>
      <c r="HT196" s="145"/>
      <c r="HU196" s="145"/>
      <c r="HV196" s="145"/>
      <c r="HW196" s="145"/>
      <c r="HX196" s="145"/>
      <c r="HY196" s="145"/>
      <c r="HZ196" s="145"/>
      <c r="IA196" s="145"/>
      <c r="IB196" s="145"/>
      <c r="IC196" s="145"/>
      <c r="ID196" s="145"/>
      <c r="IE196" s="145"/>
      <c r="IF196" s="145"/>
      <c r="IG196" s="145"/>
      <c r="IH196" s="145"/>
    </row>
    <row r="197" spans="1:242" customFormat="1" x14ac:dyDescent="0.2">
      <c r="A197" s="118" t="s">
        <v>648</v>
      </c>
      <c r="B197" s="71" t="s">
        <v>1200</v>
      </c>
      <c r="C197" s="118" t="s">
        <v>1201</v>
      </c>
      <c r="D197" s="70">
        <v>1</v>
      </c>
      <c r="E197" s="70">
        <f>Parts[[#This Row],[Qty to order]]-Parts[[#This Row],[Rig qty]]</f>
        <v>0</v>
      </c>
      <c r="F197" s="62">
        <v>1</v>
      </c>
      <c r="G197" s="125">
        <v>1560</v>
      </c>
      <c r="H197" s="134">
        <f>G197*D197</f>
        <v>1560</v>
      </c>
      <c r="I197" s="130">
        <f t="shared" si="16"/>
        <v>2796.44</v>
      </c>
      <c r="J197" s="134" t="str">
        <f>IF((F197-D197)&gt;0,(F197-D197)*G197,"")</f>
        <v/>
      </c>
      <c r="K197" s="130">
        <f t="shared" si="18"/>
        <v>0</v>
      </c>
      <c r="L197" s="106" t="s">
        <v>342</v>
      </c>
      <c r="M197" s="62"/>
      <c r="N197" s="62"/>
      <c r="O197" s="62"/>
      <c r="P197" s="70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2"/>
      <c r="BK197" s="62"/>
      <c r="BL197" s="62"/>
      <c r="BM197" s="62"/>
      <c r="BN197" s="62"/>
      <c r="BO197" s="62"/>
      <c r="BP197" s="62"/>
      <c r="BQ197" s="62"/>
      <c r="BR197" s="62"/>
      <c r="BS197" s="62"/>
      <c r="BT197" s="62"/>
      <c r="BU197" s="62"/>
      <c r="BV197" s="62"/>
      <c r="BW197" s="62"/>
      <c r="BX197" s="62"/>
      <c r="BY197" s="62"/>
      <c r="BZ197" s="62"/>
      <c r="CA197" s="62"/>
      <c r="CB197" s="62"/>
      <c r="CC197" s="62"/>
      <c r="CD197" s="62"/>
      <c r="CE197" s="62"/>
      <c r="CF197" s="62"/>
      <c r="CG197" s="62"/>
      <c r="CH197" s="62"/>
      <c r="CI197" s="62"/>
      <c r="CJ197" s="62"/>
      <c r="CK197" s="62"/>
      <c r="CL197" s="62"/>
      <c r="CM197" s="62"/>
      <c r="CN197" s="62"/>
      <c r="CO197" s="62"/>
      <c r="CP197" s="62"/>
      <c r="CQ197" s="62"/>
      <c r="CR197" s="62"/>
      <c r="CS197" s="62"/>
      <c r="CT197" s="62"/>
      <c r="CU197" s="62"/>
      <c r="CV197" s="62"/>
      <c r="CW197" s="62"/>
      <c r="CX197" s="62"/>
      <c r="CY197" s="62"/>
      <c r="CZ197" s="62"/>
      <c r="DA197" s="62"/>
      <c r="DB197" s="62"/>
      <c r="DC197" s="62"/>
      <c r="DD197" s="62"/>
      <c r="DE197" s="62"/>
      <c r="DF197" s="62"/>
      <c r="DG197" s="62"/>
      <c r="DH197" s="62"/>
      <c r="DI197" s="62"/>
      <c r="DJ197" s="62"/>
      <c r="DK197" s="62"/>
      <c r="DL197" s="62"/>
      <c r="DM197" s="62"/>
      <c r="DN197" s="62"/>
      <c r="DO197" s="69"/>
      <c r="DP197" s="69"/>
      <c r="DQ197" s="69"/>
      <c r="DR197" s="69"/>
      <c r="DS197" s="69"/>
      <c r="DT197" s="69"/>
      <c r="DU197" s="69"/>
      <c r="DV197" s="69"/>
      <c r="DW197" s="69"/>
      <c r="DX197" s="69"/>
      <c r="DY197" s="69"/>
      <c r="DZ197" s="69"/>
      <c r="EA197" s="69"/>
      <c r="EB197" s="69"/>
      <c r="EC197" s="69"/>
      <c r="ED197" s="69"/>
      <c r="EE197" s="69"/>
      <c r="EF197" s="69"/>
      <c r="EG197" s="69"/>
      <c r="EH197" s="69"/>
      <c r="EI197" s="69"/>
      <c r="EJ197" s="69"/>
      <c r="EK197" s="69"/>
      <c r="EL197" s="69"/>
      <c r="EM197" s="69"/>
      <c r="EN197" s="69"/>
      <c r="EO197" s="69"/>
      <c r="EP197" s="69"/>
      <c r="EQ197" s="69"/>
      <c r="ER197" s="69"/>
      <c r="ES197" s="69"/>
      <c r="ET197" s="69"/>
      <c r="EU197" s="69"/>
      <c r="EV197" s="69"/>
      <c r="EW197" s="69"/>
      <c r="EX197" s="69"/>
      <c r="EY197" s="69"/>
      <c r="EZ197" s="69"/>
      <c r="FA197" s="69"/>
      <c r="FB197" s="69"/>
      <c r="FC197" s="69"/>
      <c r="FD197" s="69"/>
      <c r="FE197" s="69"/>
      <c r="FF197" s="69"/>
      <c r="FG197" s="69"/>
      <c r="FH197" s="69"/>
      <c r="FI197" s="69"/>
      <c r="FJ197" s="69"/>
      <c r="FK197" s="69"/>
      <c r="FL197" s="69"/>
      <c r="FM197" s="69"/>
      <c r="FN197" s="69"/>
      <c r="FO197" s="69"/>
      <c r="FP197" s="69"/>
      <c r="FQ197" s="69"/>
      <c r="FR197" s="69"/>
      <c r="FS197" s="69"/>
      <c r="FT197" s="69"/>
      <c r="FU197" s="69"/>
      <c r="FV197" s="69"/>
      <c r="FW197" s="69"/>
      <c r="FX197" s="69"/>
      <c r="FY197" s="69"/>
      <c r="FZ197" s="69"/>
      <c r="GA197" s="69"/>
      <c r="GB197" s="69"/>
      <c r="GC197" s="69"/>
      <c r="GD197" s="69"/>
      <c r="GE197" s="69"/>
      <c r="GF197" s="69"/>
      <c r="GG197" s="69"/>
      <c r="GH197" s="69"/>
      <c r="GI197" s="69"/>
      <c r="GJ197" s="69"/>
      <c r="GK197" s="69"/>
      <c r="GL197" s="69"/>
      <c r="GM197" s="69"/>
      <c r="GN197" s="69"/>
      <c r="GO197" s="69"/>
      <c r="GP197" s="69"/>
      <c r="GQ197" s="69"/>
      <c r="GR197" s="69"/>
      <c r="GS197" s="69"/>
      <c r="GT197" s="69"/>
      <c r="GU197" s="69"/>
      <c r="GV197" s="69"/>
      <c r="GW197" s="69"/>
      <c r="GX197" s="69"/>
      <c r="GY197" s="69"/>
      <c r="GZ197" s="69"/>
      <c r="HA197" s="69"/>
      <c r="HB197" s="69"/>
      <c r="HC197" s="69"/>
      <c r="HD197" s="69"/>
      <c r="HE197" s="69"/>
      <c r="HF197" s="69"/>
      <c r="HG197" s="69"/>
      <c r="HH197" s="69"/>
      <c r="HI197" s="69"/>
      <c r="HJ197" s="69"/>
      <c r="HK197" s="69"/>
      <c r="HL197" s="69"/>
      <c r="HM197" s="69"/>
      <c r="HN197" s="69"/>
      <c r="HO197" s="69"/>
      <c r="HP197" s="69"/>
      <c r="HQ197" s="69"/>
      <c r="HR197" s="69"/>
      <c r="HS197" s="69"/>
      <c r="HT197" s="69"/>
      <c r="HU197" s="69"/>
      <c r="HV197" s="69"/>
      <c r="HW197" s="69"/>
      <c r="HX197" s="69"/>
      <c r="HY197" s="69"/>
      <c r="HZ197" s="69"/>
      <c r="IA197" s="69"/>
      <c r="IB197" s="69"/>
      <c r="IC197" s="69"/>
      <c r="ID197" s="69"/>
      <c r="IE197" s="69"/>
      <c r="IF197" s="69"/>
      <c r="IG197" s="69"/>
      <c r="IH197" s="69"/>
    </row>
    <row r="198" spans="1:242" customFormat="1" x14ac:dyDescent="0.2">
      <c r="A198" s="118" t="s">
        <v>648</v>
      </c>
      <c r="B198" s="85" t="s">
        <v>1301</v>
      </c>
      <c r="C198" s="85" t="s">
        <v>107</v>
      </c>
      <c r="D198" s="85">
        <v>2</v>
      </c>
      <c r="E198" s="85">
        <f>Parts[[#This Row],[Qty to order]]-Parts[[#This Row],[Rig qty]]</f>
        <v>0</v>
      </c>
      <c r="F198" s="85">
        <v>2</v>
      </c>
      <c r="G198" s="155">
        <f>Parts[[#This Row],[Rig cost]]/Parts[[#This Row],[Qty to order]]</f>
        <v>5.19</v>
      </c>
      <c r="H198" s="141">
        <v>10.38</v>
      </c>
      <c r="I198" s="143">
        <f t="shared" si="16"/>
        <v>2796.44</v>
      </c>
      <c r="J198" s="142" t="str">
        <f>IF((F198-D198)&gt;0,(F198-D198)*H198,"")</f>
        <v/>
      </c>
      <c r="K198" s="143">
        <f t="shared" si="18"/>
        <v>0</v>
      </c>
      <c r="L198" s="106" t="s">
        <v>342</v>
      </c>
      <c r="M198" s="163"/>
      <c r="N198" s="144"/>
      <c r="O198" s="144"/>
      <c r="P198" s="140"/>
      <c r="Q198" s="144"/>
      <c r="R198" s="144"/>
      <c r="S198" s="144"/>
      <c r="T198" s="144"/>
      <c r="U198" s="144"/>
      <c r="V198" s="144"/>
      <c r="W198" s="144"/>
      <c r="X198" s="144"/>
      <c r="Y198" s="144"/>
      <c r="Z198" s="144"/>
      <c r="AA198" s="144"/>
      <c r="AB198" s="144"/>
      <c r="AC198" s="144"/>
      <c r="AD198" s="144"/>
      <c r="AE198" s="144"/>
      <c r="AF198" s="144"/>
      <c r="AG198" s="144"/>
      <c r="AH198" s="144"/>
      <c r="AI198" s="144"/>
      <c r="AJ198" s="144"/>
      <c r="AK198" s="144"/>
      <c r="AL198" s="144"/>
      <c r="AM198" s="144"/>
      <c r="AN198" s="144"/>
      <c r="AO198" s="144"/>
      <c r="AP198" s="144"/>
      <c r="AQ198" s="144"/>
      <c r="AR198" s="144"/>
      <c r="AS198" s="144"/>
      <c r="AT198" s="144"/>
      <c r="AU198" s="144"/>
      <c r="AV198" s="144"/>
      <c r="AW198" s="144"/>
      <c r="AX198" s="144"/>
      <c r="AY198" s="144"/>
      <c r="AZ198" s="144"/>
      <c r="BA198" s="144"/>
      <c r="BB198" s="144"/>
      <c r="BC198" s="144"/>
      <c r="BD198" s="144"/>
      <c r="BE198" s="144"/>
      <c r="BF198" s="144"/>
      <c r="BG198" s="144"/>
      <c r="BH198" s="144"/>
      <c r="BI198" s="144"/>
      <c r="BJ198" s="144"/>
      <c r="BK198" s="144"/>
      <c r="BL198" s="144"/>
      <c r="BM198" s="144"/>
      <c r="BN198" s="144"/>
      <c r="BO198" s="144"/>
      <c r="BP198" s="144"/>
      <c r="BQ198" s="144"/>
      <c r="BR198" s="144"/>
      <c r="BS198" s="144"/>
      <c r="BT198" s="144"/>
      <c r="BU198" s="144"/>
      <c r="BV198" s="144"/>
      <c r="BW198" s="144"/>
      <c r="BX198" s="144"/>
      <c r="BY198" s="144"/>
      <c r="BZ198" s="144"/>
      <c r="CA198" s="144"/>
      <c r="CB198" s="144"/>
      <c r="CC198" s="144"/>
      <c r="CD198" s="144"/>
      <c r="CE198" s="144"/>
      <c r="CF198" s="144"/>
      <c r="CG198" s="144"/>
      <c r="CH198" s="144"/>
      <c r="CI198" s="144"/>
      <c r="CJ198" s="144"/>
      <c r="CK198" s="144"/>
      <c r="CL198" s="144"/>
      <c r="CM198" s="144"/>
      <c r="CN198" s="144"/>
      <c r="CO198" s="144"/>
      <c r="CP198" s="144"/>
      <c r="CQ198" s="144"/>
      <c r="CR198" s="144"/>
      <c r="CS198" s="144"/>
      <c r="CT198" s="144"/>
      <c r="CU198" s="144"/>
      <c r="CV198" s="144"/>
      <c r="CW198" s="144"/>
      <c r="CX198" s="144"/>
      <c r="CY198" s="144"/>
      <c r="CZ198" s="144"/>
      <c r="DA198" s="144"/>
      <c r="DB198" s="144"/>
      <c r="DC198" s="144"/>
      <c r="DD198" s="144"/>
      <c r="DE198" s="144"/>
      <c r="DF198" s="144"/>
      <c r="DG198" s="144"/>
      <c r="DH198" s="144"/>
      <c r="DI198" s="144"/>
      <c r="DJ198" s="144"/>
      <c r="DK198" s="144"/>
      <c r="DL198" s="144"/>
      <c r="DM198" s="144"/>
      <c r="DN198" s="144"/>
      <c r="DO198" s="145"/>
      <c r="DP198" s="145"/>
      <c r="DQ198" s="145"/>
      <c r="DR198" s="145"/>
      <c r="DS198" s="145"/>
      <c r="DT198" s="145"/>
      <c r="DU198" s="145"/>
      <c r="DV198" s="145"/>
      <c r="DW198" s="145"/>
      <c r="DX198" s="145"/>
      <c r="DY198" s="145"/>
      <c r="DZ198" s="145"/>
      <c r="EA198" s="145"/>
      <c r="EB198" s="145"/>
      <c r="EC198" s="145"/>
      <c r="ED198" s="145"/>
      <c r="EE198" s="145"/>
      <c r="EF198" s="145"/>
      <c r="EG198" s="145"/>
      <c r="EH198" s="145"/>
      <c r="EI198" s="145"/>
      <c r="EJ198" s="145"/>
      <c r="EK198" s="145"/>
      <c r="EL198" s="145"/>
      <c r="EM198" s="145"/>
      <c r="EN198" s="145"/>
      <c r="EO198" s="145"/>
      <c r="EP198" s="145"/>
      <c r="EQ198" s="145"/>
      <c r="ER198" s="145"/>
      <c r="ES198" s="145"/>
      <c r="ET198" s="145"/>
      <c r="EU198" s="145"/>
      <c r="EV198" s="145"/>
      <c r="EW198" s="145"/>
      <c r="EX198" s="145"/>
      <c r="EY198" s="145"/>
      <c r="EZ198" s="145"/>
      <c r="FA198" s="145"/>
      <c r="FB198" s="145"/>
      <c r="FC198" s="145"/>
      <c r="FD198" s="145"/>
      <c r="FE198" s="145"/>
      <c r="FF198" s="145"/>
      <c r="FG198" s="145"/>
      <c r="FH198" s="145"/>
      <c r="FI198" s="145"/>
      <c r="FJ198" s="145"/>
      <c r="FK198" s="145"/>
      <c r="FL198" s="145"/>
      <c r="FM198" s="145"/>
      <c r="FN198" s="145"/>
      <c r="FO198" s="145"/>
      <c r="FP198" s="145"/>
      <c r="FQ198" s="145"/>
      <c r="FR198" s="145"/>
      <c r="FS198" s="145"/>
      <c r="FT198" s="145"/>
      <c r="FU198" s="145"/>
      <c r="FV198" s="145"/>
      <c r="FW198" s="145"/>
      <c r="FX198" s="145"/>
      <c r="FY198" s="145"/>
      <c r="FZ198" s="145"/>
      <c r="GA198" s="145"/>
      <c r="GB198" s="145"/>
      <c r="GC198" s="145"/>
      <c r="GD198" s="145"/>
      <c r="GE198" s="145"/>
      <c r="GF198" s="145"/>
      <c r="GG198" s="145"/>
      <c r="GH198" s="145"/>
      <c r="GI198" s="145"/>
      <c r="GJ198" s="145"/>
      <c r="GK198" s="145"/>
      <c r="GL198" s="145"/>
      <c r="GM198" s="145"/>
      <c r="GN198" s="145"/>
      <c r="GO198" s="145"/>
      <c r="GP198" s="145"/>
      <c r="GQ198" s="145"/>
      <c r="GR198" s="145"/>
      <c r="GS198" s="145"/>
      <c r="GT198" s="145"/>
      <c r="GU198" s="145"/>
      <c r="GV198" s="145"/>
      <c r="GW198" s="145"/>
      <c r="GX198" s="145"/>
      <c r="GY198" s="145"/>
      <c r="GZ198" s="145"/>
      <c r="HA198" s="145"/>
      <c r="HB198" s="145"/>
      <c r="HC198" s="145"/>
      <c r="HD198" s="145"/>
      <c r="HE198" s="145"/>
      <c r="HF198" s="145"/>
      <c r="HG198" s="145"/>
      <c r="HH198" s="145"/>
      <c r="HI198" s="145"/>
      <c r="HJ198" s="145"/>
      <c r="HK198" s="145"/>
      <c r="HL198" s="145"/>
      <c r="HM198" s="145"/>
      <c r="HN198" s="145"/>
      <c r="HO198" s="145"/>
      <c r="HP198" s="145"/>
      <c r="HQ198" s="145"/>
      <c r="HR198" s="145"/>
      <c r="HS198" s="145"/>
      <c r="HT198" s="145"/>
      <c r="HU198" s="145"/>
      <c r="HV198" s="145"/>
      <c r="HW198" s="145"/>
      <c r="HX198" s="145"/>
      <c r="HY198" s="145"/>
      <c r="HZ198" s="145"/>
      <c r="IA198" s="145"/>
      <c r="IB198" s="145"/>
      <c r="IC198" s="145"/>
      <c r="ID198" s="145"/>
      <c r="IE198" s="145"/>
      <c r="IF198" s="145"/>
      <c r="IG198" s="145"/>
      <c r="IH198" s="145"/>
    </row>
    <row r="199" spans="1:242" customFormat="1" x14ac:dyDescent="0.2">
      <c r="A199" s="118" t="s">
        <v>648</v>
      </c>
      <c r="B199" s="85" t="s">
        <v>1303</v>
      </c>
      <c r="C199" s="85" t="s">
        <v>1302</v>
      </c>
      <c r="D199" s="85">
        <v>1</v>
      </c>
      <c r="E199" s="85">
        <f>Parts[[#This Row],[Qty to order]]-Parts[[#This Row],[Rig qty]]</f>
        <v>0</v>
      </c>
      <c r="F199" s="85">
        <v>1</v>
      </c>
      <c r="G199" s="155">
        <f>Parts[[#This Row],[Rig cost]]/Parts[[#This Row],[Qty to order]]</f>
        <v>24.65</v>
      </c>
      <c r="H199" s="141">
        <v>24.65</v>
      </c>
      <c r="I199" s="143">
        <f t="shared" si="16"/>
        <v>2796.44</v>
      </c>
      <c r="J199" s="142" t="str">
        <f>IF((F199-D199)&gt;0,(F199-D199)*H199,"")</f>
        <v/>
      </c>
      <c r="K199" s="143">
        <f t="shared" si="18"/>
        <v>0</v>
      </c>
      <c r="L199" s="106" t="s">
        <v>342</v>
      </c>
      <c r="M199" s="163"/>
      <c r="N199" s="144"/>
      <c r="O199" s="144"/>
      <c r="P199" s="140"/>
      <c r="Q199" s="144"/>
      <c r="R199" s="144"/>
      <c r="S199" s="144"/>
      <c r="T199" s="144"/>
      <c r="U199" s="144"/>
      <c r="V199" s="144"/>
      <c r="W199" s="144"/>
      <c r="X199" s="144"/>
      <c r="Y199" s="144"/>
      <c r="Z199" s="144"/>
      <c r="AA199" s="144"/>
      <c r="AB199" s="144"/>
      <c r="AC199" s="144"/>
      <c r="AD199" s="144"/>
      <c r="AE199" s="144"/>
      <c r="AF199" s="144"/>
      <c r="AG199" s="144"/>
      <c r="AH199" s="144"/>
      <c r="AI199" s="144"/>
      <c r="AJ199" s="144"/>
      <c r="AK199" s="144"/>
      <c r="AL199" s="144"/>
      <c r="AM199" s="144"/>
      <c r="AN199" s="144"/>
      <c r="AO199" s="144"/>
      <c r="AP199" s="144"/>
      <c r="AQ199" s="144"/>
      <c r="AR199" s="144"/>
      <c r="AS199" s="144"/>
      <c r="AT199" s="144"/>
      <c r="AU199" s="144"/>
      <c r="AV199" s="144"/>
      <c r="AW199" s="144"/>
      <c r="AX199" s="144"/>
      <c r="AY199" s="144"/>
      <c r="AZ199" s="144"/>
      <c r="BA199" s="144"/>
      <c r="BB199" s="144"/>
      <c r="BC199" s="144"/>
      <c r="BD199" s="144"/>
      <c r="BE199" s="144"/>
      <c r="BF199" s="144"/>
      <c r="BG199" s="144"/>
      <c r="BH199" s="144"/>
      <c r="BI199" s="144"/>
      <c r="BJ199" s="144"/>
      <c r="BK199" s="144"/>
      <c r="BL199" s="144"/>
      <c r="BM199" s="144"/>
      <c r="BN199" s="144"/>
      <c r="BO199" s="144"/>
      <c r="BP199" s="144"/>
      <c r="BQ199" s="144"/>
      <c r="BR199" s="144"/>
      <c r="BS199" s="144"/>
      <c r="BT199" s="144"/>
      <c r="BU199" s="144"/>
      <c r="BV199" s="144"/>
      <c r="BW199" s="144"/>
      <c r="BX199" s="144"/>
      <c r="BY199" s="144"/>
      <c r="BZ199" s="144"/>
      <c r="CA199" s="144"/>
      <c r="CB199" s="144"/>
      <c r="CC199" s="144"/>
      <c r="CD199" s="144"/>
      <c r="CE199" s="144"/>
      <c r="CF199" s="144"/>
      <c r="CG199" s="144"/>
      <c r="CH199" s="144"/>
      <c r="CI199" s="144"/>
      <c r="CJ199" s="144"/>
      <c r="CK199" s="144"/>
      <c r="CL199" s="144"/>
      <c r="CM199" s="144"/>
      <c r="CN199" s="144"/>
      <c r="CO199" s="144"/>
      <c r="CP199" s="144"/>
      <c r="CQ199" s="144"/>
      <c r="CR199" s="144"/>
      <c r="CS199" s="144"/>
      <c r="CT199" s="144"/>
      <c r="CU199" s="144"/>
      <c r="CV199" s="144"/>
      <c r="CW199" s="144"/>
      <c r="CX199" s="144"/>
      <c r="CY199" s="144"/>
      <c r="CZ199" s="144"/>
      <c r="DA199" s="144"/>
      <c r="DB199" s="144"/>
      <c r="DC199" s="144"/>
      <c r="DD199" s="144"/>
      <c r="DE199" s="144"/>
      <c r="DF199" s="144"/>
      <c r="DG199" s="144"/>
      <c r="DH199" s="144"/>
      <c r="DI199" s="144"/>
      <c r="DJ199" s="144"/>
      <c r="DK199" s="144"/>
      <c r="DL199" s="144"/>
      <c r="DM199" s="144"/>
      <c r="DN199" s="144"/>
      <c r="DO199" s="145"/>
      <c r="DP199" s="145"/>
      <c r="DQ199" s="145"/>
      <c r="DR199" s="145"/>
      <c r="DS199" s="145"/>
      <c r="DT199" s="145"/>
      <c r="DU199" s="145"/>
      <c r="DV199" s="145"/>
      <c r="DW199" s="145"/>
      <c r="DX199" s="145"/>
      <c r="DY199" s="145"/>
      <c r="DZ199" s="145"/>
      <c r="EA199" s="145"/>
      <c r="EB199" s="145"/>
      <c r="EC199" s="145"/>
      <c r="ED199" s="145"/>
      <c r="EE199" s="145"/>
      <c r="EF199" s="145"/>
      <c r="EG199" s="145"/>
      <c r="EH199" s="145"/>
      <c r="EI199" s="145"/>
      <c r="EJ199" s="145"/>
      <c r="EK199" s="145"/>
      <c r="EL199" s="145"/>
      <c r="EM199" s="145"/>
      <c r="EN199" s="145"/>
      <c r="EO199" s="145"/>
      <c r="EP199" s="145"/>
      <c r="EQ199" s="145"/>
      <c r="ER199" s="145"/>
      <c r="ES199" s="145"/>
      <c r="ET199" s="145"/>
      <c r="EU199" s="145"/>
      <c r="EV199" s="145"/>
      <c r="EW199" s="145"/>
      <c r="EX199" s="145"/>
      <c r="EY199" s="145"/>
      <c r="EZ199" s="145"/>
      <c r="FA199" s="145"/>
      <c r="FB199" s="145"/>
      <c r="FC199" s="145"/>
      <c r="FD199" s="145"/>
      <c r="FE199" s="145"/>
      <c r="FF199" s="145"/>
      <c r="FG199" s="145"/>
      <c r="FH199" s="145"/>
      <c r="FI199" s="145"/>
      <c r="FJ199" s="145"/>
      <c r="FK199" s="145"/>
      <c r="FL199" s="145"/>
      <c r="FM199" s="145"/>
      <c r="FN199" s="145"/>
      <c r="FO199" s="145"/>
      <c r="FP199" s="145"/>
      <c r="FQ199" s="145"/>
      <c r="FR199" s="145"/>
      <c r="FS199" s="145"/>
      <c r="FT199" s="145"/>
      <c r="FU199" s="145"/>
      <c r="FV199" s="145"/>
      <c r="FW199" s="145"/>
      <c r="FX199" s="145"/>
      <c r="FY199" s="145"/>
      <c r="FZ199" s="145"/>
      <c r="GA199" s="145"/>
      <c r="GB199" s="145"/>
      <c r="GC199" s="145"/>
      <c r="GD199" s="145"/>
      <c r="GE199" s="145"/>
      <c r="GF199" s="145"/>
      <c r="GG199" s="145"/>
      <c r="GH199" s="145"/>
      <c r="GI199" s="145"/>
      <c r="GJ199" s="145"/>
      <c r="GK199" s="145"/>
      <c r="GL199" s="145"/>
      <c r="GM199" s="145"/>
      <c r="GN199" s="145"/>
      <c r="GO199" s="145"/>
      <c r="GP199" s="145"/>
      <c r="GQ199" s="145"/>
      <c r="GR199" s="145"/>
      <c r="GS199" s="145"/>
      <c r="GT199" s="145"/>
      <c r="GU199" s="145"/>
      <c r="GV199" s="145"/>
      <c r="GW199" s="145"/>
      <c r="GX199" s="145"/>
      <c r="GY199" s="145"/>
      <c r="GZ199" s="145"/>
      <c r="HA199" s="145"/>
      <c r="HB199" s="145"/>
      <c r="HC199" s="145"/>
      <c r="HD199" s="145"/>
      <c r="HE199" s="145"/>
      <c r="HF199" s="145"/>
      <c r="HG199" s="145"/>
      <c r="HH199" s="145"/>
      <c r="HI199" s="145"/>
      <c r="HJ199" s="145"/>
      <c r="HK199" s="145"/>
      <c r="HL199" s="145"/>
      <c r="HM199" s="145"/>
      <c r="HN199" s="145"/>
      <c r="HO199" s="145"/>
      <c r="HP199" s="145"/>
      <c r="HQ199" s="145"/>
      <c r="HR199" s="145"/>
      <c r="HS199" s="145"/>
      <c r="HT199" s="145"/>
      <c r="HU199" s="145"/>
      <c r="HV199" s="145"/>
      <c r="HW199" s="145"/>
      <c r="HX199" s="145"/>
      <c r="HY199" s="145"/>
      <c r="HZ199" s="145"/>
      <c r="IA199" s="145"/>
      <c r="IB199" s="145"/>
      <c r="IC199" s="145"/>
      <c r="ID199" s="145"/>
      <c r="IE199" s="145"/>
      <c r="IF199" s="145"/>
      <c r="IG199" s="145"/>
      <c r="IH199" s="145"/>
    </row>
    <row r="200" spans="1:242" customFormat="1" x14ac:dyDescent="0.2">
      <c r="A200" s="118" t="s">
        <v>648</v>
      </c>
      <c r="B200" s="85" t="s">
        <v>1305</v>
      </c>
      <c r="C200" s="85" t="s">
        <v>1304</v>
      </c>
      <c r="D200" s="85">
        <v>1</v>
      </c>
      <c r="E200" s="85">
        <f>Parts[[#This Row],[Qty to order]]-Parts[[#This Row],[Rig qty]]</f>
        <v>0</v>
      </c>
      <c r="F200" s="85">
        <v>1</v>
      </c>
      <c r="G200" s="155">
        <f>Parts[[#This Row],[Rig cost]]/Parts[[#This Row],[Qty to order]]</f>
        <v>16</v>
      </c>
      <c r="H200" s="141">
        <v>16</v>
      </c>
      <c r="I200" s="143">
        <f t="shared" si="16"/>
        <v>2796.44</v>
      </c>
      <c r="J200" s="142" t="str">
        <f>IF((F200-D200)&gt;0,(F200-D200)*H200,"")</f>
        <v/>
      </c>
      <c r="K200" s="143">
        <f t="shared" si="18"/>
        <v>0</v>
      </c>
      <c r="L200" s="106" t="s">
        <v>342</v>
      </c>
      <c r="M200" s="163"/>
      <c r="N200" s="144"/>
      <c r="O200" s="144"/>
      <c r="P200" s="140"/>
      <c r="Q200" s="144"/>
      <c r="R200" s="144"/>
      <c r="S200" s="144"/>
      <c r="T200" s="144"/>
      <c r="U200" s="144"/>
      <c r="V200" s="144"/>
      <c r="W200" s="144"/>
      <c r="X200" s="144"/>
      <c r="Y200" s="144"/>
      <c r="Z200" s="144"/>
      <c r="AA200" s="144"/>
      <c r="AB200" s="144"/>
      <c r="AC200" s="144"/>
      <c r="AD200" s="144"/>
      <c r="AE200" s="144"/>
      <c r="AF200" s="144"/>
      <c r="AG200" s="144"/>
      <c r="AH200" s="144"/>
      <c r="AI200" s="144"/>
      <c r="AJ200" s="144"/>
      <c r="AK200" s="144"/>
      <c r="AL200" s="144"/>
      <c r="AM200" s="144"/>
      <c r="AN200" s="144"/>
      <c r="AO200" s="144"/>
      <c r="AP200" s="144"/>
      <c r="AQ200" s="144"/>
      <c r="AR200" s="144"/>
      <c r="AS200" s="144"/>
      <c r="AT200" s="144"/>
      <c r="AU200" s="144"/>
      <c r="AV200" s="144"/>
      <c r="AW200" s="144"/>
      <c r="AX200" s="144"/>
      <c r="AY200" s="144"/>
      <c r="AZ200" s="144"/>
      <c r="BA200" s="144"/>
      <c r="BB200" s="144"/>
      <c r="BC200" s="144"/>
      <c r="BD200" s="144"/>
      <c r="BE200" s="144"/>
      <c r="BF200" s="144"/>
      <c r="BG200" s="144"/>
      <c r="BH200" s="144"/>
      <c r="BI200" s="144"/>
      <c r="BJ200" s="144"/>
      <c r="BK200" s="144"/>
      <c r="BL200" s="144"/>
      <c r="BM200" s="144"/>
      <c r="BN200" s="144"/>
      <c r="BO200" s="144"/>
      <c r="BP200" s="144"/>
      <c r="BQ200" s="144"/>
      <c r="BR200" s="144"/>
      <c r="BS200" s="144"/>
      <c r="BT200" s="144"/>
      <c r="BU200" s="144"/>
      <c r="BV200" s="144"/>
      <c r="BW200" s="144"/>
      <c r="BX200" s="144"/>
      <c r="BY200" s="144"/>
      <c r="BZ200" s="144"/>
      <c r="CA200" s="144"/>
      <c r="CB200" s="144"/>
      <c r="CC200" s="144"/>
      <c r="CD200" s="144"/>
      <c r="CE200" s="144"/>
      <c r="CF200" s="144"/>
      <c r="CG200" s="144"/>
      <c r="CH200" s="144"/>
      <c r="CI200" s="144"/>
      <c r="CJ200" s="144"/>
      <c r="CK200" s="144"/>
      <c r="CL200" s="144"/>
      <c r="CM200" s="144"/>
      <c r="CN200" s="144"/>
      <c r="CO200" s="144"/>
      <c r="CP200" s="144"/>
      <c r="CQ200" s="144"/>
      <c r="CR200" s="144"/>
      <c r="CS200" s="144"/>
      <c r="CT200" s="144"/>
      <c r="CU200" s="144"/>
      <c r="CV200" s="144"/>
      <c r="CW200" s="144"/>
      <c r="CX200" s="144"/>
      <c r="CY200" s="144"/>
      <c r="CZ200" s="144"/>
      <c r="DA200" s="144"/>
      <c r="DB200" s="144"/>
      <c r="DC200" s="144"/>
      <c r="DD200" s="144"/>
      <c r="DE200" s="144"/>
      <c r="DF200" s="144"/>
      <c r="DG200" s="144"/>
      <c r="DH200" s="144"/>
      <c r="DI200" s="144"/>
      <c r="DJ200" s="144"/>
      <c r="DK200" s="144"/>
      <c r="DL200" s="144"/>
      <c r="DM200" s="144"/>
      <c r="DN200" s="144"/>
      <c r="DO200" s="145"/>
      <c r="DP200" s="145"/>
      <c r="DQ200" s="145"/>
      <c r="DR200" s="145"/>
      <c r="DS200" s="145"/>
      <c r="DT200" s="145"/>
      <c r="DU200" s="145"/>
      <c r="DV200" s="145"/>
      <c r="DW200" s="145"/>
      <c r="DX200" s="145"/>
      <c r="DY200" s="145"/>
      <c r="DZ200" s="145"/>
      <c r="EA200" s="145"/>
      <c r="EB200" s="145"/>
      <c r="EC200" s="145"/>
      <c r="ED200" s="145"/>
      <c r="EE200" s="145"/>
      <c r="EF200" s="145"/>
      <c r="EG200" s="145"/>
      <c r="EH200" s="145"/>
      <c r="EI200" s="145"/>
      <c r="EJ200" s="145"/>
      <c r="EK200" s="145"/>
      <c r="EL200" s="145"/>
      <c r="EM200" s="145"/>
      <c r="EN200" s="145"/>
      <c r="EO200" s="145"/>
      <c r="EP200" s="145"/>
      <c r="EQ200" s="145"/>
      <c r="ER200" s="145"/>
      <c r="ES200" s="145"/>
      <c r="ET200" s="145"/>
      <c r="EU200" s="145"/>
      <c r="EV200" s="145"/>
      <c r="EW200" s="145"/>
      <c r="EX200" s="145"/>
      <c r="EY200" s="145"/>
      <c r="EZ200" s="145"/>
      <c r="FA200" s="145"/>
      <c r="FB200" s="145"/>
      <c r="FC200" s="145"/>
      <c r="FD200" s="145"/>
      <c r="FE200" s="145"/>
      <c r="FF200" s="145"/>
      <c r="FG200" s="145"/>
      <c r="FH200" s="145"/>
      <c r="FI200" s="145"/>
      <c r="FJ200" s="145"/>
      <c r="FK200" s="145"/>
      <c r="FL200" s="145"/>
      <c r="FM200" s="145"/>
      <c r="FN200" s="145"/>
      <c r="FO200" s="145"/>
      <c r="FP200" s="145"/>
      <c r="FQ200" s="145"/>
      <c r="FR200" s="145"/>
      <c r="FS200" s="145"/>
      <c r="FT200" s="145"/>
      <c r="FU200" s="145"/>
      <c r="FV200" s="145"/>
      <c r="FW200" s="145"/>
      <c r="FX200" s="145"/>
      <c r="FY200" s="145"/>
      <c r="FZ200" s="145"/>
      <c r="GA200" s="145"/>
      <c r="GB200" s="145"/>
      <c r="GC200" s="145"/>
      <c r="GD200" s="145"/>
      <c r="GE200" s="145"/>
      <c r="GF200" s="145"/>
      <c r="GG200" s="145"/>
      <c r="GH200" s="145"/>
      <c r="GI200" s="145"/>
      <c r="GJ200" s="145"/>
      <c r="GK200" s="145"/>
      <c r="GL200" s="145"/>
      <c r="GM200" s="145"/>
      <c r="GN200" s="145"/>
      <c r="GO200" s="145"/>
      <c r="GP200" s="145"/>
      <c r="GQ200" s="145"/>
      <c r="GR200" s="145"/>
      <c r="GS200" s="145"/>
      <c r="GT200" s="145"/>
      <c r="GU200" s="145"/>
      <c r="GV200" s="145"/>
      <c r="GW200" s="145"/>
      <c r="GX200" s="145"/>
      <c r="GY200" s="145"/>
      <c r="GZ200" s="145"/>
      <c r="HA200" s="145"/>
      <c r="HB200" s="145"/>
      <c r="HC200" s="145"/>
      <c r="HD200" s="145"/>
      <c r="HE200" s="145"/>
      <c r="HF200" s="145"/>
      <c r="HG200" s="145"/>
      <c r="HH200" s="145"/>
      <c r="HI200" s="145"/>
      <c r="HJ200" s="145"/>
      <c r="HK200" s="145"/>
      <c r="HL200" s="145"/>
      <c r="HM200" s="145"/>
      <c r="HN200" s="145"/>
      <c r="HO200" s="145"/>
      <c r="HP200" s="145"/>
      <c r="HQ200" s="145"/>
      <c r="HR200" s="145"/>
      <c r="HS200" s="145"/>
      <c r="HT200" s="145"/>
      <c r="HU200" s="145"/>
      <c r="HV200" s="145"/>
      <c r="HW200" s="145"/>
      <c r="HX200" s="145"/>
      <c r="HY200" s="145"/>
      <c r="HZ200" s="145"/>
      <c r="IA200" s="145"/>
      <c r="IB200" s="145"/>
      <c r="IC200" s="145"/>
      <c r="ID200" s="145"/>
      <c r="IE200" s="145"/>
      <c r="IF200" s="145"/>
      <c r="IG200" s="145"/>
      <c r="IH200" s="145"/>
    </row>
    <row r="201" spans="1:242" customFormat="1" x14ac:dyDescent="0.2">
      <c r="A201" s="89" t="s">
        <v>205</v>
      </c>
      <c r="B201" s="86" t="s">
        <v>664</v>
      </c>
      <c r="C201" s="113"/>
      <c r="D201" s="85">
        <v>4</v>
      </c>
      <c r="E201" s="85">
        <f>Parts[[#This Row],[Qty to order]]-Parts[[#This Row],[Rig qty]]</f>
        <v>0</v>
      </c>
      <c r="F201" s="84">
        <v>4</v>
      </c>
      <c r="G201" s="126">
        <v>200</v>
      </c>
      <c r="H201" s="126">
        <f t="shared" ref="H201:H206" si="25">D201*G201</f>
        <v>800</v>
      </c>
      <c r="I201" s="130">
        <f t="shared" si="16"/>
        <v>800</v>
      </c>
      <c r="J201" s="134" t="str">
        <f t="shared" ref="J201:J232" si="26">IF((F201-D201)&gt;0,(F201-D201)*G201,"")</f>
        <v/>
      </c>
      <c r="K201" s="130">
        <f t="shared" si="18"/>
        <v>0</v>
      </c>
      <c r="L201" s="103" t="s">
        <v>1366</v>
      </c>
      <c r="M201" s="75"/>
      <c r="N201" s="92" t="s">
        <v>1216</v>
      </c>
      <c r="O201" s="103" t="s">
        <v>1355</v>
      </c>
      <c r="P201" s="75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  <c r="CK201" s="58"/>
      <c r="CL201" s="58"/>
      <c r="CM201" s="58"/>
      <c r="CN201" s="58"/>
      <c r="CO201" s="58"/>
      <c r="CP201" s="58"/>
      <c r="CQ201" s="58"/>
      <c r="CR201" s="58"/>
      <c r="CS201" s="58"/>
      <c r="CT201" s="58"/>
      <c r="CU201" s="58"/>
      <c r="CV201" s="58"/>
      <c r="CW201" s="58"/>
      <c r="CX201" s="58"/>
      <c r="CY201" s="58"/>
      <c r="CZ201" s="58"/>
      <c r="DA201" s="58"/>
      <c r="DB201" s="58"/>
      <c r="DC201" s="58"/>
      <c r="DD201" s="58"/>
      <c r="DE201" s="58"/>
      <c r="DF201" s="58"/>
      <c r="DG201" s="58"/>
      <c r="DH201" s="58"/>
      <c r="DI201" s="58"/>
      <c r="DJ201" s="58"/>
      <c r="DK201" s="58"/>
      <c r="DL201" s="58"/>
      <c r="DM201" s="58"/>
      <c r="DN201" s="58"/>
      <c r="DO201" s="75"/>
      <c r="DP201" s="75"/>
      <c r="DQ201" s="75"/>
      <c r="DR201" s="75"/>
      <c r="DS201" s="75"/>
      <c r="DT201" s="75"/>
      <c r="DU201" s="75"/>
      <c r="DV201" s="75"/>
      <c r="DW201" s="75"/>
      <c r="DX201" s="75"/>
      <c r="DY201" s="75"/>
      <c r="DZ201" s="75"/>
      <c r="EA201" s="75"/>
      <c r="EB201" s="75"/>
      <c r="EC201" s="75"/>
      <c r="ED201" s="75"/>
      <c r="EE201" s="75"/>
      <c r="EF201" s="75"/>
      <c r="EG201" s="75"/>
      <c r="EH201" s="75"/>
      <c r="EI201" s="75"/>
      <c r="EJ201" s="75"/>
      <c r="EK201" s="75"/>
      <c r="EL201" s="75"/>
      <c r="EM201" s="75"/>
      <c r="EN201" s="75"/>
      <c r="EO201" s="75"/>
      <c r="EP201" s="75"/>
      <c r="EQ201" s="75"/>
      <c r="ER201" s="75"/>
      <c r="ES201" s="75"/>
      <c r="ET201" s="75"/>
      <c r="EU201" s="75"/>
      <c r="EV201" s="75"/>
      <c r="EW201" s="75"/>
      <c r="EX201" s="75"/>
      <c r="EY201" s="75"/>
      <c r="EZ201" s="75"/>
      <c r="FA201" s="75"/>
      <c r="FB201" s="75"/>
      <c r="FC201" s="75"/>
      <c r="FD201" s="75"/>
      <c r="FE201" s="75"/>
      <c r="FF201" s="75"/>
      <c r="FG201" s="75"/>
      <c r="FH201" s="75"/>
      <c r="FI201" s="75"/>
      <c r="FJ201" s="75"/>
      <c r="FK201" s="75"/>
      <c r="FL201" s="75"/>
      <c r="FM201" s="75"/>
      <c r="FN201" s="75"/>
      <c r="FO201" s="75"/>
      <c r="FP201" s="75"/>
      <c r="FQ201" s="75"/>
      <c r="FR201" s="75"/>
      <c r="FS201" s="75"/>
      <c r="FT201" s="75"/>
      <c r="FU201" s="75"/>
      <c r="FV201" s="75"/>
      <c r="FW201" s="75"/>
      <c r="FX201" s="75"/>
      <c r="FY201" s="75"/>
      <c r="FZ201" s="75"/>
      <c r="GA201" s="75"/>
      <c r="GB201" s="75"/>
      <c r="GC201" s="75"/>
      <c r="GD201" s="75"/>
      <c r="GE201" s="75"/>
      <c r="GF201" s="75"/>
      <c r="GG201" s="75"/>
      <c r="GH201" s="75"/>
      <c r="GI201" s="75"/>
      <c r="GJ201" s="75"/>
      <c r="GK201" s="75"/>
      <c r="GL201" s="75"/>
      <c r="GM201" s="75"/>
      <c r="GN201" s="75"/>
      <c r="GO201" s="75"/>
      <c r="GP201" s="75"/>
      <c r="GQ201" s="75"/>
      <c r="GR201" s="75"/>
      <c r="GS201" s="75"/>
      <c r="GT201" s="75"/>
      <c r="GU201" s="75"/>
      <c r="GV201" s="75"/>
      <c r="GW201" s="75"/>
      <c r="GX201" s="75"/>
      <c r="GY201" s="75"/>
      <c r="GZ201" s="75"/>
      <c r="HA201" s="75"/>
      <c r="HB201" s="75"/>
      <c r="HC201" s="75"/>
      <c r="HD201" s="75"/>
      <c r="HE201" s="75"/>
      <c r="HF201" s="75"/>
      <c r="HG201" s="75"/>
      <c r="HH201" s="75"/>
      <c r="HI201" s="75"/>
      <c r="HJ201" s="75"/>
      <c r="HK201" s="75"/>
      <c r="HL201" s="75"/>
      <c r="HM201" s="75"/>
      <c r="HN201" s="75"/>
      <c r="HO201" s="75"/>
      <c r="HP201" s="75"/>
      <c r="HQ201" s="75"/>
      <c r="HR201" s="75"/>
      <c r="HS201" s="75"/>
      <c r="HT201" s="75"/>
      <c r="HU201" s="75"/>
      <c r="HV201" s="75"/>
      <c r="HW201" s="75"/>
      <c r="HX201" s="75"/>
      <c r="HY201" s="75"/>
      <c r="HZ201" s="75"/>
      <c r="IA201" s="75"/>
      <c r="IB201" s="75"/>
      <c r="IC201" s="75"/>
      <c r="ID201" s="75"/>
      <c r="IE201" s="75"/>
      <c r="IF201" s="75"/>
      <c r="IG201" s="75"/>
      <c r="IH201" s="75"/>
    </row>
    <row r="202" spans="1:242" customFormat="1" x14ac:dyDescent="0.2">
      <c r="A202" s="95" t="s">
        <v>1230</v>
      </c>
      <c r="B202" s="144" t="s">
        <v>1233</v>
      </c>
      <c r="C202" s="85" t="s">
        <v>1234</v>
      </c>
      <c r="D202" s="140">
        <v>1</v>
      </c>
      <c r="E202" s="140">
        <f>Parts[[#This Row],[Qty to order]]-Parts[[#This Row],[Rig qty]]</f>
        <v>0</v>
      </c>
      <c r="F202" s="144">
        <v>1</v>
      </c>
      <c r="G202" s="141">
        <v>16</v>
      </c>
      <c r="H202" s="134">
        <f t="shared" si="25"/>
        <v>16</v>
      </c>
      <c r="I202" s="143">
        <f t="shared" si="16"/>
        <v>2241.9700000000003</v>
      </c>
      <c r="J202" s="142" t="str">
        <f t="shared" si="26"/>
        <v/>
      </c>
      <c r="K202" s="143">
        <f t="shared" si="18"/>
        <v>0</v>
      </c>
      <c r="L202" s="117" t="s">
        <v>1232</v>
      </c>
      <c r="M202" s="105"/>
      <c r="N202" s="144"/>
      <c r="O202" s="144"/>
      <c r="P202" s="85"/>
      <c r="Q202" s="144"/>
      <c r="R202" s="144"/>
      <c r="S202" s="144"/>
      <c r="T202" s="144"/>
      <c r="U202" s="144"/>
      <c r="V202" s="144"/>
      <c r="W202" s="144"/>
      <c r="X202" s="144"/>
      <c r="Y202" s="144"/>
      <c r="Z202" s="144"/>
      <c r="AA202" s="144"/>
      <c r="AB202" s="144"/>
      <c r="AC202" s="144"/>
      <c r="AD202" s="144"/>
      <c r="AE202" s="144"/>
      <c r="AF202" s="144"/>
      <c r="AG202" s="144"/>
      <c r="AH202" s="144"/>
      <c r="AI202" s="144"/>
      <c r="AJ202" s="144"/>
      <c r="AK202" s="144"/>
      <c r="AL202" s="144"/>
      <c r="AM202" s="144"/>
      <c r="AN202" s="144"/>
      <c r="AO202" s="144"/>
      <c r="AP202" s="144"/>
      <c r="AQ202" s="144"/>
      <c r="AR202" s="144"/>
      <c r="AS202" s="144"/>
      <c r="AT202" s="144"/>
      <c r="AU202" s="144"/>
      <c r="AV202" s="144"/>
      <c r="AW202" s="144"/>
      <c r="AX202" s="144"/>
      <c r="AY202" s="144"/>
      <c r="AZ202" s="144"/>
      <c r="BA202" s="144"/>
      <c r="BB202" s="144"/>
      <c r="BC202" s="144"/>
      <c r="BD202" s="144"/>
      <c r="BE202" s="144"/>
      <c r="BF202" s="144"/>
      <c r="BG202" s="144"/>
      <c r="BH202" s="144"/>
      <c r="BI202" s="144"/>
      <c r="BJ202" s="144"/>
      <c r="BK202" s="144"/>
      <c r="BL202" s="144"/>
      <c r="BM202" s="144"/>
      <c r="BN202" s="144"/>
      <c r="BO202" s="144"/>
      <c r="BP202" s="144"/>
      <c r="BQ202" s="144"/>
      <c r="BR202" s="144"/>
      <c r="BS202" s="144"/>
      <c r="BT202" s="144"/>
      <c r="BU202" s="144"/>
      <c r="BV202" s="144"/>
      <c r="BW202" s="144"/>
      <c r="BX202" s="144"/>
      <c r="BY202" s="144"/>
      <c r="BZ202" s="144"/>
      <c r="CA202" s="144"/>
      <c r="CB202" s="144"/>
      <c r="CC202" s="144"/>
      <c r="CD202" s="144"/>
      <c r="CE202" s="144"/>
      <c r="CF202" s="144"/>
      <c r="CG202" s="144"/>
      <c r="CH202" s="144"/>
      <c r="CI202" s="144"/>
      <c r="CJ202" s="144"/>
      <c r="CK202" s="144"/>
      <c r="CL202" s="144"/>
      <c r="CM202" s="144"/>
      <c r="CN202" s="144"/>
      <c r="CO202" s="144"/>
      <c r="CP202" s="144"/>
      <c r="CQ202" s="144"/>
      <c r="CR202" s="144"/>
      <c r="CS202" s="144"/>
      <c r="CT202" s="144"/>
      <c r="CU202" s="144"/>
      <c r="CV202" s="144"/>
      <c r="CW202" s="144"/>
      <c r="CX202" s="144"/>
      <c r="CY202" s="144"/>
      <c r="CZ202" s="144"/>
      <c r="DA202" s="144"/>
      <c r="DB202" s="144"/>
      <c r="DC202" s="144"/>
      <c r="DD202" s="144"/>
      <c r="DE202" s="144"/>
      <c r="DF202" s="144"/>
      <c r="DG202" s="144"/>
      <c r="DH202" s="144"/>
      <c r="DI202" s="144"/>
      <c r="DJ202" s="144"/>
      <c r="DK202" s="144"/>
      <c r="DL202" s="144"/>
      <c r="DM202" s="144"/>
      <c r="DN202" s="144"/>
      <c r="DO202" s="145"/>
      <c r="DP202" s="145"/>
      <c r="DQ202" s="145"/>
      <c r="DR202" s="145"/>
      <c r="DS202" s="145"/>
      <c r="DT202" s="145"/>
      <c r="DU202" s="145"/>
      <c r="DV202" s="145"/>
      <c r="DW202" s="145"/>
      <c r="DX202" s="145"/>
      <c r="DY202" s="145"/>
      <c r="DZ202" s="145"/>
      <c r="EA202" s="145"/>
      <c r="EB202" s="145"/>
      <c r="EC202" s="145"/>
      <c r="ED202" s="145"/>
      <c r="EE202" s="145"/>
      <c r="EF202" s="145"/>
      <c r="EG202" s="145"/>
      <c r="EH202" s="145"/>
      <c r="EI202" s="145"/>
      <c r="EJ202" s="145"/>
      <c r="EK202" s="145"/>
      <c r="EL202" s="145"/>
      <c r="EM202" s="145"/>
      <c r="EN202" s="145"/>
      <c r="EO202" s="145"/>
      <c r="EP202" s="145"/>
      <c r="EQ202" s="145"/>
      <c r="ER202" s="145"/>
      <c r="ES202" s="145"/>
      <c r="ET202" s="145"/>
      <c r="EU202" s="145"/>
      <c r="EV202" s="145"/>
      <c r="EW202" s="145"/>
      <c r="EX202" s="145"/>
      <c r="EY202" s="145"/>
      <c r="EZ202" s="145"/>
      <c r="FA202" s="145"/>
      <c r="FB202" s="145"/>
      <c r="FC202" s="145"/>
      <c r="FD202" s="145"/>
      <c r="FE202" s="145"/>
      <c r="FF202" s="145"/>
      <c r="FG202" s="145"/>
      <c r="FH202" s="145"/>
      <c r="FI202" s="145"/>
      <c r="FJ202" s="145"/>
      <c r="FK202" s="145"/>
      <c r="FL202" s="145"/>
      <c r="FM202" s="145"/>
      <c r="FN202" s="145"/>
      <c r="FO202" s="145"/>
      <c r="FP202" s="145"/>
      <c r="FQ202" s="145"/>
      <c r="FR202" s="145"/>
      <c r="FS202" s="145"/>
      <c r="FT202" s="145"/>
      <c r="FU202" s="145"/>
      <c r="FV202" s="145"/>
      <c r="FW202" s="145"/>
      <c r="FX202" s="145"/>
      <c r="FY202" s="145"/>
      <c r="FZ202" s="145"/>
      <c r="GA202" s="145"/>
      <c r="GB202" s="145"/>
      <c r="GC202" s="145"/>
      <c r="GD202" s="145"/>
      <c r="GE202" s="145"/>
      <c r="GF202" s="145"/>
      <c r="GG202" s="145"/>
      <c r="GH202" s="145"/>
      <c r="GI202" s="145"/>
      <c r="GJ202" s="145"/>
      <c r="GK202" s="145"/>
      <c r="GL202" s="145"/>
      <c r="GM202" s="145"/>
      <c r="GN202" s="145"/>
      <c r="GO202" s="145"/>
      <c r="GP202" s="145"/>
      <c r="GQ202" s="145"/>
      <c r="GR202" s="145"/>
      <c r="GS202" s="145"/>
      <c r="GT202" s="145"/>
      <c r="GU202" s="145"/>
      <c r="GV202" s="145"/>
      <c r="GW202" s="145"/>
      <c r="GX202" s="145"/>
      <c r="GY202" s="145"/>
      <c r="GZ202" s="145"/>
      <c r="HA202" s="145"/>
      <c r="HB202" s="145"/>
      <c r="HC202" s="145"/>
      <c r="HD202" s="145"/>
      <c r="HE202" s="145"/>
      <c r="HF202" s="145"/>
      <c r="HG202" s="145"/>
      <c r="HH202" s="145"/>
      <c r="HI202" s="145"/>
      <c r="HJ202" s="145"/>
      <c r="HK202" s="145"/>
      <c r="HL202" s="145"/>
      <c r="HM202" s="145"/>
      <c r="HN202" s="145"/>
      <c r="HO202" s="145"/>
      <c r="HP202" s="145"/>
      <c r="HQ202" s="145"/>
      <c r="HR202" s="145"/>
      <c r="HS202" s="145"/>
      <c r="HT202" s="145"/>
      <c r="HU202" s="145"/>
      <c r="HV202" s="145"/>
      <c r="HW202" s="145"/>
      <c r="HX202" s="145"/>
      <c r="HY202" s="145"/>
      <c r="HZ202" s="145"/>
      <c r="IA202" s="145"/>
      <c r="IB202" s="145"/>
      <c r="IC202" s="145"/>
      <c r="ID202" s="145"/>
      <c r="IE202" s="145"/>
      <c r="IF202" s="145"/>
      <c r="IG202" s="145"/>
      <c r="IH202" s="145"/>
    </row>
    <row r="203" spans="1:242" customFormat="1" x14ac:dyDescent="0.2">
      <c r="A203" s="95" t="s">
        <v>1230</v>
      </c>
      <c r="B203" s="144" t="s">
        <v>1306</v>
      </c>
      <c r="C203" s="85" t="s">
        <v>1307</v>
      </c>
      <c r="D203" s="140">
        <v>2</v>
      </c>
      <c r="E203" s="140">
        <f>Parts[[#This Row],[Qty to order]]-Parts[[#This Row],[Rig qty]]</f>
        <v>0</v>
      </c>
      <c r="F203" s="144">
        <v>2</v>
      </c>
      <c r="G203" s="141">
        <v>63.99</v>
      </c>
      <c r="H203" s="134">
        <f t="shared" si="25"/>
        <v>127.98</v>
      </c>
      <c r="I203" s="143">
        <f t="shared" ref="I203:I266" si="27">SUMIF(A$1:A$380,A203,H$1:H$380)</f>
        <v>2241.9700000000003</v>
      </c>
      <c r="J203" s="142" t="str">
        <f t="shared" si="26"/>
        <v/>
      </c>
      <c r="K203" s="143">
        <f t="shared" ref="K203:K266" si="28">SUMIF(A$1:A$380,A203,J$1:J$380)</f>
        <v>0</v>
      </c>
      <c r="L203" s="85" t="s">
        <v>1232</v>
      </c>
      <c r="M203" s="105"/>
      <c r="N203" s="144"/>
      <c r="O203" s="144"/>
      <c r="P203" s="85"/>
      <c r="Q203" s="144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144"/>
      <c r="AD203" s="144"/>
      <c r="AE203" s="144"/>
      <c r="AF203" s="144"/>
      <c r="AG203" s="144"/>
      <c r="AH203" s="144"/>
      <c r="AI203" s="144"/>
      <c r="AJ203" s="144"/>
      <c r="AK203" s="144"/>
      <c r="AL203" s="144"/>
      <c r="AM203" s="144"/>
      <c r="AN203" s="144"/>
      <c r="AO203" s="144"/>
      <c r="AP203" s="144"/>
      <c r="AQ203" s="144"/>
      <c r="AR203" s="144"/>
      <c r="AS203" s="144"/>
      <c r="AT203" s="144"/>
      <c r="AU203" s="144"/>
      <c r="AV203" s="144"/>
      <c r="AW203" s="144"/>
      <c r="AX203" s="144"/>
      <c r="AY203" s="144"/>
      <c r="AZ203" s="144"/>
      <c r="BA203" s="144"/>
      <c r="BB203" s="144"/>
      <c r="BC203" s="144"/>
      <c r="BD203" s="144"/>
      <c r="BE203" s="144"/>
      <c r="BF203" s="144"/>
      <c r="BG203" s="144"/>
      <c r="BH203" s="144"/>
      <c r="BI203" s="144"/>
      <c r="BJ203" s="144"/>
      <c r="BK203" s="144"/>
      <c r="BL203" s="144"/>
      <c r="BM203" s="144"/>
      <c r="BN203" s="144"/>
      <c r="BO203" s="144"/>
      <c r="BP203" s="144"/>
      <c r="BQ203" s="144"/>
      <c r="BR203" s="144"/>
      <c r="BS203" s="144"/>
      <c r="BT203" s="144"/>
      <c r="BU203" s="144"/>
      <c r="BV203" s="144"/>
      <c r="BW203" s="144"/>
      <c r="BX203" s="144"/>
      <c r="BY203" s="144"/>
      <c r="BZ203" s="144"/>
      <c r="CA203" s="144"/>
      <c r="CB203" s="144"/>
      <c r="CC203" s="144"/>
      <c r="CD203" s="144"/>
      <c r="CE203" s="144"/>
      <c r="CF203" s="144"/>
      <c r="CG203" s="144"/>
      <c r="CH203" s="144"/>
      <c r="CI203" s="144"/>
      <c r="CJ203" s="144"/>
      <c r="CK203" s="144"/>
      <c r="CL203" s="144"/>
      <c r="CM203" s="144"/>
      <c r="CN203" s="144"/>
      <c r="CO203" s="144"/>
      <c r="CP203" s="144"/>
      <c r="CQ203" s="144"/>
      <c r="CR203" s="144"/>
      <c r="CS203" s="144"/>
      <c r="CT203" s="144"/>
      <c r="CU203" s="144"/>
      <c r="CV203" s="144"/>
      <c r="CW203" s="144"/>
      <c r="CX203" s="144"/>
      <c r="CY203" s="144"/>
      <c r="CZ203" s="144"/>
      <c r="DA203" s="144"/>
      <c r="DB203" s="144"/>
      <c r="DC203" s="144"/>
      <c r="DD203" s="144"/>
      <c r="DE203" s="144"/>
      <c r="DF203" s="144"/>
      <c r="DG203" s="144"/>
      <c r="DH203" s="144"/>
      <c r="DI203" s="144"/>
      <c r="DJ203" s="144"/>
      <c r="DK203" s="144"/>
      <c r="DL203" s="144"/>
      <c r="DM203" s="144"/>
      <c r="DN203" s="144"/>
      <c r="DO203" s="145"/>
      <c r="DP203" s="145"/>
      <c r="DQ203" s="145"/>
      <c r="DR203" s="145"/>
      <c r="DS203" s="145"/>
      <c r="DT203" s="145"/>
      <c r="DU203" s="145"/>
      <c r="DV203" s="145"/>
      <c r="DW203" s="145"/>
      <c r="DX203" s="145"/>
      <c r="DY203" s="145"/>
      <c r="DZ203" s="145"/>
      <c r="EA203" s="145"/>
      <c r="EB203" s="145"/>
      <c r="EC203" s="145"/>
      <c r="ED203" s="145"/>
      <c r="EE203" s="145"/>
      <c r="EF203" s="145"/>
      <c r="EG203" s="145"/>
      <c r="EH203" s="145"/>
      <c r="EI203" s="145"/>
      <c r="EJ203" s="145"/>
      <c r="EK203" s="145"/>
      <c r="EL203" s="145"/>
      <c r="EM203" s="145"/>
      <c r="EN203" s="145"/>
      <c r="EO203" s="145"/>
      <c r="EP203" s="145"/>
      <c r="EQ203" s="145"/>
      <c r="ER203" s="145"/>
      <c r="ES203" s="145"/>
      <c r="ET203" s="145"/>
      <c r="EU203" s="145"/>
      <c r="EV203" s="145"/>
      <c r="EW203" s="145"/>
      <c r="EX203" s="145"/>
      <c r="EY203" s="145"/>
      <c r="EZ203" s="145"/>
      <c r="FA203" s="145"/>
      <c r="FB203" s="145"/>
      <c r="FC203" s="145"/>
      <c r="FD203" s="145"/>
      <c r="FE203" s="145"/>
      <c r="FF203" s="145"/>
      <c r="FG203" s="145"/>
      <c r="FH203" s="145"/>
      <c r="FI203" s="145"/>
      <c r="FJ203" s="145"/>
      <c r="FK203" s="145"/>
      <c r="FL203" s="145"/>
      <c r="FM203" s="145"/>
      <c r="FN203" s="145"/>
      <c r="FO203" s="145"/>
      <c r="FP203" s="145"/>
      <c r="FQ203" s="145"/>
      <c r="FR203" s="145"/>
      <c r="FS203" s="145"/>
      <c r="FT203" s="145"/>
      <c r="FU203" s="145"/>
      <c r="FV203" s="145"/>
      <c r="FW203" s="145"/>
      <c r="FX203" s="145"/>
      <c r="FY203" s="145"/>
      <c r="FZ203" s="145"/>
      <c r="GA203" s="145"/>
      <c r="GB203" s="145"/>
      <c r="GC203" s="145"/>
      <c r="GD203" s="145"/>
      <c r="GE203" s="145"/>
      <c r="GF203" s="145"/>
      <c r="GG203" s="145"/>
      <c r="GH203" s="145"/>
      <c r="GI203" s="145"/>
      <c r="GJ203" s="145"/>
      <c r="GK203" s="145"/>
      <c r="GL203" s="145"/>
      <c r="GM203" s="145"/>
      <c r="GN203" s="145"/>
      <c r="GO203" s="145"/>
      <c r="GP203" s="145"/>
      <c r="GQ203" s="145"/>
      <c r="GR203" s="145"/>
      <c r="GS203" s="145"/>
      <c r="GT203" s="145"/>
      <c r="GU203" s="145"/>
      <c r="GV203" s="145"/>
      <c r="GW203" s="145"/>
      <c r="GX203" s="145"/>
      <c r="GY203" s="145"/>
      <c r="GZ203" s="145"/>
      <c r="HA203" s="145"/>
      <c r="HB203" s="145"/>
      <c r="HC203" s="145"/>
      <c r="HD203" s="145"/>
      <c r="HE203" s="145"/>
      <c r="HF203" s="145"/>
      <c r="HG203" s="145"/>
      <c r="HH203" s="145"/>
      <c r="HI203" s="145"/>
      <c r="HJ203" s="145"/>
      <c r="HK203" s="145"/>
      <c r="HL203" s="145"/>
      <c r="HM203" s="145"/>
      <c r="HN203" s="145"/>
      <c r="HO203" s="145"/>
      <c r="HP203" s="145"/>
      <c r="HQ203" s="145"/>
      <c r="HR203" s="145"/>
      <c r="HS203" s="145"/>
      <c r="HT203" s="145"/>
      <c r="HU203" s="145"/>
      <c r="HV203" s="145"/>
      <c r="HW203" s="145"/>
      <c r="HX203" s="145"/>
      <c r="HY203" s="145"/>
      <c r="HZ203" s="145"/>
      <c r="IA203" s="145"/>
      <c r="IB203" s="145"/>
      <c r="IC203" s="145"/>
      <c r="ID203" s="145"/>
      <c r="IE203" s="145"/>
      <c r="IF203" s="145"/>
      <c r="IG203" s="145"/>
      <c r="IH203" s="145"/>
    </row>
    <row r="204" spans="1:242" customFormat="1" x14ac:dyDescent="0.2">
      <c r="A204" s="95" t="s">
        <v>1230</v>
      </c>
      <c r="B204" s="144" t="s">
        <v>1229</v>
      </c>
      <c r="C204" s="85" t="s">
        <v>1231</v>
      </c>
      <c r="D204" s="140">
        <v>3</v>
      </c>
      <c r="E204" s="140">
        <f>Parts[[#This Row],[Qty to order]]-Parts[[#This Row],[Rig qty]]</f>
        <v>0</v>
      </c>
      <c r="F204" s="144">
        <v>3</v>
      </c>
      <c r="G204" s="141">
        <v>576</v>
      </c>
      <c r="H204" s="134">
        <f t="shared" si="25"/>
        <v>1728</v>
      </c>
      <c r="I204" s="143">
        <f t="shared" si="27"/>
        <v>2241.9700000000003</v>
      </c>
      <c r="J204" s="142" t="str">
        <f t="shared" si="26"/>
        <v/>
      </c>
      <c r="K204" s="143">
        <f t="shared" si="28"/>
        <v>0</v>
      </c>
      <c r="L204" s="117" t="s">
        <v>1232</v>
      </c>
      <c r="M204" s="105"/>
      <c r="N204" s="144"/>
      <c r="O204" s="79" t="s">
        <v>1367</v>
      </c>
      <c r="P204" s="85"/>
      <c r="Q204" s="144"/>
      <c r="R204" s="144"/>
      <c r="S204" s="144"/>
      <c r="T204" s="144"/>
      <c r="U204" s="144"/>
      <c r="V204" s="144"/>
      <c r="W204" s="144"/>
      <c r="X204" s="144"/>
      <c r="Y204" s="144"/>
      <c r="Z204" s="144"/>
      <c r="AA204" s="144"/>
      <c r="AB204" s="144"/>
      <c r="AC204" s="144"/>
      <c r="AD204" s="144"/>
      <c r="AE204" s="144"/>
      <c r="AF204" s="144"/>
      <c r="AG204" s="144"/>
      <c r="AH204" s="144"/>
      <c r="AI204" s="144"/>
      <c r="AJ204" s="144"/>
      <c r="AK204" s="144"/>
      <c r="AL204" s="144"/>
      <c r="AM204" s="144"/>
      <c r="AN204" s="144"/>
      <c r="AO204" s="144"/>
      <c r="AP204" s="144"/>
      <c r="AQ204" s="144"/>
      <c r="AR204" s="144"/>
      <c r="AS204" s="144"/>
      <c r="AT204" s="144"/>
      <c r="AU204" s="144"/>
      <c r="AV204" s="144"/>
      <c r="AW204" s="144"/>
      <c r="AX204" s="144"/>
      <c r="AY204" s="144"/>
      <c r="AZ204" s="144"/>
      <c r="BA204" s="144"/>
      <c r="BB204" s="144"/>
      <c r="BC204" s="144"/>
      <c r="BD204" s="144"/>
      <c r="BE204" s="144"/>
      <c r="BF204" s="144"/>
      <c r="BG204" s="144"/>
      <c r="BH204" s="144"/>
      <c r="BI204" s="144"/>
      <c r="BJ204" s="144"/>
      <c r="BK204" s="144"/>
      <c r="BL204" s="144"/>
      <c r="BM204" s="144"/>
      <c r="BN204" s="144"/>
      <c r="BO204" s="144"/>
      <c r="BP204" s="144"/>
      <c r="BQ204" s="144"/>
      <c r="BR204" s="144"/>
      <c r="BS204" s="144"/>
      <c r="BT204" s="144"/>
      <c r="BU204" s="144"/>
      <c r="BV204" s="144"/>
      <c r="BW204" s="144"/>
      <c r="BX204" s="144"/>
      <c r="BY204" s="144"/>
      <c r="BZ204" s="144"/>
      <c r="CA204" s="144"/>
      <c r="CB204" s="144"/>
      <c r="CC204" s="144"/>
      <c r="CD204" s="144"/>
      <c r="CE204" s="144"/>
      <c r="CF204" s="144"/>
      <c r="CG204" s="144"/>
      <c r="CH204" s="144"/>
      <c r="CI204" s="144"/>
      <c r="CJ204" s="144"/>
      <c r="CK204" s="144"/>
      <c r="CL204" s="144"/>
      <c r="CM204" s="144"/>
      <c r="CN204" s="144"/>
      <c r="CO204" s="144"/>
      <c r="CP204" s="144"/>
      <c r="CQ204" s="144"/>
      <c r="CR204" s="144"/>
      <c r="CS204" s="144"/>
      <c r="CT204" s="144"/>
      <c r="CU204" s="144"/>
      <c r="CV204" s="144"/>
      <c r="CW204" s="144"/>
      <c r="CX204" s="144"/>
      <c r="CY204" s="144"/>
      <c r="CZ204" s="144"/>
      <c r="DA204" s="144"/>
      <c r="DB204" s="144"/>
      <c r="DC204" s="144"/>
      <c r="DD204" s="144"/>
      <c r="DE204" s="144"/>
      <c r="DF204" s="144"/>
      <c r="DG204" s="144"/>
      <c r="DH204" s="144"/>
      <c r="DI204" s="144"/>
      <c r="DJ204" s="144"/>
      <c r="DK204" s="144"/>
      <c r="DL204" s="144"/>
      <c r="DM204" s="144"/>
      <c r="DN204" s="144"/>
      <c r="DO204" s="145"/>
      <c r="DP204" s="145"/>
      <c r="DQ204" s="145"/>
      <c r="DR204" s="145"/>
      <c r="DS204" s="145"/>
      <c r="DT204" s="145"/>
      <c r="DU204" s="145"/>
      <c r="DV204" s="145"/>
      <c r="DW204" s="145"/>
      <c r="DX204" s="145"/>
      <c r="DY204" s="145"/>
      <c r="DZ204" s="145"/>
      <c r="EA204" s="145"/>
      <c r="EB204" s="145"/>
      <c r="EC204" s="145"/>
      <c r="ED204" s="145"/>
      <c r="EE204" s="145"/>
      <c r="EF204" s="145"/>
      <c r="EG204" s="145"/>
      <c r="EH204" s="145"/>
      <c r="EI204" s="145"/>
      <c r="EJ204" s="145"/>
      <c r="EK204" s="145"/>
      <c r="EL204" s="145"/>
      <c r="EM204" s="145"/>
      <c r="EN204" s="145"/>
      <c r="EO204" s="145"/>
      <c r="EP204" s="145"/>
      <c r="EQ204" s="145"/>
      <c r="ER204" s="145"/>
      <c r="ES204" s="145"/>
      <c r="ET204" s="145"/>
      <c r="EU204" s="145"/>
      <c r="EV204" s="145"/>
      <c r="EW204" s="145"/>
      <c r="EX204" s="145"/>
      <c r="EY204" s="145"/>
      <c r="EZ204" s="145"/>
      <c r="FA204" s="145"/>
      <c r="FB204" s="145"/>
      <c r="FC204" s="145"/>
      <c r="FD204" s="145"/>
      <c r="FE204" s="145"/>
      <c r="FF204" s="145"/>
      <c r="FG204" s="145"/>
      <c r="FH204" s="145"/>
      <c r="FI204" s="145"/>
      <c r="FJ204" s="145"/>
      <c r="FK204" s="145"/>
      <c r="FL204" s="145"/>
      <c r="FM204" s="145"/>
      <c r="FN204" s="145"/>
      <c r="FO204" s="145"/>
      <c r="FP204" s="145"/>
      <c r="FQ204" s="145"/>
      <c r="FR204" s="145"/>
      <c r="FS204" s="145"/>
      <c r="FT204" s="145"/>
      <c r="FU204" s="145"/>
      <c r="FV204" s="145"/>
      <c r="FW204" s="145"/>
      <c r="FX204" s="145"/>
      <c r="FY204" s="145"/>
      <c r="FZ204" s="145"/>
      <c r="GA204" s="145"/>
      <c r="GB204" s="145"/>
      <c r="GC204" s="145"/>
      <c r="GD204" s="145"/>
      <c r="GE204" s="145"/>
      <c r="GF204" s="145"/>
      <c r="GG204" s="145"/>
      <c r="GH204" s="145"/>
      <c r="GI204" s="145"/>
      <c r="GJ204" s="145"/>
      <c r="GK204" s="145"/>
      <c r="GL204" s="145"/>
      <c r="GM204" s="145"/>
      <c r="GN204" s="145"/>
      <c r="GO204" s="145"/>
      <c r="GP204" s="145"/>
      <c r="GQ204" s="145"/>
      <c r="GR204" s="145"/>
      <c r="GS204" s="145"/>
      <c r="GT204" s="145"/>
      <c r="GU204" s="145"/>
      <c r="GV204" s="145"/>
      <c r="GW204" s="145"/>
      <c r="GX204" s="145"/>
      <c r="GY204" s="145"/>
      <c r="GZ204" s="145"/>
      <c r="HA204" s="145"/>
      <c r="HB204" s="145"/>
      <c r="HC204" s="145"/>
      <c r="HD204" s="145"/>
      <c r="HE204" s="145"/>
      <c r="HF204" s="145"/>
      <c r="HG204" s="145"/>
      <c r="HH204" s="145"/>
      <c r="HI204" s="145"/>
      <c r="HJ204" s="145"/>
      <c r="HK204" s="145"/>
      <c r="HL204" s="145"/>
      <c r="HM204" s="145"/>
      <c r="HN204" s="145"/>
      <c r="HO204" s="145"/>
      <c r="HP204" s="145"/>
      <c r="HQ204" s="145"/>
      <c r="HR204" s="145"/>
      <c r="HS204" s="145"/>
      <c r="HT204" s="145"/>
      <c r="HU204" s="145"/>
      <c r="HV204" s="145"/>
      <c r="HW204" s="145"/>
      <c r="HX204" s="145"/>
      <c r="HY204" s="145"/>
      <c r="HZ204" s="145"/>
      <c r="IA204" s="145"/>
      <c r="IB204" s="145"/>
      <c r="IC204" s="145"/>
      <c r="ID204" s="145"/>
      <c r="IE204" s="145"/>
      <c r="IF204" s="145"/>
      <c r="IG204" s="145"/>
      <c r="IH204" s="145"/>
    </row>
    <row r="205" spans="1:242" customFormat="1" x14ac:dyDescent="0.2">
      <c r="A205" s="95" t="s">
        <v>1230</v>
      </c>
      <c r="B205" s="79" t="s">
        <v>1235</v>
      </c>
      <c r="C205" s="117" t="s">
        <v>1236</v>
      </c>
      <c r="D205" s="154">
        <v>1</v>
      </c>
      <c r="E205" s="154">
        <f>Parts[[#This Row],[Qty to order]]-Parts[[#This Row],[Rig qty]]</f>
        <v>0</v>
      </c>
      <c r="F205" s="79">
        <v>1</v>
      </c>
      <c r="G205" s="155">
        <v>120</v>
      </c>
      <c r="H205" s="134">
        <f t="shared" si="25"/>
        <v>120</v>
      </c>
      <c r="I205" s="130">
        <f t="shared" si="27"/>
        <v>2241.9700000000003</v>
      </c>
      <c r="J205" s="156" t="str">
        <f t="shared" si="26"/>
        <v/>
      </c>
      <c r="K205" s="130">
        <f t="shared" si="28"/>
        <v>0</v>
      </c>
      <c r="L205" s="117" t="s">
        <v>1237</v>
      </c>
      <c r="M205" s="82"/>
      <c r="N205" s="79"/>
      <c r="O205" s="79"/>
      <c r="P205" s="117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  <c r="AU205" s="79"/>
      <c r="AV205" s="79"/>
      <c r="AW205" s="79"/>
      <c r="AX205" s="79"/>
      <c r="AY205" s="79"/>
      <c r="AZ205" s="79"/>
      <c r="BA205" s="79"/>
      <c r="BB205" s="79"/>
      <c r="BC205" s="79"/>
      <c r="BD205" s="79"/>
      <c r="BE205" s="79"/>
      <c r="BF205" s="79"/>
      <c r="BG205" s="79"/>
      <c r="BH205" s="79"/>
      <c r="BI205" s="79"/>
      <c r="BJ205" s="79"/>
      <c r="BK205" s="79"/>
      <c r="BL205" s="79"/>
      <c r="BM205" s="79"/>
      <c r="BN205" s="79"/>
      <c r="BO205" s="79"/>
      <c r="BP205" s="79"/>
      <c r="BQ205" s="79"/>
      <c r="BR205" s="79"/>
      <c r="BS205" s="79"/>
      <c r="BT205" s="79"/>
      <c r="BU205" s="79"/>
      <c r="BV205" s="79"/>
      <c r="BW205" s="79"/>
      <c r="BX205" s="79"/>
      <c r="BY205" s="79"/>
      <c r="BZ205" s="79"/>
      <c r="CA205" s="79"/>
      <c r="CB205" s="79"/>
      <c r="CC205" s="79"/>
      <c r="CD205" s="79"/>
      <c r="CE205" s="79"/>
      <c r="CF205" s="79"/>
      <c r="CG205" s="79"/>
      <c r="CH205" s="79"/>
      <c r="CI205" s="79"/>
      <c r="CJ205" s="79"/>
      <c r="CK205" s="79"/>
      <c r="CL205" s="79"/>
      <c r="CM205" s="79"/>
      <c r="CN205" s="79"/>
      <c r="CO205" s="79"/>
      <c r="CP205" s="79"/>
      <c r="CQ205" s="79"/>
      <c r="CR205" s="79"/>
      <c r="CS205" s="79"/>
      <c r="CT205" s="79"/>
      <c r="CU205" s="79"/>
      <c r="CV205" s="79"/>
      <c r="CW205" s="79"/>
      <c r="CX205" s="79"/>
      <c r="CY205" s="79"/>
      <c r="CZ205" s="79"/>
      <c r="DA205" s="79"/>
      <c r="DB205" s="79"/>
      <c r="DC205" s="79"/>
      <c r="DD205" s="79"/>
      <c r="DE205" s="79"/>
      <c r="DF205" s="79"/>
      <c r="DG205" s="79"/>
      <c r="DH205" s="79"/>
      <c r="DI205" s="79"/>
      <c r="DJ205" s="79"/>
      <c r="DK205" s="79"/>
      <c r="DL205" s="79"/>
      <c r="DM205" s="79"/>
      <c r="DN205" s="79"/>
      <c r="DO205" s="157"/>
      <c r="DP205" s="157"/>
      <c r="DQ205" s="157"/>
      <c r="DR205" s="157"/>
      <c r="DS205" s="157"/>
      <c r="DT205" s="157"/>
      <c r="DU205" s="157"/>
      <c r="DV205" s="157"/>
      <c r="DW205" s="157"/>
      <c r="DX205" s="157"/>
      <c r="DY205" s="157"/>
      <c r="DZ205" s="157"/>
      <c r="EA205" s="157"/>
      <c r="EB205" s="157"/>
      <c r="EC205" s="157"/>
      <c r="ED205" s="157"/>
      <c r="EE205" s="157"/>
      <c r="EF205" s="157"/>
      <c r="EG205" s="157"/>
      <c r="EH205" s="157"/>
      <c r="EI205" s="157"/>
      <c r="EJ205" s="157"/>
      <c r="EK205" s="157"/>
      <c r="EL205" s="157"/>
      <c r="EM205" s="157"/>
      <c r="EN205" s="157"/>
      <c r="EO205" s="157"/>
      <c r="EP205" s="157"/>
      <c r="EQ205" s="157"/>
      <c r="ER205" s="157"/>
      <c r="ES205" s="157"/>
      <c r="ET205" s="157"/>
      <c r="EU205" s="157"/>
      <c r="EV205" s="157"/>
      <c r="EW205" s="157"/>
      <c r="EX205" s="157"/>
      <c r="EY205" s="157"/>
      <c r="EZ205" s="157"/>
      <c r="FA205" s="157"/>
      <c r="FB205" s="157"/>
      <c r="FC205" s="157"/>
      <c r="FD205" s="157"/>
      <c r="FE205" s="157"/>
      <c r="FF205" s="157"/>
      <c r="FG205" s="157"/>
      <c r="FH205" s="157"/>
      <c r="FI205" s="157"/>
      <c r="FJ205" s="157"/>
      <c r="FK205" s="157"/>
      <c r="FL205" s="157"/>
      <c r="FM205" s="157"/>
      <c r="FN205" s="157"/>
      <c r="FO205" s="157"/>
      <c r="FP205" s="157"/>
      <c r="FQ205" s="157"/>
      <c r="FR205" s="157"/>
      <c r="FS205" s="157"/>
      <c r="FT205" s="157"/>
      <c r="FU205" s="157"/>
      <c r="FV205" s="157"/>
      <c r="FW205" s="157"/>
      <c r="FX205" s="157"/>
      <c r="FY205" s="157"/>
      <c r="FZ205" s="157"/>
      <c r="GA205" s="157"/>
      <c r="GB205" s="157"/>
      <c r="GC205" s="157"/>
      <c r="GD205" s="157"/>
      <c r="GE205" s="157"/>
      <c r="GF205" s="157"/>
      <c r="GG205" s="157"/>
      <c r="GH205" s="157"/>
      <c r="GI205" s="157"/>
      <c r="GJ205" s="157"/>
      <c r="GK205" s="157"/>
      <c r="GL205" s="157"/>
      <c r="GM205" s="157"/>
      <c r="GN205" s="157"/>
      <c r="GO205" s="157"/>
      <c r="GP205" s="157"/>
      <c r="GQ205" s="157"/>
      <c r="GR205" s="157"/>
      <c r="GS205" s="157"/>
      <c r="GT205" s="157"/>
      <c r="GU205" s="157"/>
      <c r="GV205" s="157"/>
      <c r="GW205" s="157"/>
      <c r="GX205" s="157"/>
      <c r="GY205" s="157"/>
      <c r="GZ205" s="157"/>
      <c r="HA205" s="157"/>
      <c r="HB205" s="157"/>
      <c r="HC205" s="157"/>
      <c r="HD205" s="157"/>
      <c r="HE205" s="157"/>
      <c r="HF205" s="157"/>
      <c r="HG205" s="157"/>
      <c r="HH205" s="157"/>
      <c r="HI205" s="157"/>
      <c r="HJ205" s="157"/>
      <c r="HK205" s="157"/>
      <c r="HL205" s="157"/>
      <c r="HM205" s="157"/>
      <c r="HN205" s="157"/>
      <c r="HO205" s="157"/>
      <c r="HP205" s="157"/>
      <c r="HQ205" s="157"/>
      <c r="HR205" s="157"/>
      <c r="HS205" s="157"/>
      <c r="HT205" s="157"/>
      <c r="HU205" s="157"/>
      <c r="HV205" s="157"/>
      <c r="HW205" s="157"/>
      <c r="HX205" s="157"/>
      <c r="HY205" s="157"/>
      <c r="HZ205" s="157"/>
      <c r="IA205" s="157"/>
      <c r="IB205" s="157"/>
      <c r="IC205" s="157"/>
      <c r="ID205" s="157"/>
      <c r="IE205" s="157"/>
      <c r="IF205" s="157"/>
      <c r="IG205" s="157"/>
      <c r="IH205" s="157"/>
    </row>
    <row r="206" spans="1:242" customFormat="1" x14ac:dyDescent="0.2">
      <c r="A206" s="95" t="s">
        <v>1230</v>
      </c>
      <c r="B206" s="144" t="s">
        <v>1225</v>
      </c>
      <c r="C206" s="85" t="s">
        <v>1226</v>
      </c>
      <c r="D206" s="140">
        <v>1</v>
      </c>
      <c r="E206" s="140">
        <f>Parts[[#This Row],[Qty to order]]-Parts[[#This Row],[Rig qty]]</f>
        <v>0</v>
      </c>
      <c r="F206" s="144">
        <v>1</v>
      </c>
      <c r="G206" s="141">
        <v>249.99</v>
      </c>
      <c r="H206" s="134">
        <f t="shared" si="25"/>
        <v>249.99</v>
      </c>
      <c r="I206" s="143">
        <f t="shared" si="27"/>
        <v>2241.9700000000003</v>
      </c>
      <c r="J206" s="142" t="str">
        <f t="shared" si="26"/>
        <v/>
      </c>
      <c r="K206" s="143">
        <f t="shared" si="28"/>
        <v>0</v>
      </c>
      <c r="L206" s="152" t="s">
        <v>1227</v>
      </c>
      <c r="M206" s="105"/>
      <c r="N206" s="144"/>
      <c r="O206" s="153" t="s">
        <v>1228</v>
      </c>
      <c r="P206" s="85"/>
      <c r="Q206" s="144"/>
      <c r="R206" s="144"/>
      <c r="S206" s="144"/>
      <c r="T206" s="144"/>
      <c r="U206" s="144"/>
      <c r="V206" s="144"/>
      <c r="W206" s="144"/>
      <c r="X206" s="144"/>
      <c r="Y206" s="144"/>
      <c r="Z206" s="144"/>
      <c r="AA206" s="144"/>
      <c r="AB206" s="144"/>
      <c r="AC206" s="144"/>
      <c r="AD206" s="144"/>
      <c r="AE206" s="144"/>
      <c r="AF206" s="144"/>
      <c r="AG206" s="144"/>
      <c r="AH206" s="144"/>
      <c r="AI206" s="144"/>
      <c r="AJ206" s="144"/>
      <c r="AK206" s="144"/>
      <c r="AL206" s="144"/>
      <c r="AM206" s="144"/>
      <c r="AN206" s="144"/>
      <c r="AO206" s="144"/>
      <c r="AP206" s="144"/>
      <c r="AQ206" s="144"/>
      <c r="AR206" s="144"/>
      <c r="AS206" s="144"/>
      <c r="AT206" s="144"/>
      <c r="AU206" s="144"/>
      <c r="AV206" s="144"/>
      <c r="AW206" s="144"/>
      <c r="AX206" s="144"/>
      <c r="AY206" s="144"/>
      <c r="AZ206" s="144"/>
      <c r="BA206" s="144"/>
      <c r="BB206" s="144"/>
      <c r="BC206" s="144"/>
      <c r="BD206" s="144"/>
      <c r="BE206" s="144"/>
      <c r="BF206" s="144"/>
      <c r="BG206" s="144"/>
      <c r="BH206" s="144"/>
      <c r="BI206" s="144"/>
      <c r="BJ206" s="144"/>
      <c r="BK206" s="144"/>
      <c r="BL206" s="144"/>
      <c r="BM206" s="144"/>
      <c r="BN206" s="144"/>
      <c r="BO206" s="144"/>
      <c r="BP206" s="144"/>
      <c r="BQ206" s="144"/>
      <c r="BR206" s="144"/>
      <c r="BS206" s="144"/>
      <c r="BT206" s="144"/>
      <c r="BU206" s="144"/>
      <c r="BV206" s="144"/>
      <c r="BW206" s="144"/>
      <c r="BX206" s="144"/>
      <c r="BY206" s="144"/>
      <c r="BZ206" s="144"/>
      <c r="CA206" s="144"/>
      <c r="CB206" s="144"/>
      <c r="CC206" s="144"/>
      <c r="CD206" s="144"/>
      <c r="CE206" s="144"/>
      <c r="CF206" s="144"/>
      <c r="CG206" s="144"/>
      <c r="CH206" s="144"/>
      <c r="CI206" s="144"/>
      <c r="CJ206" s="144"/>
      <c r="CK206" s="144"/>
      <c r="CL206" s="144"/>
      <c r="CM206" s="144"/>
      <c r="CN206" s="144"/>
      <c r="CO206" s="144"/>
      <c r="CP206" s="144"/>
      <c r="CQ206" s="144"/>
      <c r="CR206" s="144"/>
      <c r="CS206" s="144"/>
      <c r="CT206" s="144"/>
      <c r="CU206" s="144"/>
      <c r="CV206" s="144"/>
      <c r="CW206" s="144"/>
      <c r="CX206" s="144"/>
      <c r="CY206" s="144"/>
      <c r="CZ206" s="144"/>
      <c r="DA206" s="144"/>
      <c r="DB206" s="144"/>
      <c r="DC206" s="144"/>
      <c r="DD206" s="144"/>
      <c r="DE206" s="144"/>
      <c r="DF206" s="144"/>
      <c r="DG206" s="144"/>
      <c r="DH206" s="144"/>
      <c r="DI206" s="144"/>
      <c r="DJ206" s="144"/>
      <c r="DK206" s="144"/>
      <c r="DL206" s="144"/>
      <c r="DM206" s="144"/>
      <c r="DN206" s="144"/>
      <c r="DO206" s="145"/>
      <c r="DP206" s="145"/>
      <c r="DQ206" s="145"/>
      <c r="DR206" s="145"/>
      <c r="DS206" s="145"/>
      <c r="DT206" s="145"/>
      <c r="DU206" s="145"/>
      <c r="DV206" s="145"/>
      <c r="DW206" s="145"/>
      <c r="DX206" s="145"/>
      <c r="DY206" s="145"/>
      <c r="DZ206" s="145"/>
      <c r="EA206" s="145"/>
      <c r="EB206" s="145"/>
      <c r="EC206" s="145"/>
      <c r="ED206" s="145"/>
      <c r="EE206" s="145"/>
      <c r="EF206" s="145"/>
      <c r="EG206" s="145"/>
      <c r="EH206" s="145"/>
      <c r="EI206" s="145"/>
      <c r="EJ206" s="145"/>
      <c r="EK206" s="145"/>
      <c r="EL206" s="145"/>
      <c r="EM206" s="145"/>
      <c r="EN206" s="145"/>
      <c r="EO206" s="145"/>
      <c r="EP206" s="145"/>
      <c r="EQ206" s="145"/>
      <c r="ER206" s="145"/>
      <c r="ES206" s="145"/>
      <c r="ET206" s="145"/>
      <c r="EU206" s="145"/>
      <c r="EV206" s="145"/>
      <c r="EW206" s="145"/>
      <c r="EX206" s="145"/>
      <c r="EY206" s="145"/>
      <c r="EZ206" s="145"/>
      <c r="FA206" s="145"/>
      <c r="FB206" s="145"/>
      <c r="FC206" s="145"/>
      <c r="FD206" s="145"/>
      <c r="FE206" s="145"/>
      <c r="FF206" s="145"/>
      <c r="FG206" s="145"/>
      <c r="FH206" s="145"/>
      <c r="FI206" s="145"/>
      <c r="FJ206" s="145"/>
      <c r="FK206" s="145"/>
      <c r="FL206" s="145"/>
      <c r="FM206" s="145"/>
      <c r="FN206" s="145"/>
      <c r="FO206" s="145"/>
      <c r="FP206" s="145"/>
      <c r="FQ206" s="145"/>
      <c r="FR206" s="145"/>
      <c r="FS206" s="145"/>
      <c r="FT206" s="145"/>
      <c r="FU206" s="145"/>
      <c r="FV206" s="145"/>
      <c r="FW206" s="145"/>
      <c r="FX206" s="145"/>
      <c r="FY206" s="145"/>
      <c r="FZ206" s="145"/>
      <c r="GA206" s="145"/>
      <c r="GB206" s="145"/>
      <c r="GC206" s="145"/>
      <c r="GD206" s="145"/>
      <c r="GE206" s="145"/>
      <c r="GF206" s="145"/>
      <c r="GG206" s="145"/>
      <c r="GH206" s="145"/>
      <c r="GI206" s="145"/>
      <c r="GJ206" s="145"/>
      <c r="GK206" s="145"/>
      <c r="GL206" s="145"/>
      <c r="GM206" s="145"/>
      <c r="GN206" s="145"/>
      <c r="GO206" s="145"/>
      <c r="GP206" s="145"/>
      <c r="GQ206" s="145"/>
      <c r="GR206" s="145"/>
      <c r="GS206" s="145"/>
      <c r="GT206" s="145"/>
      <c r="GU206" s="145"/>
      <c r="GV206" s="145"/>
      <c r="GW206" s="145"/>
      <c r="GX206" s="145"/>
      <c r="GY206" s="145"/>
      <c r="GZ206" s="145"/>
      <c r="HA206" s="145"/>
      <c r="HB206" s="145"/>
      <c r="HC206" s="145"/>
      <c r="HD206" s="145"/>
      <c r="HE206" s="145"/>
      <c r="HF206" s="145"/>
      <c r="HG206" s="145"/>
      <c r="HH206" s="145"/>
      <c r="HI206" s="145"/>
      <c r="HJ206" s="145"/>
      <c r="HK206" s="145"/>
      <c r="HL206" s="145"/>
      <c r="HM206" s="145"/>
      <c r="HN206" s="145"/>
      <c r="HO206" s="145"/>
      <c r="HP206" s="145"/>
      <c r="HQ206" s="145"/>
      <c r="HR206" s="145"/>
      <c r="HS206" s="145"/>
      <c r="HT206" s="145"/>
      <c r="HU206" s="145"/>
      <c r="HV206" s="145"/>
      <c r="HW206" s="145"/>
      <c r="HX206" s="145"/>
      <c r="HY206" s="145"/>
      <c r="HZ206" s="145"/>
      <c r="IA206" s="145"/>
      <c r="IB206" s="145"/>
      <c r="IC206" s="145"/>
      <c r="ID206" s="145"/>
      <c r="IE206" s="145"/>
      <c r="IF206" s="145"/>
      <c r="IG206" s="145"/>
      <c r="IH206" s="145"/>
    </row>
    <row r="207" spans="1:242" customFormat="1" x14ac:dyDescent="0.2">
      <c r="A207" s="117" t="s">
        <v>61</v>
      </c>
      <c r="B207" s="75" t="s">
        <v>658</v>
      </c>
      <c r="C207" s="58" t="s">
        <v>2</v>
      </c>
      <c r="D207" s="73">
        <v>0</v>
      </c>
      <c r="E207" s="73">
        <f>Parts[[#This Row],[Qty to order]]-Parts[[#This Row],[Rig qty]]</f>
        <v>0</v>
      </c>
      <c r="F207" s="60">
        <v>0</v>
      </c>
      <c r="G207" s="124">
        <v>5587</v>
      </c>
      <c r="H207" s="134">
        <f t="shared" ref="H207:H224" si="29">G207*D207</f>
        <v>0</v>
      </c>
      <c r="I207" s="130">
        <f t="shared" si="27"/>
        <v>0</v>
      </c>
      <c r="J207" s="134" t="str">
        <f t="shared" si="26"/>
        <v/>
      </c>
      <c r="K207" s="130">
        <f t="shared" si="28"/>
        <v>0</v>
      </c>
      <c r="L207" s="60" t="s">
        <v>62</v>
      </c>
      <c r="M207" s="60" t="s">
        <v>3</v>
      </c>
      <c r="N207" s="88"/>
      <c r="O207" s="79" t="s">
        <v>1368</v>
      </c>
      <c r="P207" s="73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  <c r="AZ207" s="60"/>
      <c r="BA207" s="60"/>
      <c r="BB207" s="60"/>
      <c r="BC207" s="60"/>
      <c r="BD207" s="60"/>
      <c r="BE207" s="60"/>
      <c r="BF207" s="60"/>
      <c r="BG207" s="60"/>
      <c r="BH207" s="60"/>
      <c r="BI207" s="60"/>
      <c r="BJ207" s="60"/>
      <c r="BK207" s="60"/>
      <c r="BL207" s="60"/>
      <c r="BM207" s="60"/>
      <c r="BN207" s="60"/>
      <c r="BO207" s="60"/>
      <c r="BP207" s="60"/>
      <c r="BQ207" s="60"/>
      <c r="BR207" s="60"/>
      <c r="BS207" s="60"/>
      <c r="BT207" s="60"/>
      <c r="BU207" s="60"/>
      <c r="BV207" s="60"/>
      <c r="BW207" s="60"/>
      <c r="BX207" s="60"/>
      <c r="BY207" s="60"/>
      <c r="BZ207" s="60"/>
      <c r="CA207" s="60"/>
      <c r="CB207" s="60"/>
      <c r="CC207" s="60"/>
      <c r="CD207" s="60"/>
      <c r="CE207" s="60"/>
      <c r="CF207" s="60"/>
      <c r="CG207" s="60"/>
      <c r="CH207" s="60"/>
      <c r="CI207" s="60"/>
      <c r="CJ207" s="60"/>
      <c r="CK207" s="60"/>
      <c r="CL207" s="60"/>
      <c r="CM207" s="60"/>
      <c r="CN207" s="60"/>
      <c r="CO207" s="60"/>
      <c r="CP207" s="60"/>
      <c r="CQ207" s="60"/>
      <c r="CR207" s="60"/>
      <c r="CS207" s="60"/>
      <c r="CT207" s="60"/>
      <c r="CU207" s="60"/>
      <c r="CV207" s="60"/>
      <c r="CW207" s="60"/>
      <c r="CX207" s="60"/>
      <c r="CY207" s="60"/>
      <c r="CZ207" s="60"/>
      <c r="DA207" s="60"/>
      <c r="DB207" s="60"/>
      <c r="DC207" s="60"/>
      <c r="DD207" s="60"/>
      <c r="DE207" s="60"/>
      <c r="DF207" s="60"/>
      <c r="DG207" s="60"/>
      <c r="DH207" s="60"/>
      <c r="DI207" s="60"/>
      <c r="DJ207" s="60"/>
      <c r="DK207" s="60"/>
      <c r="DL207" s="60"/>
      <c r="DM207" s="60"/>
      <c r="DN207" s="60"/>
      <c r="DO207" s="108"/>
      <c r="DP207" s="108"/>
      <c r="DQ207" s="108"/>
      <c r="DR207" s="108"/>
      <c r="DS207" s="108"/>
      <c r="DT207" s="108"/>
      <c r="DU207" s="108"/>
      <c r="DV207" s="108"/>
      <c r="DW207" s="108"/>
      <c r="DX207" s="108"/>
      <c r="DY207" s="108"/>
      <c r="DZ207" s="108"/>
      <c r="EA207" s="108"/>
      <c r="EB207" s="108"/>
      <c r="EC207" s="108"/>
      <c r="ED207" s="108"/>
      <c r="EE207" s="108"/>
      <c r="EF207" s="108"/>
      <c r="EG207" s="108"/>
      <c r="EH207" s="108"/>
      <c r="EI207" s="108"/>
      <c r="EJ207" s="108"/>
      <c r="EK207" s="108"/>
      <c r="EL207" s="108"/>
      <c r="EM207" s="108"/>
      <c r="EN207" s="108"/>
      <c r="EO207" s="108"/>
      <c r="EP207" s="108"/>
      <c r="EQ207" s="108"/>
      <c r="ER207" s="108"/>
      <c r="ES207" s="108"/>
      <c r="ET207" s="108"/>
      <c r="EU207" s="108"/>
      <c r="EV207" s="108"/>
      <c r="EW207" s="108"/>
      <c r="EX207" s="108"/>
      <c r="EY207" s="108"/>
      <c r="EZ207" s="108"/>
      <c r="FA207" s="108"/>
      <c r="FB207" s="108"/>
      <c r="FC207" s="108"/>
      <c r="FD207" s="108"/>
      <c r="FE207" s="108"/>
      <c r="FF207" s="108"/>
      <c r="FG207" s="108"/>
      <c r="FH207" s="108"/>
      <c r="FI207" s="108"/>
      <c r="FJ207" s="108"/>
      <c r="FK207" s="108"/>
      <c r="FL207" s="108"/>
      <c r="FM207" s="108"/>
      <c r="FN207" s="108"/>
      <c r="FO207" s="108"/>
      <c r="FP207" s="108"/>
      <c r="FQ207" s="108"/>
      <c r="FR207" s="108"/>
      <c r="FS207" s="108"/>
      <c r="FT207" s="108"/>
      <c r="FU207" s="108"/>
      <c r="FV207" s="108"/>
      <c r="FW207" s="108"/>
      <c r="FX207" s="108"/>
      <c r="FY207" s="108"/>
      <c r="FZ207" s="108"/>
      <c r="GA207" s="108"/>
      <c r="GB207" s="108"/>
      <c r="GC207" s="108"/>
      <c r="GD207" s="108"/>
      <c r="GE207" s="108"/>
      <c r="GF207" s="108"/>
      <c r="GG207" s="108"/>
      <c r="GH207" s="108"/>
      <c r="GI207" s="108"/>
      <c r="GJ207" s="108"/>
      <c r="GK207" s="108"/>
      <c r="GL207" s="108"/>
      <c r="GM207" s="108"/>
      <c r="GN207" s="108"/>
      <c r="GO207" s="108"/>
      <c r="GP207" s="108"/>
      <c r="GQ207" s="108"/>
      <c r="GR207" s="108"/>
      <c r="GS207" s="108"/>
      <c r="GT207" s="108"/>
      <c r="GU207" s="108"/>
      <c r="GV207" s="108"/>
      <c r="GW207" s="108"/>
      <c r="GX207" s="108"/>
      <c r="GY207" s="108"/>
      <c r="GZ207" s="108"/>
      <c r="HA207" s="108"/>
      <c r="HB207" s="108"/>
      <c r="HC207" s="108"/>
      <c r="HD207" s="108"/>
      <c r="HE207" s="108"/>
      <c r="HF207" s="108"/>
      <c r="HG207" s="108"/>
      <c r="HH207" s="108"/>
      <c r="HI207" s="108"/>
      <c r="HJ207" s="108"/>
      <c r="HK207" s="108"/>
      <c r="HL207" s="108"/>
      <c r="HM207" s="108"/>
      <c r="HN207" s="108"/>
      <c r="HO207" s="108"/>
      <c r="HP207" s="108"/>
      <c r="HQ207" s="108"/>
      <c r="HR207" s="108"/>
      <c r="HS207" s="108"/>
      <c r="HT207" s="108"/>
      <c r="HU207" s="108"/>
      <c r="HV207" s="108"/>
      <c r="HW207" s="108"/>
      <c r="HX207" s="108"/>
      <c r="HY207" s="108"/>
      <c r="HZ207" s="108"/>
      <c r="IA207" s="108"/>
      <c r="IB207" s="108"/>
      <c r="IC207" s="108"/>
      <c r="ID207" s="108"/>
      <c r="IE207" s="108"/>
      <c r="IF207" s="108"/>
      <c r="IG207" s="108"/>
      <c r="IH207" s="108"/>
    </row>
    <row r="208" spans="1:242" customFormat="1" x14ac:dyDescent="0.2">
      <c r="A208" s="117" t="s">
        <v>61</v>
      </c>
      <c r="B208" s="75" t="s">
        <v>660</v>
      </c>
      <c r="C208" s="75" t="s">
        <v>659</v>
      </c>
      <c r="D208" s="73">
        <v>0</v>
      </c>
      <c r="E208" s="73">
        <f>Parts[[#This Row],[Qty to order]]-Parts[[#This Row],[Rig qty]]</f>
        <v>0</v>
      </c>
      <c r="F208" s="60">
        <v>0</v>
      </c>
      <c r="G208" s="124">
        <v>11635</v>
      </c>
      <c r="H208" s="134">
        <f t="shared" si="29"/>
        <v>0</v>
      </c>
      <c r="I208" s="130">
        <f t="shared" si="27"/>
        <v>0</v>
      </c>
      <c r="J208" s="134" t="str">
        <f t="shared" si="26"/>
        <v/>
      </c>
      <c r="K208" s="130">
        <f t="shared" si="28"/>
        <v>0</v>
      </c>
      <c r="L208" s="60" t="s">
        <v>62</v>
      </c>
      <c r="M208" s="60" t="s">
        <v>3</v>
      </c>
      <c r="N208" s="88"/>
      <c r="O208" s="79" t="s">
        <v>1368</v>
      </c>
      <c r="P208" s="73" t="s">
        <v>63</v>
      </c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s="60"/>
      <c r="AZ208" s="60"/>
      <c r="BA208" s="60"/>
      <c r="BB208" s="60"/>
      <c r="BC208" s="60"/>
      <c r="BD208" s="60"/>
      <c r="BE208" s="60"/>
      <c r="BF208" s="60"/>
      <c r="BG208" s="60"/>
      <c r="BH208" s="60"/>
      <c r="BI208" s="60"/>
      <c r="BJ208" s="60"/>
      <c r="BK208" s="60"/>
      <c r="BL208" s="60"/>
      <c r="BM208" s="60"/>
      <c r="BN208" s="60"/>
      <c r="BO208" s="60"/>
      <c r="BP208" s="60"/>
      <c r="BQ208" s="60"/>
      <c r="BR208" s="60"/>
      <c r="BS208" s="60"/>
      <c r="BT208" s="60"/>
      <c r="BU208" s="60"/>
      <c r="BV208" s="60"/>
      <c r="BW208" s="60"/>
      <c r="BX208" s="60"/>
      <c r="BY208" s="60"/>
      <c r="BZ208" s="60"/>
      <c r="CA208" s="60"/>
      <c r="CB208" s="60"/>
      <c r="CC208" s="60"/>
      <c r="CD208" s="60"/>
      <c r="CE208" s="60"/>
      <c r="CF208" s="60"/>
      <c r="CG208" s="60"/>
      <c r="CH208" s="60"/>
      <c r="CI208" s="60"/>
      <c r="CJ208" s="60"/>
      <c r="CK208" s="60"/>
      <c r="CL208" s="60"/>
      <c r="CM208" s="60"/>
      <c r="CN208" s="60"/>
      <c r="CO208" s="60"/>
      <c r="CP208" s="60"/>
      <c r="CQ208" s="60"/>
      <c r="CR208" s="60"/>
      <c r="CS208" s="60"/>
      <c r="CT208" s="60"/>
      <c r="CU208" s="60"/>
      <c r="CV208" s="60"/>
      <c r="CW208" s="60"/>
      <c r="CX208" s="60"/>
      <c r="CY208" s="60"/>
      <c r="CZ208" s="60"/>
      <c r="DA208" s="60"/>
      <c r="DB208" s="60"/>
      <c r="DC208" s="60"/>
      <c r="DD208" s="60"/>
      <c r="DE208" s="60"/>
      <c r="DF208" s="60"/>
      <c r="DG208" s="60"/>
      <c r="DH208" s="60"/>
      <c r="DI208" s="60"/>
      <c r="DJ208" s="60"/>
      <c r="DK208" s="60"/>
      <c r="DL208" s="60"/>
      <c r="DM208" s="60"/>
      <c r="DN208" s="60"/>
      <c r="DO208" s="108"/>
      <c r="DP208" s="108"/>
      <c r="DQ208" s="108"/>
      <c r="DR208" s="108"/>
      <c r="DS208" s="108"/>
      <c r="DT208" s="108"/>
      <c r="DU208" s="108"/>
      <c r="DV208" s="108"/>
      <c r="DW208" s="108"/>
      <c r="DX208" s="108"/>
      <c r="DY208" s="108"/>
      <c r="DZ208" s="108"/>
      <c r="EA208" s="108"/>
      <c r="EB208" s="108"/>
      <c r="EC208" s="108"/>
      <c r="ED208" s="108"/>
      <c r="EE208" s="108"/>
      <c r="EF208" s="108"/>
      <c r="EG208" s="108"/>
      <c r="EH208" s="108"/>
      <c r="EI208" s="108"/>
      <c r="EJ208" s="108"/>
      <c r="EK208" s="108"/>
      <c r="EL208" s="108"/>
      <c r="EM208" s="108"/>
      <c r="EN208" s="108"/>
      <c r="EO208" s="108"/>
      <c r="EP208" s="108"/>
      <c r="EQ208" s="108"/>
      <c r="ER208" s="108"/>
      <c r="ES208" s="108"/>
      <c r="ET208" s="108"/>
      <c r="EU208" s="108"/>
      <c r="EV208" s="108"/>
      <c r="EW208" s="108"/>
      <c r="EX208" s="108"/>
      <c r="EY208" s="108"/>
      <c r="EZ208" s="108"/>
      <c r="FA208" s="108"/>
      <c r="FB208" s="108"/>
      <c r="FC208" s="108"/>
      <c r="FD208" s="108"/>
      <c r="FE208" s="108"/>
      <c r="FF208" s="108"/>
      <c r="FG208" s="108"/>
      <c r="FH208" s="108"/>
      <c r="FI208" s="108"/>
      <c r="FJ208" s="108"/>
      <c r="FK208" s="108"/>
      <c r="FL208" s="108"/>
      <c r="FM208" s="108"/>
      <c r="FN208" s="108"/>
      <c r="FO208" s="108"/>
      <c r="FP208" s="108"/>
      <c r="FQ208" s="108"/>
      <c r="FR208" s="108"/>
      <c r="FS208" s="108"/>
      <c r="FT208" s="108"/>
      <c r="FU208" s="108"/>
      <c r="FV208" s="108"/>
      <c r="FW208" s="108"/>
      <c r="FX208" s="108"/>
      <c r="FY208" s="108"/>
      <c r="FZ208" s="108"/>
      <c r="GA208" s="108"/>
      <c r="GB208" s="108"/>
      <c r="GC208" s="108"/>
      <c r="GD208" s="108"/>
      <c r="GE208" s="108"/>
      <c r="GF208" s="108"/>
      <c r="GG208" s="108"/>
      <c r="GH208" s="108"/>
      <c r="GI208" s="108"/>
      <c r="GJ208" s="108"/>
      <c r="GK208" s="108"/>
      <c r="GL208" s="108"/>
      <c r="GM208" s="108"/>
      <c r="GN208" s="108"/>
      <c r="GO208" s="108"/>
      <c r="GP208" s="108"/>
      <c r="GQ208" s="108"/>
      <c r="GR208" s="108"/>
      <c r="GS208" s="108"/>
      <c r="GT208" s="108"/>
      <c r="GU208" s="108"/>
      <c r="GV208" s="108"/>
      <c r="GW208" s="108"/>
      <c r="GX208" s="108"/>
      <c r="GY208" s="108"/>
      <c r="GZ208" s="108"/>
      <c r="HA208" s="108"/>
      <c r="HB208" s="108"/>
      <c r="HC208" s="108"/>
      <c r="HD208" s="108"/>
      <c r="HE208" s="108"/>
      <c r="HF208" s="108"/>
      <c r="HG208" s="108"/>
      <c r="HH208" s="108"/>
      <c r="HI208" s="108"/>
      <c r="HJ208" s="108"/>
      <c r="HK208" s="108"/>
      <c r="HL208" s="108"/>
      <c r="HM208" s="108"/>
      <c r="HN208" s="108"/>
      <c r="HO208" s="108"/>
      <c r="HP208" s="108"/>
      <c r="HQ208" s="108"/>
      <c r="HR208" s="108"/>
      <c r="HS208" s="108"/>
      <c r="HT208" s="108"/>
      <c r="HU208" s="108"/>
      <c r="HV208" s="108"/>
      <c r="HW208" s="108"/>
      <c r="HX208" s="108"/>
      <c r="HY208" s="108"/>
      <c r="HZ208" s="108"/>
      <c r="IA208" s="108"/>
      <c r="IB208" s="108"/>
      <c r="IC208" s="108"/>
      <c r="ID208" s="108"/>
      <c r="IE208" s="108"/>
      <c r="IF208" s="108"/>
      <c r="IG208" s="108"/>
      <c r="IH208" s="108"/>
    </row>
    <row r="209" spans="1:16" customFormat="1" x14ac:dyDescent="0.2">
      <c r="A209" t="s">
        <v>1212</v>
      </c>
      <c r="B209" t="s">
        <v>74</v>
      </c>
      <c r="C209" t="s">
        <v>32</v>
      </c>
      <c r="D209">
        <v>1</v>
      </c>
      <c r="E209">
        <f>Parts[[#This Row],[Qty to order]]-Parts[[#This Row],[Rig qty]]</f>
        <v>0</v>
      </c>
      <c r="F209" s="58">
        <v>1</v>
      </c>
      <c r="G209" s="126">
        <v>108</v>
      </c>
      <c r="H209" s="126">
        <f t="shared" si="29"/>
        <v>108</v>
      </c>
      <c r="I209" s="130">
        <f t="shared" si="27"/>
        <v>1361.8</v>
      </c>
      <c r="J209" s="134" t="str">
        <f t="shared" si="26"/>
        <v/>
      </c>
      <c r="K209" s="130">
        <f t="shared" si="28"/>
        <v>0</v>
      </c>
      <c r="L209" t="s">
        <v>342</v>
      </c>
      <c r="P209" t="s">
        <v>33</v>
      </c>
    </row>
    <row r="210" spans="1:16" customFormat="1" x14ac:dyDescent="0.2">
      <c r="A210" t="s">
        <v>1212</v>
      </c>
      <c r="B210" t="s">
        <v>1184</v>
      </c>
      <c r="C210" t="s">
        <v>1185</v>
      </c>
      <c r="D210">
        <v>1</v>
      </c>
      <c r="E210">
        <f>Parts[[#This Row],[Qty to order]]-Parts[[#This Row],[Rig qty]]</f>
        <v>0</v>
      </c>
      <c r="F210" s="58">
        <v>1</v>
      </c>
      <c r="G210" s="126">
        <v>148</v>
      </c>
      <c r="H210" s="126">
        <f t="shared" si="29"/>
        <v>148</v>
      </c>
      <c r="I210" s="130">
        <f t="shared" si="27"/>
        <v>1361.8</v>
      </c>
      <c r="J210" s="134" t="str">
        <f t="shared" si="26"/>
        <v/>
      </c>
      <c r="K210" s="130">
        <f t="shared" si="28"/>
        <v>0</v>
      </c>
      <c r="L210" t="s">
        <v>942</v>
      </c>
      <c r="P210" t="s">
        <v>1186</v>
      </c>
    </row>
    <row r="211" spans="1:16" customFormat="1" x14ac:dyDescent="0.2">
      <c r="A211" t="s">
        <v>1212</v>
      </c>
      <c r="B211" t="s">
        <v>10</v>
      </c>
      <c r="C211" t="s">
        <v>11</v>
      </c>
      <c r="D211">
        <v>1</v>
      </c>
      <c r="E211">
        <f>Parts[[#This Row],[Qty to order]]-Parts[[#This Row],[Rig qty]]</f>
        <v>0</v>
      </c>
      <c r="F211" s="58">
        <v>1</v>
      </c>
      <c r="G211" s="126">
        <v>118</v>
      </c>
      <c r="H211" s="126">
        <f t="shared" si="29"/>
        <v>118</v>
      </c>
      <c r="I211" s="130">
        <f t="shared" si="27"/>
        <v>1361.8</v>
      </c>
      <c r="J211" s="134" t="str">
        <f t="shared" si="26"/>
        <v/>
      </c>
      <c r="K211" s="130">
        <f t="shared" si="28"/>
        <v>0</v>
      </c>
      <c r="L211" t="s">
        <v>342</v>
      </c>
      <c r="P211" t="s">
        <v>12</v>
      </c>
    </row>
    <row r="212" spans="1:16" customFormat="1" x14ac:dyDescent="0.2">
      <c r="A212" t="s">
        <v>1212</v>
      </c>
      <c r="B212" t="s">
        <v>149</v>
      </c>
      <c r="C212" t="s">
        <v>150</v>
      </c>
      <c r="D212">
        <v>7</v>
      </c>
      <c r="E212">
        <f>Parts[[#This Row],[Qty to order]]-Parts[[#This Row],[Rig qty]]</f>
        <v>0</v>
      </c>
      <c r="F212" s="58">
        <v>7</v>
      </c>
      <c r="G212" s="126">
        <v>29.8</v>
      </c>
      <c r="H212" s="126">
        <f t="shared" si="29"/>
        <v>208.6</v>
      </c>
      <c r="I212" s="130">
        <f t="shared" si="27"/>
        <v>1361.8</v>
      </c>
      <c r="J212" s="134" t="str">
        <f t="shared" si="26"/>
        <v/>
      </c>
      <c r="K212" s="130">
        <f t="shared" si="28"/>
        <v>0</v>
      </c>
      <c r="L212" t="s">
        <v>342</v>
      </c>
      <c r="P212" t="s">
        <v>164</v>
      </c>
    </row>
    <row r="213" spans="1:16" customFormat="1" x14ac:dyDescent="0.2">
      <c r="A213" t="s">
        <v>1212</v>
      </c>
      <c r="B213" t="s">
        <v>1036</v>
      </c>
      <c r="C213" t="s">
        <v>151</v>
      </c>
      <c r="D213">
        <v>3</v>
      </c>
      <c r="E213">
        <f>Parts[[#This Row],[Qty to order]]-Parts[[#This Row],[Rig qty]]</f>
        <v>0</v>
      </c>
      <c r="F213" s="58">
        <v>3</v>
      </c>
      <c r="G213" s="126">
        <v>81</v>
      </c>
      <c r="H213" s="126">
        <f t="shared" si="29"/>
        <v>243</v>
      </c>
      <c r="I213" s="130">
        <f t="shared" si="27"/>
        <v>1361.8</v>
      </c>
      <c r="J213" s="134" t="str">
        <f t="shared" si="26"/>
        <v/>
      </c>
      <c r="K213" s="130">
        <f t="shared" si="28"/>
        <v>0</v>
      </c>
      <c r="L213" t="s">
        <v>342</v>
      </c>
      <c r="P213" t="s">
        <v>1037</v>
      </c>
    </row>
    <row r="214" spans="1:16" customFormat="1" x14ac:dyDescent="0.2">
      <c r="A214" t="s">
        <v>1212</v>
      </c>
      <c r="B214" t="s">
        <v>997</v>
      </c>
      <c r="C214" t="s">
        <v>0</v>
      </c>
      <c r="D214">
        <v>1</v>
      </c>
      <c r="E214">
        <f>Parts[[#This Row],[Qty to order]]-Parts[[#This Row],[Rig qty]]</f>
        <v>0</v>
      </c>
      <c r="F214" s="58">
        <v>1</v>
      </c>
      <c r="G214" s="126">
        <v>29.6</v>
      </c>
      <c r="H214" s="126">
        <f t="shared" si="29"/>
        <v>29.6</v>
      </c>
      <c r="I214" s="130">
        <f t="shared" si="27"/>
        <v>1361.8</v>
      </c>
      <c r="J214" s="134" t="str">
        <f t="shared" si="26"/>
        <v/>
      </c>
      <c r="K214" s="130">
        <f t="shared" si="28"/>
        <v>0</v>
      </c>
      <c r="L214" t="s">
        <v>342</v>
      </c>
      <c r="P214" t="s">
        <v>998</v>
      </c>
    </row>
    <row r="215" spans="1:16" customFormat="1" x14ac:dyDescent="0.2">
      <c r="A215" t="s">
        <v>1212</v>
      </c>
      <c r="B215" t="s">
        <v>1046</v>
      </c>
      <c r="C215" t="s">
        <v>1047</v>
      </c>
      <c r="D215">
        <v>1</v>
      </c>
      <c r="E215">
        <f>Parts[[#This Row],[Qty to order]]-Parts[[#This Row],[Rig qty]]</f>
        <v>0</v>
      </c>
      <c r="F215" s="58">
        <v>1</v>
      </c>
      <c r="G215" s="126">
        <v>98</v>
      </c>
      <c r="H215" s="126">
        <f t="shared" si="29"/>
        <v>98</v>
      </c>
      <c r="I215" s="130">
        <f t="shared" si="27"/>
        <v>1361.8</v>
      </c>
      <c r="J215" s="134" t="str">
        <f t="shared" si="26"/>
        <v/>
      </c>
      <c r="K215" s="130">
        <f t="shared" si="28"/>
        <v>0</v>
      </c>
      <c r="L215" t="s">
        <v>342</v>
      </c>
      <c r="P215" t="s">
        <v>1048</v>
      </c>
    </row>
    <row r="216" spans="1:16" customFormat="1" x14ac:dyDescent="0.2">
      <c r="A216" t="s">
        <v>1212</v>
      </c>
      <c r="B216" t="s">
        <v>1188</v>
      </c>
      <c r="C216" t="s">
        <v>1189</v>
      </c>
      <c r="D216">
        <v>2</v>
      </c>
      <c r="E216">
        <f>Parts[[#This Row],[Qty to order]]-Parts[[#This Row],[Rig qty]]</f>
        <v>0</v>
      </c>
      <c r="F216" s="58">
        <v>2</v>
      </c>
      <c r="G216" s="126">
        <v>7</v>
      </c>
      <c r="H216" s="126">
        <f t="shared" si="29"/>
        <v>14</v>
      </c>
      <c r="I216" s="130">
        <f t="shared" si="27"/>
        <v>1361.8</v>
      </c>
      <c r="J216" s="134" t="str">
        <f t="shared" si="26"/>
        <v/>
      </c>
      <c r="K216" s="130">
        <f t="shared" si="28"/>
        <v>0</v>
      </c>
      <c r="L216" t="s">
        <v>942</v>
      </c>
      <c r="P216" t="s">
        <v>1190</v>
      </c>
    </row>
    <row r="217" spans="1:16" customFormat="1" x14ac:dyDescent="0.2">
      <c r="A217" t="s">
        <v>1212</v>
      </c>
      <c r="B217" t="s">
        <v>1015</v>
      </c>
      <c r="C217" t="s">
        <v>1016</v>
      </c>
      <c r="D217">
        <v>1</v>
      </c>
      <c r="E217">
        <f>Parts[[#This Row],[Qty to order]]-Parts[[#This Row],[Rig qty]]</f>
        <v>0</v>
      </c>
      <c r="F217" s="58">
        <v>1</v>
      </c>
      <c r="G217" s="126">
        <v>5</v>
      </c>
      <c r="H217" s="126">
        <f t="shared" si="29"/>
        <v>5</v>
      </c>
      <c r="I217" s="130">
        <f t="shared" si="27"/>
        <v>1361.8</v>
      </c>
      <c r="J217" s="134" t="str">
        <f t="shared" si="26"/>
        <v/>
      </c>
      <c r="K217" s="130">
        <f t="shared" si="28"/>
        <v>0</v>
      </c>
      <c r="L217" t="s">
        <v>342</v>
      </c>
      <c r="P217" t="s">
        <v>1017</v>
      </c>
    </row>
    <row r="218" spans="1:16" customFormat="1" x14ac:dyDescent="0.2">
      <c r="A218" t="s">
        <v>1212</v>
      </c>
      <c r="B218" t="s">
        <v>970</v>
      </c>
      <c r="C218" t="s">
        <v>971</v>
      </c>
      <c r="D218">
        <v>1</v>
      </c>
      <c r="E218">
        <f>Parts[[#This Row],[Qty to order]]-Parts[[#This Row],[Rig qty]]</f>
        <v>0</v>
      </c>
      <c r="F218" s="58">
        <v>1</v>
      </c>
      <c r="G218" s="126">
        <v>17</v>
      </c>
      <c r="H218" s="126">
        <f t="shared" si="29"/>
        <v>17</v>
      </c>
      <c r="I218" s="130">
        <f t="shared" si="27"/>
        <v>1361.8</v>
      </c>
      <c r="J218" s="134" t="str">
        <f t="shared" si="26"/>
        <v/>
      </c>
      <c r="K218" s="130">
        <f t="shared" si="28"/>
        <v>0</v>
      </c>
      <c r="L218" t="s">
        <v>942</v>
      </c>
      <c r="P218" t="s">
        <v>972</v>
      </c>
    </row>
    <row r="219" spans="1:16" customFormat="1" x14ac:dyDescent="0.2">
      <c r="A219" t="s">
        <v>1212</v>
      </c>
      <c r="B219" t="s">
        <v>1015</v>
      </c>
      <c r="C219" t="s">
        <v>104</v>
      </c>
      <c r="D219">
        <v>11</v>
      </c>
      <c r="E219">
        <f>Parts[[#This Row],[Qty to order]]-Parts[[#This Row],[Rig qty]]</f>
        <v>-4</v>
      </c>
      <c r="F219" s="58">
        <v>7</v>
      </c>
      <c r="G219" s="126">
        <v>9.5</v>
      </c>
      <c r="H219" s="126">
        <f t="shared" si="29"/>
        <v>104.5</v>
      </c>
      <c r="I219" s="130">
        <f t="shared" si="27"/>
        <v>1361.8</v>
      </c>
      <c r="J219" s="134" t="str">
        <f t="shared" si="26"/>
        <v/>
      </c>
      <c r="K219" s="130">
        <f t="shared" si="28"/>
        <v>0</v>
      </c>
      <c r="L219" t="s">
        <v>342</v>
      </c>
      <c r="O219" s="102" t="s">
        <v>1369</v>
      </c>
      <c r="P219" t="s">
        <v>1038</v>
      </c>
    </row>
    <row r="220" spans="1:16" customFormat="1" x14ac:dyDescent="0.2">
      <c r="A220" t="s">
        <v>1212</v>
      </c>
      <c r="B220" t="s">
        <v>1006</v>
      </c>
      <c r="C220" t="s">
        <v>1007</v>
      </c>
      <c r="D220">
        <v>1</v>
      </c>
      <c r="E220">
        <f>Parts[[#This Row],[Qty to order]]-Parts[[#This Row],[Rig qty]]</f>
        <v>0</v>
      </c>
      <c r="F220" s="58">
        <v>1</v>
      </c>
      <c r="G220" s="126">
        <v>33.700000000000003</v>
      </c>
      <c r="H220" s="126">
        <f t="shared" si="29"/>
        <v>33.700000000000003</v>
      </c>
      <c r="I220" s="130">
        <f t="shared" si="27"/>
        <v>1361.8</v>
      </c>
      <c r="J220" s="134" t="str">
        <f t="shared" si="26"/>
        <v/>
      </c>
      <c r="K220" s="130">
        <f t="shared" si="28"/>
        <v>0</v>
      </c>
      <c r="L220" t="s">
        <v>342</v>
      </c>
      <c r="P220" t="s">
        <v>1008</v>
      </c>
    </row>
    <row r="221" spans="1:16" customFormat="1" x14ac:dyDescent="0.2">
      <c r="A221" t="s">
        <v>1212</v>
      </c>
      <c r="B221" t="s">
        <v>947</v>
      </c>
      <c r="C221" t="s">
        <v>948</v>
      </c>
      <c r="D221">
        <v>1</v>
      </c>
      <c r="E221">
        <f>Parts[[#This Row],[Qty to order]]-Parts[[#This Row],[Rig qty]]</f>
        <v>0</v>
      </c>
      <c r="F221" s="58">
        <v>1</v>
      </c>
      <c r="G221" s="126">
        <v>13</v>
      </c>
      <c r="H221" s="126">
        <f t="shared" si="29"/>
        <v>13</v>
      </c>
      <c r="I221" s="130">
        <f t="shared" si="27"/>
        <v>1361.8</v>
      </c>
      <c r="J221" s="134" t="str">
        <f t="shared" si="26"/>
        <v/>
      </c>
      <c r="K221" s="130">
        <f t="shared" si="28"/>
        <v>0</v>
      </c>
      <c r="L221" t="s">
        <v>342</v>
      </c>
      <c r="P221" t="s">
        <v>949</v>
      </c>
    </row>
    <row r="222" spans="1:16" customFormat="1" x14ac:dyDescent="0.2">
      <c r="A222" t="s">
        <v>1212</v>
      </c>
      <c r="B222" t="s">
        <v>1214</v>
      </c>
      <c r="C222" t="s">
        <v>8</v>
      </c>
      <c r="D222">
        <v>3</v>
      </c>
      <c r="E222">
        <f>Parts[[#This Row],[Qty to order]]-Parts[[#This Row],[Rig qty]]</f>
        <v>0</v>
      </c>
      <c r="F222" s="58">
        <v>3</v>
      </c>
      <c r="G222" s="126">
        <v>5.2</v>
      </c>
      <c r="H222" s="126">
        <f t="shared" si="29"/>
        <v>15.600000000000001</v>
      </c>
      <c r="I222" s="130">
        <f t="shared" si="27"/>
        <v>1361.8</v>
      </c>
      <c r="J222" s="134" t="str">
        <f t="shared" si="26"/>
        <v/>
      </c>
      <c r="K222" s="130">
        <f t="shared" si="28"/>
        <v>0</v>
      </c>
      <c r="L222" t="s">
        <v>342</v>
      </c>
      <c r="P222" t="s">
        <v>9</v>
      </c>
    </row>
    <row r="223" spans="1:16" customFormat="1" x14ac:dyDescent="0.2">
      <c r="A223" t="s">
        <v>1212</v>
      </c>
      <c r="B223" t="s">
        <v>1043</v>
      </c>
      <c r="C223" t="s">
        <v>1044</v>
      </c>
      <c r="D223">
        <v>1</v>
      </c>
      <c r="E223">
        <f>Parts[[#This Row],[Qty to order]]-Parts[[#This Row],[Rig qty]]</f>
        <v>0</v>
      </c>
      <c r="F223" s="58">
        <v>1</v>
      </c>
      <c r="G223" s="126">
        <v>92.5</v>
      </c>
      <c r="H223" s="126">
        <f t="shared" si="29"/>
        <v>92.5</v>
      </c>
      <c r="I223" s="130">
        <f t="shared" si="27"/>
        <v>1361.8</v>
      </c>
      <c r="J223" s="134" t="str">
        <f t="shared" si="26"/>
        <v/>
      </c>
      <c r="K223" s="130">
        <f t="shared" si="28"/>
        <v>0</v>
      </c>
      <c r="L223" t="s">
        <v>342</v>
      </c>
      <c r="P223" t="s">
        <v>1045</v>
      </c>
    </row>
    <row r="224" spans="1:16" customFormat="1" x14ac:dyDescent="0.2">
      <c r="A224" t="s">
        <v>1212</v>
      </c>
      <c r="B224" t="s">
        <v>933</v>
      </c>
      <c r="C224" t="s">
        <v>934</v>
      </c>
      <c r="D224">
        <v>1</v>
      </c>
      <c r="E224">
        <f>Parts[[#This Row],[Qty to order]]-Parts[[#This Row],[Rig qty]]</f>
        <v>0</v>
      </c>
      <c r="F224" s="58">
        <v>1</v>
      </c>
      <c r="G224" s="126">
        <v>113.3</v>
      </c>
      <c r="H224" s="126">
        <f t="shared" si="29"/>
        <v>113.3</v>
      </c>
      <c r="I224" s="130">
        <f t="shared" si="27"/>
        <v>1361.8</v>
      </c>
      <c r="J224" s="134" t="str">
        <f t="shared" si="26"/>
        <v/>
      </c>
      <c r="K224" s="130">
        <f t="shared" si="28"/>
        <v>0</v>
      </c>
      <c r="L224" t="s">
        <v>342</v>
      </c>
      <c r="P224" t="s">
        <v>935</v>
      </c>
    </row>
    <row r="225" spans="1:242" customFormat="1" x14ac:dyDescent="0.2">
      <c r="A225" s="117" t="s">
        <v>679</v>
      </c>
      <c r="B225" s="87" t="s">
        <v>665</v>
      </c>
      <c r="C225" s="75" t="s">
        <v>95</v>
      </c>
      <c r="D225" s="73">
        <v>1</v>
      </c>
      <c r="E225" s="73">
        <f>Parts[[#This Row],[Qty to order]]-Parts[[#This Row],[Rig qty]]</f>
        <v>0</v>
      </c>
      <c r="F225" s="60">
        <v>1</v>
      </c>
      <c r="G225" s="124">
        <v>6950</v>
      </c>
      <c r="H225" s="134">
        <f>D225*G225</f>
        <v>6950</v>
      </c>
      <c r="I225" s="130">
        <f t="shared" si="27"/>
        <v>7700</v>
      </c>
      <c r="J225" s="134" t="str">
        <f t="shared" si="26"/>
        <v/>
      </c>
      <c r="K225" s="130">
        <f t="shared" si="28"/>
        <v>0</v>
      </c>
      <c r="L225" s="60" t="s">
        <v>96</v>
      </c>
      <c r="M225" s="60">
        <v>8136</v>
      </c>
      <c r="N225" s="92" t="s">
        <v>668</v>
      </c>
      <c r="O225" s="75"/>
      <c r="P225" s="73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  <c r="CO225" s="61"/>
      <c r="CP225" s="61"/>
      <c r="CQ225" s="61"/>
      <c r="CR225" s="61"/>
      <c r="CS225" s="61"/>
      <c r="CT225" s="61"/>
      <c r="CU225" s="61"/>
      <c r="CV225" s="61"/>
      <c r="CW225" s="61"/>
      <c r="CX225" s="61"/>
      <c r="CY225" s="61"/>
      <c r="CZ225" s="61"/>
      <c r="DA225" s="61"/>
      <c r="DB225" s="61"/>
      <c r="DC225" s="61"/>
      <c r="DD225" s="61"/>
      <c r="DE225" s="61"/>
      <c r="DF225" s="61"/>
      <c r="DG225" s="61"/>
      <c r="DH225" s="61"/>
      <c r="DI225" s="61"/>
      <c r="DJ225" s="61"/>
      <c r="DK225" s="61"/>
      <c r="DL225" s="61"/>
      <c r="DM225" s="61"/>
      <c r="DN225" s="61"/>
      <c r="DO225" s="112"/>
      <c r="DP225" s="112"/>
      <c r="DQ225" s="112"/>
      <c r="DR225" s="112"/>
      <c r="DS225" s="112"/>
      <c r="DT225" s="112"/>
      <c r="DU225" s="112"/>
      <c r="DV225" s="112"/>
      <c r="DW225" s="112"/>
      <c r="DX225" s="112"/>
      <c r="DY225" s="112"/>
      <c r="DZ225" s="112"/>
      <c r="EA225" s="112"/>
      <c r="EB225" s="112"/>
      <c r="EC225" s="112"/>
      <c r="ED225" s="112"/>
      <c r="EE225" s="112"/>
      <c r="EF225" s="112"/>
      <c r="EG225" s="112"/>
      <c r="EH225" s="112"/>
      <c r="EI225" s="112"/>
      <c r="EJ225" s="112"/>
      <c r="EK225" s="112"/>
      <c r="EL225" s="112"/>
      <c r="EM225" s="112"/>
      <c r="EN225" s="112"/>
      <c r="EO225" s="112"/>
      <c r="EP225" s="112"/>
      <c r="EQ225" s="112"/>
      <c r="ER225" s="112"/>
      <c r="ES225" s="112"/>
      <c r="ET225" s="112"/>
      <c r="EU225" s="112"/>
      <c r="EV225" s="112"/>
      <c r="EW225" s="112"/>
      <c r="EX225" s="112"/>
      <c r="EY225" s="112"/>
      <c r="EZ225" s="112"/>
      <c r="FA225" s="112"/>
      <c r="FB225" s="112"/>
      <c r="FC225" s="112"/>
      <c r="FD225" s="112"/>
      <c r="FE225" s="112"/>
      <c r="FF225" s="112"/>
      <c r="FG225" s="112"/>
      <c r="FH225" s="112"/>
      <c r="FI225" s="112"/>
      <c r="FJ225" s="112"/>
      <c r="FK225" s="112"/>
      <c r="FL225" s="112"/>
      <c r="FM225" s="112"/>
      <c r="FN225" s="112"/>
      <c r="FO225" s="112"/>
      <c r="FP225" s="112"/>
      <c r="FQ225" s="112"/>
      <c r="FR225" s="112"/>
      <c r="FS225" s="112"/>
      <c r="FT225" s="112"/>
      <c r="FU225" s="112"/>
      <c r="FV225" s="112"/>
      <c r="FW225" s="112"/>
      <c r="FX225" s="112"/>
      <c r="FY225" s="112"/>
      <c r="FZ225" s="112"/>
      <c r="GA225" s="112"/>
      <c r="GB225" s="112"/>
      <c r="GC225" s="112"/>
      <c r="GD225" s="112"/>
      <c r="GE225" s="112"/>
      <c r="GF225" s="112"/>
      <c r="GG225" s="112"/>
      <c r="GH225" s="112"/>
      <c r="GI225" s="112"/>
      <c r="GJ225" s="112"/>
      <c r="GK225" s="112"/>
      <c r="GL225" s="112"/>
      <c r="GM225" s="112"/>
      <c r="GN225" s="112"/>
      <c r="GO225" s="112"/>
      <c r="GP225" s="112"/>
      <c r="GQ225" s="112"/>
      <c r="GR225" s="112"/>
      <c r="GS225" s="112"/>
      <c r="GT225" s="112"/>
      <c r="GU225" s="112"/>
      <c r="GV225" s="112"/>
      <c r="GW225" s="112"/>
      <c r="GX225" s="112"/>
      <c r="GY225" s="112"/>
      <c r="GZ225" s="112"/>
      <c r="HA225" s="112"/>
      <c r="HB225" s="112"/>
      <c r="HC225" s="112"/>
      <c r="HD225" s="112"/>
      <c r="HE225" s="112"/>
      <c r="HF225" s="112"/>
      <c r="HG225" s="112"/>
      <c r="HH225" s="112"/>
      <c r="HI225" s="112"/>
      <c r="HJ225" s="112"/>
      <c r="HK225" s="112"/>
      <c r="HL225" s="112"/>
      <c r="HM225" s="112"/>
      <c r="HN225" s="112"/>
      <c r="HO225" s="112"/>
      <c r="HP225" s="112"/>
      <c r="HQ225" s="112"/>
      <c r="HR225" s="112"/>
      <c r="HS225" s="112"/>
      <c r="HT225" s="112"/>
      <c r="HU225" s="112"/>
      <c r="HV225" s="112"/>
      <c r="HW225" s="112"/>
      <c r="HX225" s="112"/>
      <c r="HY225" s="112"/>
      <c r="HZ225" s="112"/>
      <c r="IA225" s="112"/>
      <c r="IB225" s="112"/>
      <c r="IC225" s="112"/>
      <c r="ID225" s="112"/>
      <c r="IE225" s="112"/>
      <c r="IF225" s="112"/>
      <c r="IG225" s="112"/>
      <c r="IH225" s="112"/>
    </row>
    <row r="226" spans="1:242" customFormat="1" x14ac:dyDescent="0.2">
      <c r="A226" t="s">
        <v>679</v>
      </c>
      <c r="B226" t="s">
        <v>1054</v>
      </c>
      <c r="C226" t="s">
        <v>1055</v>
      </c>
      <c r="D226">
        <v>1</v>
      </c>
      <c r="E226">
        <f>Parts[[#This Row],[Qty to order]]-Parts[[#This Row],[Rig qty]]</f>
        <v>0</v>
      </c>
      <c r="F226" s="58">
        <v>1</v>
      </c>
      <c r="G226" s="126">
        <v>125</v>
      </c>
      <c r="H226" s="126">
        <f>G226*D226</f>
        <v>125</v>
      </c>
      <c r="I226" s="130">
        <f t="shared" si="27"/>
        <v>7700</v>
      </c>
      <c r="J226" s="134" t="str">
        <f t="shared" si="26"/>
        <v/>
      </c>
      <c r="K226" s="130">
        <f t="shared" si="28"/>
        <v>0</v>
      </c>
      <c r="L226" t="s">
        <v>942</v>
      </c>
      <c r="P226" t="s">
        <v>1056</v>
      </c>
    </row>
    <row r="227" spans="1:242" customFormat="1" x14ac:dyDescent="0.2">
      <c r="A227" t="s">
        <v>679</v>
      </c>
      <c r="B227" t="s">
        <v>1057</v>
      </c>
      <c r="C227" t="s">
        <v>1058</v>
      </c>
      <c r="D227">
        <v>3</v>
      </c>
      <c r="E227">
        <f>Parts[[#This Row],[Qty to order]]-Parts[[#This Row],[Rig qty]]</f>
        <v>0</v>
      </c>
      <c r="F227" s="58">
        <v>3</v>
      </c>
      <c r="G227" s="126">
        <v>125</v>
      </c>
      <c r="H227" s="126">
        <f>G227*D227</f>
        <v>375</v>
      </c>
      <c r="I227" s="130">
        <f t="shared" si="27"/>
        <v>7700</v>
      </c>
      <c r="J227" s="134" t="str">
        <f t="shared" si="26"/>
        <v/>
      </c>
      <c r="K227" s="130">
        <f t="shared" si="28"/>
        <v>0</v>
      </c>
      <c r="L227" t="s">
        <v>942</v>
      </c>
      <c r="P227" t="s">
        <v>1059</v>
      </c>
    </row>
    <row r="228" spans="1:242" customFormat="1" x14ac:dyDescent="0.2">
      <c r="A228" t="s">
        <v>679</v>
      </c>
      <c r="B228" t="s">
        <v>940</v>
      </c>
      <c r="C228" t="s">
        <v>941</v>
      </c>
      <c r="D228">
        <v>2</v>
      </c>
      <c r="E228">
        <f>Parts[[#This Row],[Qty to order]]-Parts[[#This Row],[Rig qty]]</f>
        <v>0</v>
      </c>
      <c r="F228" s="58">
        <v>2</v>
      </c>
      <c r="G228" s="126">
        <v>125</v>
      </c>
      <c r="H228" s="126">
        <f>G228*D228</f>
        <v>250</v>
      </c>
      <c r="I228" s="130">
        <f t="shared" si="27"/>
        <v>7700</v>
      </c>
      <c r="J228" s="134" t="str">
        <f t="shared" si="26"/>
        <v/>
      </c>
      <c r="K228" s="130">
        <f t="shared" si="28"/>
        <v>0</v>
      </c>
      <c r="L228" t="s">
        <v>942</v>
      </c>
      <c r="P228" t="s">
        <v>943</v>
      </c>
    </row>
    <row r="229" spans="1:242" customFormat="1" x14ac:dyDescent="0.2">
      <c r="A229" s="89" t="s">
        <v>193</v>
      </c>
      <c r="B229" s="82" t="s">
        <v>91</v>
      </c>
      <c r="C229" s="120" t="s">
        <v>90</v>
      </c>
      <c r="D229" s="73">
        <v>1</v>
      </c>
      <c r="E229" s="73">
        <f>Parts[[#This Row],[Qty to order]]-Parts[[#This Row],[Rig qty]]</f>
        <v>0</v>
      </c>
      <c r="F229" s="60">
        <v>1</v>
      </c>
      <c r="G229" s="124">
        <v>2895</v>
      </c>
      <c r="H229" s="134">
        <f t="shared" ref="H229:H236" si="30">D229*G229</f>
        <v>2895</v>
      </c>
      <c r="I229" s="130">
        <f t="shared" si="27"/>
        <v>4340</v>
      </c>
      <c r="J229" s="134" t="str">
        <f t="shared" si="26"/>
        <v/>
      </c>
      <c r="K229" s="130">
        <f t="shared" si="28"/>
        <v>0</v>
      </c>
      <c r="L229" s="60" t="s">
        <v>194</v>
      </c>
      <c r="M229" s="61" t="s">
        <v>649</v>
      </c>
      <c r="N229" s="92" t="s">
        <v>645</v>
      </c>
      <c r="O229" s="61"/>
      <c r="P229" t="s">
        <v>1103</v>
      </c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  <c r="CP229" s="61"/>
      <c r="CQ229" s="61"/>
      <c r="CR229" s="61"/>
      <c r="CS229" s="61"/>
      <c r="CT229" s="61"/>
      <c r="CU229" s="61"/>
      <c r="CV229" s="61"/>
      <c r="CW229" s="61"/>
      <c r="CX229" s="61"/>
      <c r="CY229" s="61"/>
      <c r="CZ229" s="61"/>
      <c r="DA229" s="61"/>
      <c r="DB229" s="61"/>
      <c r="DC229" s="61"/>
      <c r="DD229" s="61"/>
      <c r="DE229" s="61"/>
      <c r="DF229" s="61"/>
      <c r="DG229" s="61"/>
      <c r="DH229" s="61"/>
      <c r="DI229" s="61"/>
      <c r="DJ229" s="61"/>
      <c r="DK229" s="61"/>
      <c r="DL229" s="61"/>
      <c r="DM229" s="61"/>
      <c r="DN229" s="61"/>
      <c r="DO229" s="112"/>
      <c r="DP229" s="112"/>
      <c r="DQ229" s="112"/>
      <c r="DR229" s="112"/>
      <c r="DS229" s="112"/>
      <c r="DT229" s="112"/>
      <c r="DU229" s="112"/>
      <c r="DV229" s="112"/>
      <c r="DW229" s="112"/>
      <c r="DX229" s="112"/>
      <c r="DY229" s="112"/>
      <c r="DZ229" s="112"/>
      <c r="EA229" s="112"/>
      <c r="EB229" s="112"/>
      <c r="EC229" s="112"/>
      <c r="ED229" s="112"/>
      <c r="EE229" s="112"/>
      <c r="EF229" s="112"/>
      <c r="EG229" s="112"/>
      <c r="EH229" s="112"/>
      <c r="EI229" s="112"/>
      <c r="EJ229" s="112"/>
      <c r="EK229" s="112"/>
      <c r="EL229" s="112"/>
      <c r="EM229" s="112"/>
      <c r="EN229" s="112"/>
      <c r="EO229" s="112"/>
      <c r="EP229" s="112"/>
      <c r="EQ229" s="112"/>
      <c r="ER229" s="112"/>
      <c r="ES229" s="112"/>
      <c r="ET229" s="112"/>
      <c r="EU229" s="112"/>
      <c r="EV229" s="112"/>
      <c r="EW229" s="112"/>
      <c r="EX229" s="112"/>
      <c r="EY229" s="112"/>
      <c r="EZ229" s="112"/>
      <c r="FA229" s="112"/>
      <c r="FB229" s="112"/>
      <c r="FC229" s="112"/>
      <c r="FD229" s="112"/>
      <c r="FE229" s="112"/>
      <c r="FF229" s="112"/>
      <c r="FG229" s="112"/>
      <c r="FH229" s="112"/>
      <c r="FI229" s="112"/>
      <c r="FJ229" s="112"/>
      <c r="FK229" s="112"/>
      <c r="FL229" s="112"/>
      <c r="FM229" s="112"/>
      <c r="FN229" s="112"/>
      <c r="FO229" s="112"/>
      <c r="FP229" s="112"/>
      <c r="FQ229" s="112"/>
      <c r="FR229" s="112"/>
      <c r="FS229" s="112"/>
      <c r="FT229" s="112"/>
      <c r="FU229" s="112"/>
      <c r="FV229" s="112"/>
      <c r="FW229" s="112"/>
      <c r="FX229" s="112"/>
      <c r="FY229" s="112"/>
      <c r="FZ229" s="112"/>
      <c r="GA229" s="112"/>
      <c r="GB229" s="112"/>
      <c r="GC229" s="112"/>
      <c r="GD229" s="112"/>
      <c r="GE229" s="112"/>
      <c r="GF229" s="112"/>
      <c r="GG229" s="112"/>
      <c r="GH229" s="112"/>
      <c r="GI229" s="112"/>
      <c r="GJ229" s="112"/>
      <c r="GK229" s="112"/>
      <c r="GL229" s="112"/>
      <c r="GM229" s="112"/>
      <c r="GN229" s="112"/>
      <c r="GO229" s="112"/>
      <c r="GP229" s="112"/>
      <c r="GQ229" s="112"/>
      <c r="GR229" s="112"/>
      <c r="GS229" s="112"/>
      <c r="GT229" s="112"/>
      <c r="GU229" s="112"/>
      <c r="GV229" s="112"/>
      <c r="GW229" s="112"/>
      <c r="GX229" s="112"/>
      <c r="GY229" s="112"/>
      <c r="GZ229" s="112"/>
      <c r="HA229" s="112"/>
      <c r="HB229" s="112"/>
      <c r="HC229" s="112"/>
      <c r="HD229" s="112"/>
      <c r="HE229" s="112"/>
      <c r="HF229" s="112"/>
      <c r="HG229" s="112"/>
      <c r="HH229" s="112"/>
      <c r="HI229" s="112"/>
      <c r="HJ229" s="112"/>
      <c r="HK229" s="112"/>
      <c r="HL229" s="112"/>
      <c r="HM229" s="112"/>
      <c r="HN229" s="112"/>
      <c r="HO229" s="112"/>
      <c r="HP229" s="112"/>
      <c r="HQ229" s="112"/>
      <c r="HR229" s="112"/>
      <c r="HS229" s="112"/>
      <c r="HT229" s="112"/>
      <c r="HU229" s="112"/>
      <c r="HV229" s="112"/>
      <c r="HW229" s="112"/>
      <c r="HX229" s="112"/>
      <c r="HY229" s="112"/>
      <c r="HZ229" s="112"/>
      <c r="IA229" s="112"/>
      <c r="IB229" s="112"/>
      <c r="IC229" s="112"/>
      <c r="ID229" s="112"/>
      <c r="IE229" s="112"/>
      <c r="IF229" s="112"/>
      <c r="IG229" s="112"/>
      <c r="IH229" s="112"/>
    </row>
    <row r="230" spans="1:242" customFormat="1" x14ac:dyDescent="0.2">
      <c r="A230" s="89" t="s">
        <v>193</v>
      </c>
      <c r="B230" s="82" t="s">
        <v>88</v>
      </c>
      <c r="C230" s="81" t="s">
        <v>87</v>
      </c>
      <c r="D230" s="73">
        <v>1</v>
      </c>
      <c r="E230" s="73">
        <f>Parts[[#This Row],[Qty to order]]-Parts[[#This Row],[Rig qty]]</f>
        <v>0</v>
      </c>
      <c r="F230" s="60">
        <v>1</v>
      </c>
      <c r="G230" s="124">
        <v>50</v>
      </c>
      <c r="H230" s="134">
        <f t="shared" si="30"/>
        <v>50</v>
      </c>
      <c r="I230" s="130">
        <f t="shared" si="27"/>
        <v>4340</v>
      </c>
      <c r="J230" s="134" t="str">
        <f t="shared" si="26"/>
        <v/>
      </c>
      <c r="K230" s="130">
        <f t="shared" si="28"/>
        <v>0</v>
      </c>
      <c r="L230" s="60" t="s">
        <v>194</v>
      </c>
      <c r="M230" s="60" t="s">
        <v>649</v>
      </c>
      <c r="N230" s="60"/>
      <c r="O230" s="60"/>
      <c r="P230" s="63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  <c r="CO230" s="61"/>
      <c r="CP230" s="61"/>
      <c r="CQ230" s="61"/>
      <c r="CR230" s="61"/>
      <c r="CS230" s="61"/>
      <c r="CT230" s="61"/>
      <c r="CU230" s="61"/>
      <c r="CV230" s="61"/>
      <c r="CW230" s="61"/>
      <c r="CX230" s="61"/>
      <c r="CY230" s="61"/>
      <c r="CZ230" s="61"/>
      <c r="DA230" s="61"/>
      <c r="DB230" s="61"/>
      <c r="DC230" s="61"/>
      <c r="DD230" s="61"/>
      <c r="DE230" s="61"/>
      <c r="DF230" s="61"/>
      <c r="DG230" s="61"/>
      <c r="DH230" s="61"/>
      <c r="DI230" s="61"/>
      <c r="DJ230" s="61"/>
      <c r="DK230" s="61"/>
      <c r="DL230" s="61"/>
      <c r="DM230" s="61"/>
      <c r="DN230" s="61"/>
      <c r="DO230" s="112"/>
      <c r="DP230" s="112"/>
      <c r="DQ230" s="112"/>
      <c r="DR230" s="112"/>
      <c r="DS230" s="112"/>
      <c r="DT230" s="112"/>
      <c r="DU230" s="112"/>
      <c r="DV230" s="112"/>
      <c r="DW230" s="112"/>
      <c r="DX230" s="112"/>
      <c r="DY230" s="112"/>
      <c r="DZ230" s="112"/>
      <c r="EA230" s="112"/>
      <c r="EB230" s="112"/>
      <c r="EC230" s="112"/>
      <c r="ED230" s="112"/>
      <c r="EE230" s="112"/>
      <c r="EF230" s="112"/>
      <c r="EG230" s="112"/>
      <c r="EH230" s="112"/>
      <c r="EI230" s="112"/>
      <c r="EJ230" s="112"/>
      <c r="EK230" s="112"/>
      <c r="EL230" s="112"/>
      <c r="EM230" s="112"/>
      <c r="EN230" s="112"/>
      <c r="EO230" s="112"/>
      <c r="EP230" s="112"/>
      <c r="EQ230" s="112"/>
      <c r="ER230" s="112"/>
      <c r="ES230" s="112"/>
      <c r="ET230" s="112"/>
      <c r="EU230" s="112"/>
      <c r="EV230" s="112"/>
      <c r="EW230" s="112"/>
      <c r="EX230" s="112"/>
      <c r="EY230" s="112"/>
      <c r="EZ230" s="112"/>
      <c r="FA230" s="112"/>
      <c r="FB230" s="112"/>
      <c r="FC230" s="112"/>
      <c r="FD230" s="112"/>
      <c r="FE230" s="112"/>
      <c r="FF230" s="112"/>
      <c r="FG230" s="112"/>
      <c r="FH230" s="112"/>
      <c r="FI230" s="112"/>
      <c r="FJ230" s="112"/>
      <c r="FK230" s="112"/>
      <c r="FL230" s="112"/>
      <c r="FM230" s="112"/>
      <c r="FN230" s="112"/>
      <c r="FO230" s="112"/>
      <c r="FP230" s="112"/>
      <c r="FQ230" s="112"/>
      <c r="FR230" s="112"/>
      <c r="FS230" s="112"/>
      <c r="FT230" s="112"/>
      <c r="FU230" s="112"/>
      <c r="FV230" s="112"/>
      <c r="FW230" s="112"/>
      <c r="FX230" s="112"/>
      <c r="FY230" s="112"/>
      <c r="FZ230" s="112"/>
      <c r="GA230" s="112"/>
      <c r="GB230" s="112"/>
      <c r="GC230" s="112"/>
      <c r="GD230" s="112"/>
      <c r="GE230" s="112"/>
      <c r="GF230" s="112"/>
      <c r="GG230" s="112"/>
      <c r="GH230" s="112"/>
      <c r="GI230" s="112"/>
      <c r="GJ230" s="112"/>
      <c r="GK230" s="112"/>
      <c r="GL230" s="112"/>
      <c r="GM230" s="112"/>
      <c r="GN230" s="112"/>
      <c r="GO230" s="112"/>
      <c r="GP230" s="112"/>
      <c r="GQ230" s="112"/>
      <c r="GR230" s="112"/>
      <c r="GS230" s="112"/>
      <c r="GT230" s="112"/>
      <c r="GU230" s="112"/>
      <c r="GV230" s="112"/>
      <c r="GW230" s="112"/>
      <c r="GX230" s="112"/>
      <c r="GY230" s="112"/>
      <c r="GZ230" s="112"/>
      <c r="HA230" s="112"/>
      <c r="HB230" s="112"/>
      <c r="HC230" s="112"/>
      <c r="HD230" s="112"/>
      <c r="HE230" s="112"/>
      <c r="HF230" s="112"/>
      <c r="HG230" s="112"/>
      <c r="HH230" s="112"/>
      <c r="HI230" s="112"/>
      <c r="HJ230" s="112"/>
      <c r="HK230" s="112"/>
      <c r="HL230" s="112"/>
      <c r="HM230" s="112"/>
      <c r="HN230" s="112"/>
      <c r="HO230" s="112"/>
      <c r="HP230" s="112"/>
      <c r="HQ230" s="112"/>
      <c r="HR230" s="112"/>
      <c r="HS230" s="112"/>
      <c r="HT230" s="112"/>
      <c r="HU230" s="112"/>
      <c r="HV230" s="112"/>
      <c r="HW230" s="112"/>
      <c r="HX230" s="112"/>
      <c r="HY230" s="112"/>
      <c r="HZ230" s="112"/>
      <c r="IA230" s="112"/>
      <c r="IB230" s="112"/>
      <c r="IC230" s="112"/>
      <c r="ID230" s="112"/>
      <c r="IE230" s="112"/>
      <c r="IF230" s="112"/>
      <c r="IG230" s="112"/>
      <c r="IH230" s="112"/>
    </row>
    <row r="231" spans="1:242" customFormat="1" x14ac:dyDescent="0.2">
      <c r="A231" s="89" t="s">
        <v>193</v>
      </c>
      <c r="B231" s="61" t="s">
        <v>84</v>
      </c>
      <c r="C231" s="120" t="s">
        <v>83</v>
      </c>
      <c r="D231" s="73">
        <v>1</v>
      </c>
      <c r="E231" s="73">
        <f>Parts[[#This Row],[Qty to order]]-Parts[[#This Row],[Rig qty]]</f>
        <v>0</v>
      </c>
      <c r="F231" s="61">
        <v>1</v>
      </c>
      <c r="G231" s="124">
        <v>495</v>
      </c>
      <c r="H231" s="133">
        <f t="shared" si="30"/>
        <v>495</v>
      </c>
      <c r="I231" s="130">
        <f t="shared" si="27"/>
        <v>4340</v>
      </c>
      <c r="J231" s="134" t="str">
        <f t="shared" si="26"/>
        <v/>
      </c>
      <c r="K231" s="130">
        <f t="shared" si="28"/>
        <v>0</v>
      </c>
      <c r="L231" s="60" t="s">
        <v>194</v>
      </c>
      <c r="M231" s="61" t="s">
        <v>649</v>
      </c>
      <c r="N231" s="61"/>
      <c r="O231" s="61"/>
      <c r="P231" t="s">
        <v>1052</v>
      </c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  <c r="AZ231" s="60"/>
      <c r="BA231" s="60"/>
      <c r="BB231" s="60"/>
      <c r="BC231" s="60"/>
      <c r="BD231" s="60"/>
      <c r="BE231" s="60"/>
      <c r="BF231" s="60"/>
      <c r="BG231" s="60"/>
      <c r="BH231" s="60"/>
      <c r="BI231" s="60"/>
      <c r="BJ231" s="60"/>
      <c r="BK231" s="60"/>
      <c r="BL231" s="60"/>
      <c r="BM231" s="60"/>
      <c r="BN231" s="60"/>
      <c r="BO231" s="60"/>
      <c r="BP231" s="60"/>
      <c r="BQ231" s="60"/>
      <c r="BR231" s="60"/>
      <c r="BS231" s="60"/>
      <c r="BT231" s="60"/>
      <c r="BU231" s="60"/>
      <c r="BV231" s="60"/>
      <c r="BW231" s="60"/>
      <c r="BX231" s="60"/>
      <c r="BY231" s="60"/>
      <c r="BZ231" s="60"/>
      <c r="CA231" s="60"/>
      <c r="CB231" s="60"/>
      <c r="CC231" s="60"/>
      <c r="CD231" s="60"/>
      <c r="CE231" s="60"/>
      <c r="CF231" s="60"/>
      <c r="CG231" s="60"/>
      <c r="CH231" s="60"/>
      <c r="CI231" s="60"/>
      <c r="CJ231" s="60"/>
      <c r="CK231" s="60"/>
      <c r="CL231" s="60"/>
      <c r="CM231" s="60"/>
      <c r="CN231" s="60"/>
      <c r="CO231" s="60"/>
      <c r="CP231" s="60"/>
      <c r="CQ231" s="60"/>
      <c r="CR231" s="60"/>
      <c r="CS231" s="60"/>
      <c r="CT231" s="60"/>
      <c r="CU231" s="60"/>
      <c r="CV231" s="60"/>
      <c r="CW231" s="60"/>
      <c r="CX231" s="60"/>
      <c r="CY231" s="60"/>
      <c r="CZ231" s="60"/>
      <c r="DA231" s="60"/>
      <c r="DB231" s="60"/>
      <c r="DC231" s="60"/>
      <c r="DD231" s="60"/>
      <c r="DE231" s="60"/>
      <c r="DF231" s="60"/>
      <c r="DG231" s="60"/>
      <c r="DH231" s="60"/>
      <c r="DI231" s="60"/>
      <c r="DJ231" s="60"/>
      <c r="DK231" s="60"/>
      <c r="DL231" s="60"/>
      <c r="DM231" s="60"/>
      <c r="DN231" s="60"/>
      <c r="DO231" s="108"/>
      <c r="DP231" s="108"/>
      <c r="DQ231" s="108"/>
      <c r="DR231" s="108"/>
      <c r="DS231" s="108"/>
      <c r="DT231" s="108"/>
      <c r="DU231" s="108"/>
      <c r="DV231" s="108"/>
      <c r="DW231" s="108"/>
      <c r="DX231" s="108"/>
      <c r="DY231" s="108"/>
      <c r="DZ231" s="108"/>
      <c r="EA231" s="108"/>
      <c r="EB231" s="108"/>
      <c r="EC231" s="108"/>
      <c r="ED231" s="108"/>
      <c r="EE231" s="108"/>
      <c r="EF231" s="108"/>
      <c r="EG231" s="108"/>
      <c r="EH231" s="108"/>
      <c r="EI231" s="108"/>
      <c r="EJ231" s="108"/>
      <c r="EK231" s="108"/>
      <c r="EL231" s="108"/>
      <c r="EM231" s="108"/>
      <c r="EN231" s="108"/>
      <c r="EO231" s="108"/>
      <c r="EP231" s="108"/>
      <c r="EQ231" s="108"/>
      <c r="ER231" s="108"/>
      <c r="ES231" s="108"/>
      <c r="ET231" s="108"/>
      <c r="EU231" s="108"/>
      <c r="EV231" s="108"/>
      <c r="EW231" s="108"/>
      <c r="EX231" s="108"/>
      <c r="EY231" s="108"/>
      <c r="EZ231" s="108"/>
      <c r="FA231" s="108"/>
      <c r="FB231" s="108"/>
      <c r="FC231" s="108"/>
      <c r="FD231" s="108"/>
      <c r="FE231" s="108"/>
      <c r="FF231" s="108"/>
      <c r="FG231" s="108"/>
      <c r="FH231" s="108"/>
      <c r="FI231" s="108"/>
      <c r="FJ231" s="108"/>
      <c r="FK231" s="108"/>
      <c r="FL231" s="108"/>
      <c r="FM231" s="108"/>
      <c r="FN231" s="108"/>
      <c r="FO231" s="108"/>
      <c r="FP231" s="108"/>
      <c r="FQ231" s="108"/>
      <c r="FR231" s="108"/>
      <c r="FS231" s="108"/>
      <c r="FT231" s="108"/>
      <c r="FU231" s="108"/>
      <c r="FV231" s="108"/>
      <c r="FW231" s="108"/>
      <c r="FX231" s="108"/>
      <c r="FY231" s="108"/>
      <c r="FZ231" s="108"/>
      <c r="GA231" s="108"/>
      <c r="GB231" s="108"/>
      <c r="GC231" s="108"/>
      <c r="GD231" s="108"/>
      <c r="GE231" s="108"/>
      <c r="GF231" s="108"/>
      <c r="GG231" s="108"/>
      <c r="GH231" s="108"/>
      <c r="GI231" s="108"/>
      <c r="GJ231" s="108"/>
      <c r="GK231" s="108"/>
      <c r="GL231" s="108"/>
      <c r="GM231" s="108"/>
      <c r="GN231" s="108"/>
      <c r="GO231" s="108"/>
      <c r="GP231" s="108"/>
      <c r="GQ231" s="108"/>
      <c r="GR231" s="108"/>
      <c r="GS231" s="108"/>
      <c r="GT231" s="108"/>
      <c r="GU231" s="108"/>
      <c r="GV231" s="108"/>
      <c r="GW231" s="108"/>
      <c r="GX231" s="108"/>
      <c r="GY231" s="108"/>
      <c r="GZ231" s="108"/>
      <c r="HA231" s="108"/>
      <c r="HB231" s="108"/>
      <c r="HC231" s="108"/>
      <c r="HD231" s="108"/>
      <c r="HE231" s="108"/>
      <c r="HF231" s="108"/>
      <c r="HG231" s="108"/>
      <c r="HH231" s="108"/>
      <c r="HI231" s="108"/>
      <c r="HJ231" s="108"/>
      <c r="HK231" s="108"/>
      <c r="HL231" s="108"/>
      <c r="HM231" s="108"/>
      <c r="HN231" s="108"/>
      <c r="HO231" s="108"/>
      <c r="HP231" s="108"/>
      <c r="HQ231" s="108"/>
      <c r="HR231" s="108"/>
      <c r="HS231" s="108"/>
      <c r="HT231" s="108"/>
      <c r="HU231" s="108"/>
      <c r="HV231" s="108"/>
      <c r="HW231" s="108"/>
      <c r="HX231" s="108"/>
      <c r="HY231" s="108"/>
      <c r="HZ231" s="108"/>
      <c r="IA231" s="108"/>
      <c r="IB231" s="108"/>
      <c r="IC231" s="108"/>
      <c r="ID231" s="108"/>
      <c r="IE231" s="108"/>
      <c r="IF231" s="108"/>
      <c r="IG231" s="108"/>
      <c r="IH231" s="108"/>
    </row>
    <row r="232" spans="1:242" customFormat="1" x14ac:dyDescent="0.2">
      <c r="A232" s="89" t="s">
        <v>193</v>
      </c>
      <c r="B232" s="61" t="s">
        <v>89</v>
      </c>
      <c r="C232" s="81" t="s">
        <v>1308</v>
      </c>
      <c r="D232" s="73">
        <v>1</v>
      </c>
      <c r="E232" s="73">
        <f>Parts[[#This Row],[Qty to order]]-Parts[[#This Row],[Rig qty]]</f>
        <v>0</v>
      </c>
      <c r="F232" s="60">
        <v>1</v>
      </c>
      <c r="G232" s="124">
        <v>745</v>
      </c>
      <c r="H232" s="134">
        <f t="shared" si="30"/>
        <v>745</v>
      </c>
      <c r="I232" s="130">
        <f t="shared" si="27"/>
        <v>4340</v>
      </c>
      <c r="J232" s="134" t="str">
        <f t="shared" si="26"/>
        <v/>
      </c>
      <c r="K232" s="130">
        <f t="shared" si="28"/>
        <v>0</v>
      </c>
      <c r="L232" s="60" t="s">
        <v>194</v>
      </c>
      <c r="M232" s="61" t="s">
        <v>649</v>
      </c>
      <c r="N232" s="92" t="s">
        <v>645</v>
      </c>
      <c r="O232" s="58"/>
      <c r="P232" s="68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s="60"/>
      <c r="AZ232" s="60"/>
      <c r="BA232" s="60"/>
      <c r="BB232" s="60"/>
      <c r="BC232" s="60"/>
      <c r="BD232" s="60"/>
      <c r="BE232" s="60"/>
      <c r="BF232" s="60"/>
      <c r="BG232" s="60"/>
      <c r="BH232" s="60"/>
      <c r="BI232" s="60"/>
      <c r="BJ232" s="60"/>
      <c r="BK232" s="60"/>
      <c r="BL232" s="60"/>
      <c r="BM232" s="60"/>
      <c r="BN232" s="60"/>
      <c r="BO232" s="60"/>
      <c r="BP232" s="60"/>
      <c r="BQ232" s="60"/>
      <c r="BR232" s="60"/>
      <c r="BS232" s="60"/>
      <c r="BT232" s="60"/>
      <c r="BU232" s="60"/>
      <c r="BV232" s="60"/>
      <c r="BW232" s="60"/>
      <c r="BX232" s="60"/>
      <c r="BY232" s="60"/>
      <c r="BZ232" s="60"/>
      <c r="CA232" s="60"/>
      <c r="CB232" s="60"/>
      <c r="CC232" s="60"/>
      <c r="CD232" s="60"/>
      <c r="CE232" s="60"/>
      <c r="CF232" s="60"/>
      <c r="CG232" s="60"/>
      <c r="CH232" s="60"/>
      <c r="CI232" s="60"/>
      <c r="CJ232" s="60"/>
      <c r="CK232" s="60"/>
      <c r="CL232" s="60"/>
      <c r="CM232" s="60"/>
      <c r="CN232" s="60"/>
      <c r="CO232" s="60"/>
      <c r="CP232" s="60"/>
      <c r="CQ232" s="60"/>
      <c r="CR232" s="60"/>
      <c r="CS232" s="60"/>
      <c r="CT232" s="60"/>
      <c r="CU232" s="60"/>
      <c r="CV232" s="60"/>
      <c r="CW232" s="60"/>
      <c r="CX232" s="60"/>
      <c r="CY232" s="60"/>
      <c r="CZ232" s="60"/>
      <c r="DA232" s="60"/>
      <c r="DB232" s="60"/>
      <c r="DC232" s="60"/>
      <c r="DD232" s="60"/>
      <c r="DE232" s="60"/>
      <c r="DF232" s="60"/>
      <c r="DG232" s="60"/>
      <c r="DH232" s="60"/>
      <c r="DI232" s="60"/>
      <c r="DJ232" s="60"/>
      <c r="DK232" s="60"/>
      <c r="DL232" s="60"/>
      <c r="DM232" s="60"/>
      <c r="DN232" s="60"/>
      <c r="DO232" s="59"/>
      <c r="DP232" s="59"/>
      <c r="DQ232" s="59"/>
      <c r="DR232" s="59"/>
      <c r="DS232" s="59"/>
      <c r="DT232" s="59"/>
      <c r="DU232" s="59"/>
      <c r="DV232" s="59"/>
      <c r="DW232" s="59"/>
      <c r="DX232" s="59"/>
      <c r="DY232" s="59"/>
      <c r="DZ232" s="59"/>
      <c r="EA232" s="59"/>
      <c r="EB232" s="59"/>
      <c r="EC232" s="59"/>
      <c r="ED232" s="59"/>
      <c r="EE232" s="59"/>
      <c r="EF232" s="59"/>
      <c r="EG232" s="59"/>
      <c r="EH232" s="59"/>
      <c r="EI232" s="59"/>
      <c r="EJ232" s="59"/>
      <c r="EK232" s="59"/>
      <c r="EL232" s="59"/>
      <c r="EM232" s="59"/>
      <c r="EN232" s="59"/>
      <c r="EO232" s="59"/>
      <c r="EP232" s="59"/>
      <c r="EQ232" s="59"/>
      <c r="ER232" s="59"/>
      <c r="ES232" s="59"/>
      <c r="ET232" s="59"/>
      <c r="EU232" s="59"/>
      <c r="EV232" s="59"/>
      <c r="EW232" s="59"/>
      <c r="EX232" s="59"/>
      <c r="EY232" s="59"/>
      <c r="EZ232" s="59"/>
      <c r="FA232" s="59"/>
      <c r="FB232" s="59"/>
      <c r="FC232" s="59"/>
      <c r="FD232" s="59"/>
      <c r="FE232" s="59"/>
      <c r="FF232" s="59"/>
      <c r="FG232" s="59"/>
      <c r="FH232" s="59"/>
      <c r="FI232" s="59"/>
      <c r="FJ232" s="59"/>
      <c r="FK232" s="59"/>
      <c r="FL232" s="59"/>
      <c r="FM232" s="59"/>
      <c r="FN232" s="59"/>
      <c r="FO232" s="59"/>
      <c r="FP232" s="59"/>
      <c r="FQ232" s="59"/>
      <c r="FR232" s="59"/>
      <c r="FS232" s="59"/>
      <c r="FT232" s="59"/>
      <c r="FU232" s="59"/>
      <c r="FV232" s="59"/>
      <c r="FW232" s="59"/>
      <c r="FX232" s="59"/>
      <c r="FY232" s="59"/>
      <c r="FZ232" s="59"/>
      <c r="GA232" s="59"/>
      <c r="GB232" s="59"/>
      <c r="GC232" s="59"/>
      <c r="GD232" s="59"/>
      <c r="GE232" s="59"/>
      <c r="GF232" s="59"/>
      <c r="GG232" s="59"/>
      <c r="GH232" s="59"/>
      <c r="GI232" s="59"/>
      <c r="GJ232" s="59"/>
      <c r="GK232" s="59"/>
      <c r="GL232" s="59"/>
      <c r="GM232" s="59"/>
      <c r="GN232" s="59"/>
      <c r="GO232" s="59"/>
      <c r="GP232" s="59"/>
      <c r="GQ232" s="59"/>
      <c r="GR232" s="59"/>
      <c r="GS232" s="59"/>
      <c r="GT232" s="59"/>
      <c r="GU232" s="59"/>
      <c r="GV232" s="59"/>
      <c r="GW232" s="59"/>
      <c r="GX232" s="59"/>
      <c r="GY232" s="59"/>
      <c r="GZ232" s="59"/>
      <c r="HA232" s="59"/>
      <c r="HB232" s="59"/>
      <c r="HC232" s="59"/>
      <c r="HD232" s="59"/>
      <c r="HE232" s="59"/>
      <c r="HF232" s="59"/>
      <c r="HG232" s="59"/>
      <c r="HH232" s="59"/>
      <c r="HI232" s="59"/>
      <c r="HJ232" s="59"/>
      <c r="HK232" s="59"/>
      <c r="HL232" s="59"/>
      <c r="HM232" s="59"/>
      <c r="HN232" s="59"/>
      <c r="HO232" s="59"/>
      <c r="HP232" s="59"/>
      <c r="HQ232" s="59"/>
      <c r="HR232" s="59"/>
      <c r="HS232" s="59"/>
      <c r="HT232" s="59"/>
      <c r="HU232" s="59"/>
      <c r="HV232" s="59"/>
      <c r="HW232" s="59"/>
      <c r="HX232" s="59"/>
      <c r="HY232" s="59"/>
      <c r="HZ232" s="59"/>
      <c r="IA232" s="59"/>
      <c r="IB232" s="59"/>
      <c r="IC232" s="59"/>
      <c r="ID232" s="59"/>
      <c r="IE232" s="59"/>
      <c r="IF232" s="59"/>
      <c r="IG232" s="59"/>
      <c r="IH232" s="59"/>
    </row>
    <row r="233" spans="1:242" customFormat="1" x14ac:dyDescent="0.2">
      <c r="A233" s="89" t="s">
        <v>193</v>
      </c>
      <c r="B233" s="61" t="s">
        <v>86</v>
      </c>
      <c r="C233" s="120" t="s">
        <v>85</v>
      </c>
      <c r="D233" s="73">
        <v>1</v>
      </c>
      <c r="E233" s="73">
        <f>Parts[[#This Row],[Qty to order]]-Parts[[#This Row],[Rig qty]]</f>
        <v>0</v>
      </c>
      <c r="F233" s="61">
        <v>1</v>
      </c>
      <c r="G233" s="124">
        <v>155</v>
      </c>
      <c r="H233" s="133">
        <f t="shared" si="30"/>
        <v>155</v>
      </c>
      <c r="I233" s="130">
        <f t="shared" si="27"/>
        <v>4340</v>
      </c>
      <c r="J233" s="134" t="str">
        <f t="shared" ref="J233:J267" si="31">IF((F233-D233)&gt;0,(F233-D233)*G233,"")</f>
        <v/>
      </c>
      <c r="K233" s="130">
        <f t="shared" si="28"/>
        <v>0</v>
      </c>
      <c r="L233" s="60" t="s">
        <v>194</v>
      </c>
      <c r="M233" s="72" t="s">
        <v>649</v>
      </c>
      <c r="N233" s="61"/>
      <c r="O233" s="61"/>
      <c r="P233" t="s">
        <v>1052</v>
      </c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  <c r="CO233" s="61"/>
      <c r="CP233" s="61"/>
      <c r="CQ233" s="61"/>
      <c r="CR233" s="61"/>
      <c r="CS233" s="61"/>
      <c r="CT233" s="61"/>
      <c r="CU233" s="61"/>
      <c r="CV233" s="61"/>
      <c r="CW233" s="61"/>
      <c r="CX233" s="61"/>
      <c r="CY233" s="61"/>
      <c r="CZ233" s="61"/>
      <c r="DA233" s="61"/>
      <c r="DB233" s="61"/>
      <c r="DC233" s="61"/>
      <c r="DD233" s="61"/>
      <c r="DE233" s="61"/>
      <c r="DF233" s="61"/>
      <c r="DG233" s="61"/>
      <c r="DH233" s="61"/>
      <c r="DI233" s="61"/>
      <c r="DJ233" s="61"/>
      <c r="DK233" s="61"/>
      <c r="DL233" s="61"/>
      <c r="DM233" s="61"/>
      <c r="DN233" s="61"/>
      <c r="DO233" s="112"/>
      <c r="DP233" s="112"/>
      <c r="DQ233" s="112"/>
      <c r="DR233" s="112"/>
      <c r="DS233" s="112"/>
      <c r="DT233" s="112"/>
      <c r="DU233" s="112"/>
      <c r="DV233" s="112"/>
      <c r="DW233" s="112"/>
      <c r="DX233" s="112"/>
      <c r="DY233" s="112"/>
      <c r="DZ233" s="112"/>
      <c r="EA233" s="112"/>
      <c r="EB233" s="112"/>
      <c r="EC233" s="112"/>
      <c r="ED233" s="112"/>
      <c r="EE233" s="112"/>
      <c r="EF233" s="112"/>
      <c r="EG233" s="112"/>
      <c r="EH233" s="112"/>
      <c r="EI233" s="112"/>
      <c r="EJ233" s="112"/>
      <c r="EK233" s="112"/>
      <c r="EL233" s="112"/>
      <c r="EM233" s="112"/>
      <c r="EN233" s="112"/>
      <c r="EO233" s="112"/>
      <c r="EP233" s="112"/>
      <c r="EQ233" s="112"/>
      <c r="ER233" s="112"/>
      <c r="ES233" s="112"/>
      <c r="ET233" s="112"/>
      <c r="EU233" s="112"/>
      <c r="EV233" s="112"/>
      <c r="EW233" s="112"/>
      <c r="EX233" s="112"/>
      <c r="EY233" s="112"/>
      <c r="EZ233" s="112"/>
      <c r="FA233" s="112"/>
      <c r="FB233" s="112"/>
      <c r="FC233" s="112"/>
      <c r="FD233" s="112"/>
      <c r="FE233" s="112"/>
      <c r="FF233" s="112"/>
      <c r="FG233" s="112"/>
      <c r="FH233" s="112"/>
      <c r="FI233" s="112"/>
      <c r="FJ233" s="112"/>
      <c r="FK233" s="112"/>
      <c r="FL233" s="112"/>
      <c r="FM233" s="112"/>
      <c r="FN233" s="112"/>
      <c r="FO233" s="112"/>
      <c r="FP233" s="112"/>
      <c r="FQ233" s="112"/>
      <c r="FR233" s="112"/>
      <c r="FS233" s="112"/>
      <c r="FT233" s="112"/>
      <c r="FU233" s="112"/>
      <c r="FV233" s="112"/>
      <c r="FW233" s="112"/>
      <c r="FX233" s="112"/>
      <c r="FY233" s="112"/>
      <c r="FZ233" s="112"/>
      <c r="GA233" s="112"/>
      <c r="GB233" s="112"/>
      <c r="GC233" s="112"/>
      <c r="GD233" s="112"/>
      <c r="GE233" s="112"/>
      <c r="GF233" s="112"/>
      <c r="GG233" s="112"/>
      <c r="GH233" s="112"/>
      <c r="GI233" s="112"/>
      <c r="GJ233" s="112"/>
      <c r="GK233" s="112"/>
      <c r="GL233" s="112"/>
      <c r="GM233" s="112"/>
      <c r="GN233" s="112"/>
      <c r="GO233" s="112"/>
      <c r="GP233" s="112"/>
      <c r="GQ233" s="112"/>
      <c r="GR233" s="112"/>
      <c r="GS233" s="112"/>
      <c r="GT233" s="112"/>
      <c r="GU233" s="112"/>
      <c r="GV233" s="112"/>
      <c r="GW233" s="112"/>
      <c r="GX233" s="112"/>
      <c r="GY233" s="112"/>
      <c r="GZ233" s="112"/>
      <c r="HA233" s="112"/>
      <c r="HB233" s="112"/>
      <c r="HC233" s="112"/>
      <c r="HD233" s="112"/>
      <c r="HE233" s="112"/>
      <c r="HF233" s="112"/>
      <c r="HG233" s="112"/>
      <c r="HH233" s="112"/>
      <c r="HI233" s="112"/>
      <c r="HJ233" s="112"/>
      <c r="HK233" s="112"/>
      <c r="HL233" s="112"/>
      <c r="HM233" s="112"/>
      <c r="HN233" s="112"/>
      <c r="HO233" s="112"/>
      <c r="HP233" s="112"/>
      <c r="HQ233" s="112"/>
      <c r="HR233" s="112"/>
      <c r="HS233" s="112"/>
      <c r="HT233" s="112"/>
      <c r="HU233" s="112"/>
      <c r="HV233" s="112"/>
      <c r="HW233" s="112"/>
      <c r="HX233" s="112"/>
      <c r="HY233" s="112"/>
      <c r="HZ233" s="112"/>
      <c r="IA233" s="112"/>
      <c r="IB233" s="112"/>
      <c r="IC233" s="112"/>
      <c r="ID233" s="112"/>
      <c r="IE233" s="112"/>
      <c r="IF233" s="112"/>
      <c r="IG233" s="112"/>
      <c r="IH233" s="112"/>
    </row>
    <row r="234" spans="1:242" customFormat="1" x14ac:dyDescent="0.2">
      <c r="A234" s="89" t="s">
        <v>92</v>
      </c>
      <c r="B234" s="61" t="s">
        <v>134</v>
      </c>
      <c r="C234" s="81" t="s">
        <v>132</v>
      </c>
      <c r="D234" s="73">
        <v>2</v>
      </c>
      <c r="E234" s="73">
        <f>Parts[[#This Row],[Qty to order]]-Parts[[#This Row],[Rig qty]]</f>
        <v>0</v>
      </c>
      <c r="F234" s="60">
        <v>2</v>
      </c>
      <c r="G234" s="124">
        <v>539</v>
      </c>
      <c r="H234" s="134">
        <f t="shared" si="30"/>
        <v>1078</v>
      </c>
      <c r="I234" s="130">
        <f t="shared" si="27"/>
        <v>1678</v>
      </c>
      <c r="J234" s="134" t="str">
        <f t="shared" si="31"/>
        <v/>
      </c>
      <c r="K234" s="130">
        <f t="shared" si="28"/>
        <v>0</v>
      </c>
      <c r="L234" s="61" t="s">
        <v>206</v>
      </c>
      <c r="M234" s="61"/>
      <c r="N234" s="61"/>
      <c r="O234" s="61"/>
      <c r="P234" s="77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  <c r="CO234" s="61"/>
      <c r="CP234" s="61"/>
      <c r="CQ234" s="61"/>
      <c r="CR234" s="61"/>
      <c r="CS234" s="61"/>
      <c r="CT234" s="61"/>
      <c r="CU234" s="61"/>
      <c r="CV234" s="61"/>
      <c r="CW234" s="61"/>
      <c r="CX234" s="61"/>
      <c r="CY234" s="61"/>
      <c r="CZ234" s="61"/>
      <c r="DA234" s="61"/>
      <c r="DB234" s="61"/>
      <c r="DC234" s="61"/>
      <c r="DD234" s="61"/>
      <c r="DE234" s="61"/>
      <c r="DF234" s="61"/>
      <c r="DG234" s="61"/>
      <c r="DH234" s="61"/>
      <c r="DI234" s="61"/>
      <c r="DJ234" s="61"/>
      <c r="DK234" s="61"/>
      <c r="DL234" s="61"/>
      <c r="DM234" s="61"/>
      <c r="DN234" s="61"/>
      <c r="DO234" s="112"/>
      <c r="DP234" s="112"/>
      <c r="DQ234" s="112"/>
      <c r="DR234" s="112"/>
      <c r="DS234" s="112"/>
      <c r="DT234" s="112"/>
      <c r="DU234" s="112"/>
      <c r="DV234" s="112"/>
      <c r="DW234" s="112"/>
      <c r="DX234" s="112"/>
      <c r="DY234" s="112"/>
      <c r="DZ234" s="112"/>
      <c r="EA234" s="112"/>
      <c r="EB234" s="112"/>
      <c r="EC234" s="112"/>
      <c r="ED234" s="112"/>
      <c r="EE234" s="112"/>
      <c r="EF234" s="112"/>
      <c r="EG234" s="112"/>
      <c r="EH234" s="112"/>
      <c r="EI234" s="112"/>
      <c r="EJ234" s="112"/>
      <c r="EK234" s="112"/>
      <c r="EL234" s="112"/>
      <c r="EM234" s="112"/>
      <c r="EN234" s="112"/>
      <c r="EO234" s="112"/>
      <c r="EP234" s="112"/>
      <c r="EQ234" s="112"/>
      <c r="ER234" s="112"/>
      <c r="ES234" s="112"/>
      <c r="ET234" s="112"/>
      <c r="EU234" s="112"/>
      <c r="EV234" s="112"/>
      <c r="EW234" s="112"/>
      <c r="EX234" s="112"/>
      <c r="EY234" s="112"/>
      <c r="EZ234" s="112"/>
      <c r="FA234" s="112"/>
      <c r="FB234" s="112"/>
      <c r="FC234" s="112"/>
      <c r="FD234" s="112"/>
      <c r="FE234" s="112"/>
      <c r="FF234" s="112"/>
      <c r="FG234" s="112"/>
      <c r="FH234" s="112"/>
      <c r="FI234" s="112"/>
      <c r="FJ234" s="112"/>
      <c r="FK234" s="112"/>
      <c r="FL234" s="112"/>
      <c r="FM234" s="112"/>
      <c r="FN234" s="112"/>
      <c r="FO234" s="112"/>
      <c r="FP234" s="112"/>
      <c r="FQ234" s="112"/>
      <c r="FR234" s="112"/>
      <c r="FS234" s="112"/>
      <c r="FT234" s="112"/>
      <c r="FU234" s="112"/>
      <c r="FV234" s="112"/>
      <c r="FW234" s="112"/>
      <c r="FX234" s="112"/>
      <c r="FY234" s="112"/>
      <c r="FZ234" s="112"/>
      <c r="GA234" s="112"/>
      <c r="GB234" s="112"/>
      <c r="GC234" s="112"/>
      <c r="GD234" s="112"/>
      <c r="GE234" s="112"/>
      <c r="GF234" s="112"/>
      <c r="GG234" s="112"/>
      <c r="GH234" s="112"/>
      <c r="GI234" s="112"/>
      <c r="GJ234" s="112"/>
      <c r="GK234" s="112"/>
      <c r="GL234" s="112"/>
      <c r="GM234" s="112"/>
      <c r="GN234" s="112"/>
      <c r="GO234" s="112"/>
      <c r="GP234" s="112"/>
      <c r="GQ234" s="112"/>
      <c r="GR234" s="112"/>
      <c r="GS234" s="112"/>
      <c r="GT234" s="112"/>
      <c r="GU234" s="112"/>
      <c r="GV234" s="112"/>
      <c r="GW234" s="112"/>
      <c r="GX234" s="112"/>
      <c r="GY234" s="112"/>
      <c r="GZ234" s="112"/>
      <c r="HA234" s="112"/>
      <c r="HB234" s="112"/>
      <c r="HC234" s="112"/>
      <c r="HD234" s="112"/>
      <c r="HE234" s="112"/>
      <c r="HF234" s="112"/>
      <c r="HG234" s="112"/>
      <c r="HH234" s="112"/>
      <c r="HI234" s="112"/>
      <c r="HJ234" s="112"/>
      <c r="HK234" s="112"/>
      <c r="HL234" s="112"/>
      <c r="HM234" s="112"/>
      <c r="HN234" s="112"/>
      <c r="HO234" s="112"/>
      <c r="HP234" s="112"/>
      <c r="HQ234" s="112"/>
      <c r="HR234" s="112"/>
      <c r="HS234" s="112"/>
      <c r="HT234" s="112"/>
      <c r="HU234" s="112"/>
      <c r="HV234" s="112"/>
      <c r="HW234" s="112"/>
      <c r="HX234" s="112"/>
      <c r="HY234" s="112"/>
      <c r="HZ234" s="112"/>
      <c r="IA234" s="112"/>
      <c r="IB234" s="112"/>
      <c r="IC234" s="112"/>
      <c r="ID234" s="112"/>
      <c r="IE234" s="112"/>
      <c r="IF234" s="112"/>
      <c r="IG234" s="112"/>
      <c r="IH234" s="112"/>
    </row>
    <row r="235" spans="1:242" customFormat="1" x14ac:dyDescent="0.2">
      <c r="A235" s="89" t="s">
        <v>92</v>
      </c>
      <c r="B235" s="82" t="s">
        <v>31</v>
      </c>
      <c r="C235" s="64"/>
      <c r="D235" s="73">
        <v>1</v>
      </c>
      <c r="E235" s="73">
        <f>Parts[[#This Row],[Qty to order]]-Parts[[#This Row],[Rig qty]]</f>
        <v>0</v>
      </c>
      <c r="F235" s="60">
        <v>1</v>
      </c>
      <c r="G235" s="124">
        <v>300</v>
      </c>
      <c r="H235" s="134">
        <f t="shared" si="30"/>
        <v>300</v>
      </c>
      <c r="I235" s="130">
        <f t="shared" si="27"/>
        <v>1678</v>
      </c>
      <c r="J235" s="134" t="str">
        <f t="shared" si="31"/>
        <v/>
      </c>
      <c r="K235" s="130">
        <f t="shared" si="28"/>
        <v>0</v>
      </c>
      <c r="L235" s="82" t="s">
        <v>1193</v>
      </c>
      <c r="M235" s="61"/>
      <c r="N235" s="92" t="s">
        <v>1216</v>
      </c>
      <c r="O235" s="82" t="s">
        <v>1355</v>
      </c>
      <c r="P235" s="77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  <c r="CO235" s="61"/>
      <c r="CP235" s="61"/>
      <c r="CQ235" s="61"/>
      <c r="CR235" s="61"/>
      <c r="CS235" s="61"/>
      <c r="CT235" s="61"/>
      <c r="CU235" s="61"/>
      <c r="CV235" s="61"/>
      <c r="CW235" s="61"/>
      <c r="CX235" s="61"/>
      <c r="CY235" s="61"/>
      <c r="CZ235" s="61"/>
      <c r="DA235" s="61"/>
      <c r="DB235" s="61"/>
      <c r="DC235" s="61"/>
      <c r="DD235" s="61"/>
      <c r="DE235" s="61"/>
      <c r="DF235" s="61"/>
      <c r="DG235" s="61"/>
      <c r="DH235" s="61"/>
      <c r="DI235" s="61"/>
      <c r="DJ235" s="61"/>
      <c r="DK235" s="61"/>
      <c r="DL235" s="61"/>
      <c r="DM235" s="61"/>
      <c r="DN235" s="61"/>
      <c r="DO235" s="112"/>
      <c r="DP235" s="112"/>
      <c r="DQ235" s="112"/>
      <c r="DR235" s="112"/>
      <c r="DS235" s="112"/>
      <c r="DT235" s="112"/>
      <c r="DU235" s="112"/>
      <c r="DV235" s="112"/>
      <c r="DW235" s="112"/>
      <c r="DX235" s="112"/>
      <c r="DY235" s="112"/>
      <c r="DZ235" s="112"/>
      <c r="EA235" s="112"/>
      <c r="EB235" s="112"/>
      <c r="EC235" s="112"/>
      <c r="ED235" s="112"/>
      <c r="EE235" s="112"/>
      <c r="EF235" s="112"/>
      <c r="EG235" s="112"/>
      <c r="EH235" s="112"/>
      <c r="EI235" s="112"/>
      <c r="EJ235" s="112"/>
      <c r="EK235" s="112"/>
      <c r="EL235" s="112"/>
      <c r="EM235" s="112"/>
      <c r="EN235" s="112"/>
      <c r="EO235" s="112"/>
      <c r="EP235" s="112"/>
      <c r="EQ235" s="112"/>
      <c r="ER235" s="112"/>
      <c r="ES235" s="112"/>
      <c r="ET235" s="112"/>
      <c r="EU235" s="112"/>
      <c r="EV235" s="112"/>
      <c r="EW235" s="112"/>
      <c r="EX235" s="112"/>
      <c r="EY235" s="112"/>
      <c r="EZ235" s="112"/>
      <c r="FA235" s="112"/>
      <c r="FB235" s="112"/>
      <c r="FC235" s="112"/>
      <c r="FD235" s="112"/>
      <c r="FE235" s="112"/>
      <c r="FF235" s="112"/>
      <c r="FG235" s="112"/>
      <c r="FH235" s="112"/>
      <c r="FI235" s="112"/>
      <c r="FJ235" s="112"/>
      <c r="FK235" s="112"/>
      <c r="FL235" s="112"/>
      <c r="FM235" s="112"/>
      <c r="FN235" s="112"/>
      <c r="FO235" s="112"/>
      <c r="FP235" s="112"/>
      <c r="FQ235" s="112"/>
      <c r="FR235" s="112"/>
      <c r="FS235" s="112"/>
      <c r="FT235" s="112"/>
      <c r="FU235" s="112"/>
      <c r="FV235" s="112"/>
      <c r="FW235" s="112"/>
      <c r="FX235" s="112"/>
      <c r="FY235" s="112"/>
      <c r="FZ235" s="112"/>
      <c r="GA235" s="112"/>
      <c r="GB235" s="112"/>
      <c r="GC235" s="112"/>
      <c r="GD235" s="112"/>
      <c r="GE235" s="112"/>
      <c r="GF235" s="112"/>
      <c r="GG235" s="112"/>
      <c r="GH235" s="112"/>
      <c r="GI235" s="112"/>
      <c r="GJ235" s="112"/>
      <c r="GK235" s="112"/>
      <c r="GL235" s="112"/>
      <c r="GM235" s="112"/>
      <c r="GN235" s="112"/>
      <c r="GO235" s="112"/>
      <c r="GP235" s="112"/>
      <c r="GQ235" s="112"/>
      <c r="GR235" s="112"/>
      <c r="GS235" s="112"/>
      <c r="GT235" s="112"/>
      <c r="GU235" s="112"/>
      <c r="GV235" s="112"/>
      <c r="GW235" s="112"/>
      <c r="GX235" s="112"/>
      <c r="GY235" s="112"/>
      <c r="GZ235" s="112"/>
      <c r="HA235" s="112"/>
      <c r="HB235" s="112"/>
      <c r="HC235" s="112"/>
      <c r="HD235" s="112"/>
      <c r="HE235" s="112"/>
      <c r="HF235" s="112"/>
      <c r="HG235" s="112"/>
      <c r="HH235" s="112"/>
      <c r="HI235" s="112"/>
      <c r="HJ235" s="112"/>
      <c r="HK235" s="112"/>
      <c r="HL235" s="112"/>
      <c r="HM235" s="112"/>
      <c r="HN235" s="112"/>
      <c r="HO235" s="112"/>
      <c r="HP235" s="112"/>
      <c r="HQ235" s="112"/>
      <c r="HR235" s="112"/>
      <c r="HS235" s="112"/>
      <c r="HT235" s="112"/>
      <c r="HU235" s="112"/>
      <c r="HV235" s="112"/>
      <c r="HW235" s="112"/>
      <c r="HX235" s="112"/>
      <c r="HY235" s="112"/>
      <c r="HZ235" s="112"/>
      <c r="IA235" s="112"/>
      <c r="IB235" s="112"/>
      <c r="IC235" s="112"/>
      <c r="ID235" s="112"/>
      <c r="IE235" s="112"/>
      <c r="IF235" s="112"/>
      <c r="IG235" s="112"/>
      <c r="IH235" s="112"/>
    </row>
    <row r="236" spans="1:242" customFormat="1" x14ac:dyDescent="0.2">
      <c r="A236" s="89" t="s">
        <v>92</v>
      </c>
      <c r="B236" s="82" t="s">
        <v>30</v>
      </c>
      <c r="C236" s="64"/>
      <c r="D236" s="73">
        <v>1</v>
      </c>
      <c r="E236" s="73">
        <f>Parts[[#This Row],[Qty to order]]-Parts[[#This Row],[Rig qty]]</f>
        <v>0</v>
      </c>
      <c r="F236" s="84">
        <v>1</v>
      </c>
      <c r="G236" s="124">
        <v>300</v>
      </c>
      <c r="H236" s="134">
        <f t="shared" si="30"/>
        <v>300</v>
      </c>
      <c r="I236" s="130">
        <f t="shared" si="27"/>
        <v>1678</v>
      </c>
      <c r="J236" s="134" t="str">
        <f t="shared" si="31"/>
        <v/>
      </c>
      <c r="K236" s="130">
        <f t="shared" si="28"/>
        <v>0</v>
      </c>
      <c r="L236" s="82" t="s">
        <v>1193</v>
      </c>
      <c r="M236" s="61"/>
      <c r="N236" s="92" t="s">
        <v>1216</v>
      </c>
      <c r="O236" s="82" t="s">
        <v>1355</v>
      </c>
      <c r="P236" s="77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  <c r="CO236" s="61"/>
      <c r="CP236" s="61"/>
      <c r="CQ236" s="61"/>
      <c r="CR236" s="61"/>
      <c r="CS236" s="61"/>
      <c r="CT236" s="61"/>
      <c r="CU236" s="61"/>
      <c r="CV236" s="61"/>
      <c r="CW236" s="61"/>
      <c r="CX236" s="61"/>
      <c r="CY236" s="61"/>
      <c r="CZ236" s="61"/>
      <c r="DA236" s="61"/>
      <c r="DB236" s="61"/>
      <c r="DC236" s="61"/>
      <c r="DD236" s="61"/>
      <c r="DE236" s="61"/>
      <c r="DF236" s="61"/>
      <c r="DG236" s="61"/>
      <c r="DH236" s="61"/>
      <c r="DI236" s="61"/>
      <c r="DJ236" s="61"/>
      <c r="DK236" s="61"/>
      <c r="DL236" s="61"/>
      <c r="DM236" s="61"/>
      <c r="DN236" s="61"/>
      <c r="DO236" s="112"/>
      <c r="DP236" s="112"/>
      <c r="DQ236" s="112"/>
      <c r="DR236" s="112"/>
      <c r="DS236" s="112"/>
      <c r="DT236" s="112"/>
      <c r="DU236" s="112"/>
      <c r="DV236" s="112"/>
      <c r="DW236" s="112"/>
      <c r="DX236" s="112"/>
      <c r="DY236" s="112"/>
      <c r="DZ236" s="112"/>
      <c r="EA236" s="112"/>
      <c r="EB236" s="112"/>
      <c r="EC236" s="112"/>
      <c r="ED236" s="112"/>
      <c r="EE236" s="112"/>
      <c r="EF236" s="112"/>
      <c r="EG236" s="112"/>
      <c r="EH236" s="112"/>
      <c r="EI236" s="112"/>
      <c r="EJ236" s="112"/>
      <c r="EK236" s="112"/>
      <c r="EL236" s="112"/>
      <c r="EM236" s="112"/>
      <c r="EN236" s="112"/>
      <c r="EO236" s="112"/>
      <c r="EP236" s="112"/>
      <c r="EQ236" s="112"/>
      <c r="ER236" s="112"/>
      <c r="ES236" s="112"/>
      <c r="ET236" s="112"/>
      <c r="EU236" s="112"/>
      <c r="EV236" s="112"/>
      <c r="EW236" s="112"/>
      <c r="EX236" s="112"/>
      <c r="EY236" s="112"/>
      <c r="EZ236" s="112"/>
      <c r="FA236" s="112"/>
      <c r="FB236" s="112"/>
      <c r="FC236" s="112"/>
      <c r="FD236" s="112"/>
      <c r="FE236" s="112"/>
      <c r="FF236" s="112"/>
      <c r="FG236" s="112"/>
      <c r="FH236" s="112"/>
      <c r="FI236" s="112"/>
      <c r="FJ236" s="112"/>
      <c r="FK236" s="112"/>
      <c r="FL236" s="112"/>
      <c r="FM236" s="112"/>
      <c r="FN236" s="112"/>
      <c r="FO236" s="112"/>
      <c r="FP236" s="112"/>
      <c r="FQ236" s="112"/>
      <c r="FR236" s="112"/>
      <c r="FS236" s="112"/>
      <c r="FT236" s="112"/>
      <c r="FU236" s="112"/>
      <c r="FV236" s="112"/>
      <c r="FW236" s="112"/>
      <c r="FX236" s="112"/>
      <c r="FY236" s="112"/>
      <c r="FZ236" s="112"/>
      <c r="GA236" s="112"/>
      <c r="GB236" s="112"/>
      <c r="GC236" s="112"/>
      <c r="GD236" s="112"/>
      <c r="GE236" s="112"/>
      <c r="GF236" s="112"/>
      <c r="GG236" s="112"/>
      <c r="GH236" s="112"/>
      <c r="GI236" s="112"/>
      <c r="GJ236" s="112"/>
      <c r="GK236" s="112"/>
      <c r="GL236" s="112"/>
      <c r="GM236" s="112"/>
      <c r="GN236" s="112"/>
      <c r="GO236" s="112"/>
      <c r="GP236" s="112"/>
      <c r="GQ236" s="112"/>
      <c r="GR236" s="112"/>
      <c r="GS236" s="112"/>
      <c r="GT236" s="112"/>
      <c r="GU236" s="112"/>
      <c r="GV236" s="112"/>
      <c r="GW236" s="112"/>
      <c r="GX236" s="112"/>
      <c r="GY236" s="112"/>
      <c r="GZ236" s="112"/>
      <c r="HA236" s="112"/>
      <c r="HB236" s="112"/>
      <c r="HC236" s="112"/>
      <c r="HD236" s="112"/>
      <c r="HE236" s="112"/>
      <c r="HF236" s="112"/>
      <c r="HG236" s="112"/>
      <c r="HH236" s="112"/>
      <c r="HI236" s="112"/>
      <c r="HJ236" s="112"/>
      <c r="HK236" s="112"/>
      <c r="HL236" s="112"/>
      <c r="HM236" s="112"/>
      <c r="HN236" s="112"/>
      <c r="HO236" s="112"/>
      <c r="HP236" s="112"/>
      <c r="HQ236" s="112"/>
      <c r="HR236" s="112"/>
      <c r="HS236" s="112"/>
      <c r="HT236" s="112"/>
      <c r="HU236" s="112"/>
      <c r="HV236" s="112"/>
      <c r="HW236" s="112"/>
      <c r="HX236" s="112"/>
      <c r="HY236" s="112"/>
      <c r="HZ236" s="112"/>
      <c r="IA236" s="112"/>
      <c r="IB236" s="112"/>
      <c r="IC236" s="112"/>
      <c r="ID236" s="112"/>
      <c r="IE236" s="112"/>
      <c r="IF236" s="112"/>
      <c r="IG236" s="112"/>
      <c r="IH236" s="112"/>
    </row>
    <row r="237" spans="1:242" customFormat="1" x14ac:dyDescent="0.2">
      <c r="A237" s="82" t="s">
        <v>121</v>
      </c>
      <c r="B237" s="58" t="s">
        <v>81</v>
      </c>
      <c r="C237" s="101">
        <v>134</v>
      </c>
      <c r="D237" s="65">
        <v>1</v>
      </c>
      <c r="E237" s="65">
        <f>Parts[[#This Row],[Qty to order]]-Parts[[#This Row],[Rig qty]]</f>
        <v>0</v>
      </c>
      <c r="F237" s="65">
        <v>1</v>
      </c>
      <c r="G237" s="123">
        <v>75</v>
      </c>
      <c r="H237" s="132">
        <f>F237*G237</f>
        <v>75</v>
      </c>
      <c r="I237" s="130">
        <f t="shared" si="27"/>
        <v>2200</v>
      </c>
      <c r="J237" s="134" t="str">
        <f t="shared" si="31"/>
        <v/>
      </c>
      <c r="K237" s="130">
        <f t="shared" si="28"/>
        <v>0</v>
      </c>
      <c r="L237" s="58" t="s">
        <v>667</v>
      </c>
      <c r="M237" s="58"/>
      <c r="N237" s="94"/>
      <c r="O237" s="58"/>
      <c r="P237" s="65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  <c r="BP237" s="58"/>
      <c r="BQ237" s="58"/>
      <c r="BR237" s="58"/>
      <c r="BS237" s="58"/>
      <c r="BT237" s="58"/>
      <c r="BU237" s="58"/>
      <c r="BV237" s="58"/>
      <c r="BW237" s="58"/>
      <c r="BX237" s="58"/>
      <c r="BY237" s="58"/>
      <c r="BZ237" s="58"/>
      <c r="CA237" s="58"/>
      <c r="CB237" s="58"/>
      <c r="CC237" s="58"/>
      <c r="CD237" s="58"/>
      <c r="CE237" s="58"/>
      <c r="CF237" s="58"/>
      <c r="CG237" s="58"/>
      <c r="CH237" s="58"/>
      <c r="CI237" s="58"/>
      <c r="CJ237" s="58"/>
      <c r="CK237" s="58"/>
      <c r="CL237" s="58"/>
      <c r="CM237" s="58"/>
      <c r="CN237" s="58"/>
      <c r="CO237" s="58"/>
      <c r="CP237" s="58"/>
      <c r="CQ237" s="58"/>
      <c r="CR237" s="58"/>
      <c r="CS237" s="58"/>
      <c r="CT237" s="58"/>
      <c r="CU237" s="58"/>
      <c r="CV237" s="58"/>
      <c r="CW237" s="58"/>
      <c r="CX237" s="58"/>
      <c r="CY237" s="58"/>
      <c r="CZ237" s="58"/>
      <c r="DA237" s="58"/>
      <c r="DB237" s="58"/>
      <c r="DC237" s="58"/>
      <c r="DD237" s="58"/>
      <c r="DE237" s="58"/>
      <c r="DF237" s="58"/>
      <c r="DG237" s="58"/>
      <c r="DH237" s="58"/>
      <c r="DI237" s="58"/>
      <c r="DJ237" s="58"/>
      <c r="DK237" s="58"/>
      <c r="DL237" s="58"/>
      <c r="DM237" s="58"/>
      <c r="DN237" s="58"/>
      <c r="DO237" s="114"/>
      <c r="DP237" s="114"/>
      <c r="DQ237" s="114"/>
      <c r="DR237" s="114"/>
      <c r="DS237" s="114"/>
      <c r="DT237" s="114"/>
      <c r="DU237" s="114"/>
      <c r="DV237" s="114"/>
      <c r="DW237" s="114"/>
      <c r="DX237" s="114"/>
      <c r="DY237" s="114"/>
      <c r="DZ237" s="114"/>
      <c r="EA237" s="114"/>
      <c r="EB237" s="114"/>
      <c r="EC237" s="114"/>
      <c r="ED237" s="114"/>
      <c r="EE237" s="114"/>
      <c r="EF237" s="114"/>
      <c r="EG237" s="114"/>
      <c r="EH237" s="114"/>
      <c r="EI237" s="114"/>
      <c r="EJ237" s="114"/>
      <c r="EK237" s="114"/>
      <c r="EL237" s="114"/>
      <c r="EM237" s="114"/>
      <c r="EN237" s="114"/>
      <c r="EO237" s="114"/>
      <c r="EP237" s="114"/>
      <c r="EQ237" s="114"/>
      <c r="ER237" s="114"/>
      <c r="ES237" s="114"/>
      <c r="ET237" s="114"/>
      <c r="EU237" s="114"/>
      <c r="EV237" s="114"/>
      <c r="EW237" s="114"/>
      <c r="EX237" s="114"/>
      <c r="EY237" s="114"/>
      <c r="EZ237" s="114"/>
      <c r="FA237" s="114"/>
      <c r="FB237" s="114"/>
      <c r="FC237" s="114"/>
      <c r="FD237" s="114"/>
      <c r="FE237" s="114"/>
      <c r="FF237" s="114"/>
      <c r="FG237" s="114"/>
      <c r="FH237" s="114"/>
      <c r="FI237" s="114"/>
      <c r="FJ237" s="114"/>
      <c r="FK237" s="114"/>
      <c r="FL237" s="114"/>
      <c r="FM237" s="114"/>
      <c r="FN237" s="114"/>
      <c r="FO237" s="114"/>
      <c r="FP237" s="114"/>
      <c r="FQ237" s="114"/>
      <c r="FR237" s="114"/>
      <c r="FS237" s="114"/>
      <c r="FT237" s="114"/>
      <c r="FU237" s="114"/>
      <c r="FV237" s="114"/>
      <c r="FW237" s="114"/>
      <c r="FX237" s="114"/>
      <c r="FY237" s="114"/>
      <c r="FZ237" s="114"/>
      <c r="GA237" s="114"/>
      <c r="GB237" s="114"/>
      <c r="GC237" s="114"/>
      <c r="GD237" s="114"/>
      <c r="GE237" s="114"/>
      <c r="GF237" s="114"/>
      <c r="GG237" s="114"/>
      <c r="GH237" s="114"/>
      <c r="GI237" s="114"/>
      <c r="GJ237" s="114"/>
      <c r="GK237" s="114"/>
      <c r="GL237" s="114"/>
      <c r="GM237" s="114"/>
      <c r="GN237" s="114"/>
      <c r="GO237" s="114"/>
      <c r="GP237" s="114"/>
      <c r="GQ237" s="114"/>
      <c r="GR237" s="114"/>
      <c r="GS237" s="114"/>
      <c r="GT237" s="114"/>
      <c r="GU237" s="114"/>
      <c r="GV237" s="114"/>
      <c r="GW237" s="114"/>
      <c r="GX237" s="114"/>
      <c r="GY237" s="114"/>
      <c r="GZ237" s="114"/>
      <c r="HA237" s="114"/>
      <c r="HB237" s="114"/>
      <c r="HC237" s="114"/>
      <c r="HD237" s="114"/>
      <c r="HE237" s="114"/>
      <c r="HF237" s="114"/>
      <c r="HG237" s="114"/>
      <c r="HH237" s="114"/>
      <c r="HI237" s="114"/>
      <c r="HJ237" s="114"/>
      <c r="HK237" s="114"/>
      <c r="HL237" s="114"/>
      <c r="HM237" s="114"/>
      <c r="HN237" s="114"/>
      <c r="HO237" s="114"/>
      <c r="HP237" s="114"/>
      <c r="HQ237" s="114"/>
      <c r="HR237" s="114"/>
      <c r="HS237" s="114"/>
      <c r="HT237" s="114"/>
      <c r="HU237" s="114"/>
      <c r="HV237" s="114"/>
      <c r="HW237" s="114"/>
      <c r="HX237" s="114"/>
      <c r="HY237" s="114"/>
      <c r="HZ237" s="114"/>
      <c r="IA237" s="114"/>
      <c r="IB237" s="114"/>
      <c r="IC237" s="114"/>
      <c r="ID237" s="114"/>
      <c r="IE237" s="114"/>
      <c r="IF237" s="114"/>
      <c r="IG237" s="114"/>
      <c r="IH237" s="114"/>
    </row>
    <row r="238" spans="1:242" customFormat="1" x14ac:dyDescent="0.2">
      <c r="A238" s="82" t="s">
        <v>121</v>
      </c>
      <c r="B238" s="58" t="s">
        <v>79</v>
      </c>
      <c r="C238" s="58" t="s">
        <v>80</v>
      </c>
      <c r="D238" s="65">
        <v>1</v>
      </c>
      <c r="E238" s="65">
        <f>Parts[[#This Row],[Qty to order]]-Parts[[#This Row],[Rig qty]]</f>
        <v>0</v>
      </c>
      <c r="F238" s="65">
        <v>1</v>
      </c>
      <c r="G238" s="123">
        <v>125</v>
      </c>
      <c r="H238" s="132">
        <f>F238*G238</f>
        <v>125</v>
      </c>
      <c r="I238" s="130">
        <f t="shared" si="27"/>
        <v>2200</v>
      </c>
      <c r="J238" s="134" t="str">
        <f t="shared" si="31"/>
        <v/>
      </c>
      <c r="K238" s="130">
        <f t="shared" si="28"/>
        <v>0</v>
      </c>
      <c r="L238" s="58" t="s">
        <v>667</v>
      </c>
      <c r="M238" s="58"/>
      <c r="N238" s="94"/>
      <c r="O238" s="58"/>
      <c r="P238" s="65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L238" s="58"/>
      <c r="BM238" s="58"/>
      <c r="BN238" s="58"/>
      <c r="BO238" s="58"/>
      <c r="BP238" s="58"/>
      <c r="BQ238" s="58"/>
      <c r="BR238" s="58"/>
      <c r="BS238" s="58"/>
      <c r="BT238" s="58"/>
      <c r="BU238" s="58"/>
      <c r="BV238" s="58"/>
      <c r="BW238" s="58"/>
      <c r="BX238" s="58"/>
      <c r="BY238" s="58"/>
      <c r="BZ238" s="58"/>
      <c r="CA238" s="58"/>
      <c r="CB238" s="58"/>
      <c r="CC238" s="58"/>
      <c r="CD238" s="58"/>
      <c r="CE238" s="58"/>
      <c r="CF238" s="58"/>
      <c r="CG238" s="58"/>
      <c r="CH238" s="58"/>
      <c r="CI238" s="58"/>
      <c r="CJ238" s="58"/>
      <c r="CK238" s="58"/>
      <c r="CL238" s="58"/>
      <c r="CM238" s="58"/>
      <c r="CN238" s="58"/>
      <c r="CO238" s="58"/>
      <c r="CP238" s="58"/>
      <c r="CQ238" s="58"/>
      <c r="CR238" s="58"/>
      <c r="CS238" s="58"/>
      <c r="CT238" s="58"/>
      <c r="CU238" s="58"/>
      <c r="CV238" s="58"/>
      <c r="CW238" s="58"/>
      <c r="CX238" s="58"/>
      <c r="CY238" s="58"/>
      <c r="CZ238" s="58"/>
      <c r="DA238" s="58"/>
      <c r="DB238" s="58"/>
      <c r="DC238" s="58"/>
      <c r="DD238" s="58"/>
      <c r="DE238" s="58"/>
      <c r="DF238" s="58"/>
      <c r="DG238" s="58"/>
      <c r="DH238" s="58"/>
      <c r="DI238" s="58"/>
      <c r="DJ238" s="58"/>
      <c r="DK238" s="58"/>
      <c r="DL238" s="58"/>
      <c r="DM238" s="58"/>
      <c r="DN238" s="58"/>
      <c r="DO238" s="114"/>
      <c r="DP238" s="114"/>
      <c r="DQ238" s="114"/>
      <c r="DR238" s="114"/>
      <c r="DS238" s="114"/>
      <c r="DT238" s="114"/>
      <c r="DU238" s="114"/>
      <c r="DV238" s="114"/>
      <c r="DW238" s="114"/>
      <c r="DX238" s="114"/>
      <c r="DY238" s="114"/>
      <c r="DZ238" s="114"/>
      <c r="EA238" s="114"/>
      <c r="EB238" s="114"/>
      <c r="EC238" s="114"/>
      <c r="ED238" s="114"/>
      <c r="EE238" s="114"/>
      <c r="EF238" s="114"/>
      <c r="EG238" s="114"/>
      <c r="EH238" s="114"/>
      <c r="EI238" s="114"/>
      <c r="EJ238" s="114"/>
      <c r="EK238" s="114"/>
      <c r="EL238" s="114"/>
      <c r="EM238" s="114"/>
      <c r="EN238" s="114"/>
      <c r="EO238" s="114"/>
      <c r="EP238" s="114"/>
      <c r="EQ238" s="114"/>
      <c r="ER238" s="114"/>
      <c r="ES238" s="114"/>
      <c r="ET238" s="114"/>
      <c r="EU238" s="114"/>
      <c r="EV238" s="114"/>
      <c r="EW238" s="114"/>
      <c r="EX238" s="114"/>
      <c r="EY238" s="114"/>
      <c r="EZ238" s="114"/>
      <c r="FA238" s="114"/>
      <c r="FB238" s="114"/>
      <c r="FC238" s="114"/>
      <c r="FD238" s="114"/>
      <c r="FE238" s="114"/>
      <c r="FF238" s="114"/>
      <c r="FG238" s="114"/>
      <c r="FH238" s="114"/>
      <c r="FI238" s="114"/>
      <c r="FJ238" s="114"/>
      <c r="FK238" s="114"/>
      <c r="FL238" s="114"/>
      <c r="FM238" s="114"/>
      <c r="FN238" s="114"/>
      <c r="FO238" s="114"/>
      <c r="FP238" s="114"/>
      <c r="FQ238" s="114"/>
      <c r="FR238" s="114"/>
      <c r="FS238" s="114"/>
      <c r="FT238" s="114"/>
      <c r="FU238" s="114"/>
      <c r="FV238" s="114"/>
      <c r="FW238" s="114"/>
      <c r="FX238" s="114"/>
      <c r="FY238" s="114"/>
      <c r="FZ238" s="114"/>
      <c r="GA238" s="114"/>
      <c r="GB238" s="114"/>
      <c r="GC238" s="114"/>
      <c r="GD238" s="114"/>
      <c r="GE238" s="114"/>
      <c r="GF238" s="114"/>
      <c r="GG238" s="114"/>
      <c r="GH238" s="114"/>
      <c r="GI238" s="114"/>
      <c r="GJ238" s="114"/>
      <c r="GK238" s="114"/>
      <c r="GL238" s="114"/>
      <c r="GM238" s="114"/>
      <c r="GN238" s="114"/>
      <c r="GO238" s="114"/>
      <c r="GP238" s="114"/>
      <c r="GQ238" s="114"/>
      <c r="GR238" s="114"/>
      <c r="GS238" s="114"/>
      <c r="GT238" s="114"/>
      <c r="GU238" s="114"/>
      <c r="GV238" s="114"/>
      <c r="GW238" s="114"/>
      <c r="GX238" s="114"/>
      <c r="GY238" s="114"/>
      <c r="GZ238" s="114"/>
      <c r="HA238" s="114"/>
      <c r="HB238" s="114"/>
      <c r="HC238" s="114"/>
      <c r="HD238" s="114"/>
      <c r="HE238" s="114"/>
      <c r="HF238" s="114"/>
      <c r="HG238" s="114"/>
      <c r="HH238" s="114"/>
      <c r="HI238" s="114"/>
      <c r="HJ238" s="114"/>
      <c r="HK238" s="114"/>
      <c r="HL238" s="114"/>
      <c r="HM238" s="114"/>
      <c r="HN238" s="114"/>
      <c r="HO238" s="114"/>
      <c r="HP238" s="114"/>
      <c r="HQ238" s="114"/>
      <c r="HR238" s="114"/>
      <c r="HS238" s="114"/>
      <c r="HT238" s="114"/>
      <c r="HU238" s="114"/>
      <c r="HV238" s="114"/>
      <c r="HW238" s="114"/>
      <c r="HX238" s="114"/>
      <c r="HY238" s="114"/>
      <c r="HZ238" s="114"/>
      <c r="IA238" s="114"/>
      <c r="IB238" s="114"/>
      <c r="IC238" s="114"/>
      <c r="ID238" s="114"/>
      <c r="IE238" s="114"/>
      <c r="IF238" s="114"/>
      <c r="IG238" s="114"/>
      <c r="IH238" s="114"/>
    </row>
    <row r="239" spans="1:242" customFormat="1" x14ac:dyDescent="0.2">
      <c r="A239" s="82" t="s">
        <v>121</v>
      </c>
      <c r="B239" s="58" t="s">
        <v>75</v>
      </c>
      <c r="C239" s="58" t="s">
        <v>76</v>
      </c>
      <c r="D239" s="65">
        <v>1</v>
      </c>
      <c r="E239" s="65">
        <f>Parts[[#This Row],[Qty to order]]-Parts[[#This Row],[Rig qty]]</f>
        <v>0</v>
      </c>
      <c r="F239" s="65">
        <v>1</v>
      </c>
      <c r="G239" s="123">
        <v>975</v>
      </c>
      <c r="H239" s="132">
        <f>F239*G239</f>
        <v>975</v>
      </c>
      <c r="I239" s="130">
        <f t="shared" si="27"/>
        <v>2200</v>
      </c>
      <c r="J239" s="134" t="str">
        <f t="shared" si="31"/>
        <v/>
      </c>
      <c r="K239" s="130">
        <f t="shared" si="28"/>
        <v>0</v>
      </c>
      <c r="L239" s="58" t="s">
        <v>667</v>
      </c>
      <c r="M239" s="58" t="s">
        <v>82</v>
      </c>
      <c r="N239" s="92" t="s">
        <v>418</v>
      </c>
      <c r="O239" s="58"/>
      <c r="P239" s="65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B239" s="58"/>
      <c r="CC239" s="58"/>
      <c r="CD239" s="58"/>
      <c r="CE239" s="58"/>
      <c r="CF239" s="58"/>
      <c r="CG239" s="58"/>
      <c r="CH239" s="58"/>
      <c r="CI239" s="58"/>
      <c r="CJ239" s="58"/>
      <c r="CK239" s="58"/>
      <c r="CL239" s="58"/>
      <c r="CM239" s="58"/>
      <c r="CN239" s="58"/>
      <c r="CO239" s="58"/>
      <c r="CP239" s="58"/>
      <c r="CQ239" s="58"/>
      <c r="CR239" s="58"/>
      <c r="CS239" s="58"/>
      <c r="CT239" s="58"/>
      <c r="CU239" s="58"/>
      <c r="CV239" s="58"/>
      <c r="CW239" s="58"/>
      <c r="CX239" s="58"/>
      <c r="CY239" s="58"/>
      <c r="CZ239" s="58"/>
      <c r="DA239" s="58"/>
      <c r="DB239" s="58"/>
      <c r="DC239" s="58"/>
      <c r="DD239" s="58"/>
      <c r="DE239" s="58"/>
      <c r="DF239" s="58"/>
      <c r="DG239" s="58"/>
      <c r="DH239" s="58"/>
      <c r="DI239" s="58"/>
      <c r="DJ239" s="58"/>
      <c r="DK239" s="58"/>
      <c r="DL239" s="58"/>
      <c r="DM239" s="58"/>
      <c r="DN239" s="58"/>
      <c r="DO239" s="114"/>
      <c r="DP239" s="114"/>
      <c r="DQ239" s="114"/>
      <c r="DR239" s="114"/>
      <c r="DS239" s="114"/>
      <c r="DT239" s="114"/>
      <c r="DU239" s="114"/>
      <c r="DV239" s="114"/>
      <c r="DW239" s="114"/>
      <c r="DX239" s="114"/>
      <c r="DY239" s="114"/>
      <c r="DZ239" s="114"/>
      <c r="EA239" s="114"/>
      <c r="EB239" s="114"/>
      <c r="EC239" s="114"/>
      <c r="ED239" s="114"/>
      <c r="EE239" s="114"/>
      <c r="EF239" s="114"/>
      <c r="EG239" s="114"/>
      <c r="EH239" s="114"/>
      <c r="EI239" s="114"/>
      <c r="EJ239" s="114"/>
      <c r="EK239" s="114"/>
      <c r="EL239" s="114"/>
      <c r="EM239" s="114"/>
      <c r="EN239" s="114"/>
      <c r="EO239" s="114"/>
      <c r="EP239" s="114"/>
      <c r="EQ239" s="114"/>
      <c r="ER239" s="114"/>
      <c r="ES239" s="114"/>
      <c r="ET239" s="114"/>
      <c r="EU239" s="114"/>
      <c r="EV239" s="114"/>
      <c r="EW239" s="114"/>
      <c r="EX239" s="114"/>
      <c r="EY239" s="114"/>
      <c r="EZ239" s="114"/>
      <c r="FA239" s="114"/>
      <c r="FB239" s="114"/>
      <c r="FC239" s="114"/>
      <c r="FD239" s="114"/>
      <c r="FE239" s="114"/>
      <c r="FF239" s="114"/>
      <c r="FG239" s="114"/>
      <c r="FH239" s="114"/>
      <c r="FI239" s="114"/>
      <c r="FJ239" s="114"/>
      <c r="FK239" s="114"/>
      <c r="FL239" s="114"/>
      <c r="FM239" s="114"/>
      <c r="FN239" s="114"/>
      <c r="FO239" s="114"/>
      <c r="FP239" s="114"/>
      <c r="FQ239" s="114"/>
      <c r="FR239" s="114"/>
      <c r="FS239" s="114"/>
      <c r="FT239" s="114"/>
      <c r="FU239" s="114"/>
      <c r="FV239" s="114"/>
      <c r="FW239" s="114"/>
      <c r="FX239" s="114"/>
      <c r="FY239" s="114"/>
      <c r="FZ239" s="114"/>
      <c r="GA239" s="114"/>
      <c r="GB239" s="114"/>
      <c r="GC239" s="114"/>
      <c r="GD239" s="114"/>
      <c r="GE239" s="114"/>
      <c r="GF239" s="114"/>
      <c r="GG239" s="114"/>
      <c r="GH239" s="114"/>
      <c r="GI239" s="114"/>
      <c r="GJ239" s="114"/>
      <c r="GK239" s="114"/>
      <c r="GL239" s="114"/>
      <c r="GM239" s="114"/>
      <c r="GN239" s="114"/>
      <c r="GO239" s="114"/>
      <c r="GP239" s="114"/>
      <c r="GQ239" s="114"/>
      <c r="GR239" s="114"/>
      <c r="GS239" s="114"/>
      <c r="GT239" s="114"/>
      <c r="GU239" s="114"/>
      <c r="GV239" s="114"/>
      <c r="GW239" s="114"/>
      <c r="GX239" s="114"/>
      <c r="GY239" s="114"/>
      <c r="GZ239" s="114"/>
      <c r="HA239" s="114"/>
      <c r="HB239" s="114"/>
      <c r="HC239" s="114"/>
      <c r="HD239" s="114"/>
      <c r="HE239" s="114"/>
      <c r="HF239" s="114"/>
      <c r="HG239" s="114"/>
      <c r="HH239" s="114"/>
      <c r="HI239" s="114"/>
      <c r="HJ239" s="114"/>
      <c r="HK239" s="114"/>
      <c r="HL239" s="114"/>
      <c r="HM239" s="114"/>
      <c r="HN239" s="114"/>
      <c r="HO239" s="114"/>
      <c r="HP239" s="114"/>
      <c r="HQ239" s="114"/>
      <c r="HR239" s="114"/>
      <c r="HS239" s="114"/>
      <c r="HT239" s="114"/>
      <c r="HU239" s="114"/>
      <c r="HV239" s="114"/>
      <c r="HW239" s="114"/>
      <c r="HX239" s="114"/>
      <c r="HY239" s="114"/>
      <c r="HZ239" s="114"/>
      <c r="IA239" s="114"/>
      <c r="IB239" s="114"/>
      <c r="IC239" s="114"/>
      <c r="ID239" s="114"/>
      <c r="IE239" s="114"/>
      <c r="IF239" s="114"/>
      <c r="IG239" s="114"/>
      <c r="IH239" s="114"/>
    </row>
    <row r="240" spans="1:242" customFormat="1" x14ac:dyDescent="0.2">
      <c r="A240" s="82" t="s">
        <v>121</v>
      </c>
      <c r="B240" s="58" t="s">
        <v>77</v>
      </c>
      <c r="C240" s="58" t="s">
        <v>78</v>
      </c>
      <c r="D240" s="65">
        <v>1</v>
      </c>
      <c r="E240" s="65">
        <f>Parts[[#This Row],[Qty to order]]-Parts[[#This Row],[Rig qty]]</f>
        <v>0</v>
      </c>
      <c r="F240" s="65">
        <v>1</v>
      </c>
      <c r="G240" s="123">
        <v>1025</v>
      </c>
      <c r="H240" s="132">
        <f>F240*G240</f>
        <v>1025</v>
      </c>
      <c r="I240" s="130">
        <f t="shared" si="27"/>
        <v>2200</v>
      </c>
      <c r="J240" s="134" t="str">
        <f t="shared" si="31"/>
        <v/>
      </c>
      <c r="K240" s="130">
        <f t="shared" si="28"/>
        <v>0</v>
      </c>
      <c r="L240" s="58" t="s">
        <v>667</v>
      </c>
      <c r="M240" s="58"/>
      <c r="N240" s="94"/>
      <c r="O240" s="58"/>
      <c r="P240" s="65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  <c r="BP240" s="58"/>
      <c r="BQ240" s="58"/>
      <c r="BR240" s="58"/>
      <c r="BS240" s="58"/>
      <c r="BT240" s="58"/>
      <c r="BU240" s="58"/>
      <c r="BV240" s="58"/>
      <c r="BW240" s="58"/>
      <c r="BX240" s="58"/>
      <c r="BY240" s="58"/>
      <c r="BZ240" s="58"/>
      <c r="CA240" s="58"/>
      <c r="CB240" s="58"/>
      <c r="CC240" s="58"/>
      <c r="CD240" s="58"/>
      <c r="CE240" s="58"/>
      <c r="CF240" s="58"/>
      <c r="CG240" s="58"/>
      <c r="CH240" s="58"/>
      <c r="CI240" s="58"/>
      <c r="CJ240" s="58"/>
      <c r="CK240" s="58"/>
      <c r="CL240" s="58"/>
      <c r="CM240" s="58"/>
      <c r="CN240" s="58"/>
      <c r="CO240" s="58"/>
      <c r="CP240" s="58"/>
      <c r="CQ240" s="58"/>
      <c r="CR240" s="58"/>
      <c r="CS240" s="58"/>
      <c r="CT240" s="58"/>
      <c r="CU240" s="58"/>
      <c r="CV240" s="58"/>
      <c r="CW240" s="58"/>
      <c r="CX240" s="58"/>
      <c r="CY240" s="58"/>
      <c r="CZ240" s="58"/>
      <c r="DA240" s="58"/>
      <c r="DB240" s="58"/>
      <c r="DC240" s="58"/>
      <c r="DD240" s="58"/>
      <c r="DE240" s="58"/>
      <c r="DF240" s="58"/>
      <c r="DG240" s="58"/>
      <c r="DH240" s="58"/>
      <c r="DI240" s="58"/>
      <c r="DJ240" s="58"/>
      <c r="DK240" s="58"/>
      <c r="DL240" s="58"/>
      <c r="DM240" s="58"/>
      <c r="DN240" s="58"/>
      <c r="DO240" s="114"/>
      <c r="DP240" s="114"/>
      <c r="DQ240" s="114"/>
      <c r="DR240" s="114"/>
      <c r="DS240" s="114"/>
      <c r="DT240" s="114"/>
      <c r="DU240" s="114"/>
      <c r="DV240" s="114"/>
      <c r="DW240" s="114"/>
      <c r="DX240" s="114"/>
      <c r="DY240" s="114"/>
      <c r="DZ240" s="114"/>
      <c r="EA240" s="114"/>
      <c r="EB240" s="114"/>
      <c r="EC240" s="114"/>
      <c r="ED240" s="114"/>
      <c r="EE240" s="114"/>
      <c r="EF240" s="114"/>
      <c r="EG240" s="114"/>
      <c r="EH240" s="114"/>
      <c r="EI240" s="114"/>
      <c r="EJ240" s="114"/>
      <c r="EK240" s="114"/>
      <c r="EL240" s="114"/>
      <c r="EM240" s="114"/>
      <c r="EN240" s="114"/>
      <c r="EO240" s="114"/>
      <c r="EP240" s="114"/>
      <c r="EQ240" s="114"/>
      <c r="ER240" s="114"/>
      <c r="ES240" s="114"/>
      <c r="ET240" s="114"/>
      <c r="EU240" s="114"/>
      <c r="EV240" s="114"/>
      <c r="EW240" s="114"/>
      <c r="EX240" s="114"/>
      <c r="EY240" s="114"/>
      <c r="EZ240" s="114"/>
      <c r="FA240" s="114"/>
      <c r="FB240" s="114"/>
      <c r="FC240" s="114"/>
      <c r="FD240" s="114"/>
      <c r="FE240" s="114"/>
      <c r="FF240" s="114"/>
      <c r="FG240" s="114"/>
      <c r="FH240" s="114"/>
      <c r="FI240" s="114"/>
      <c r="FJ240" s="114"/>
      <c r="FK240" s="114"/>
      <c r="FL240" s="114"/>
      <c r="FM240" s="114"/>
      <c r="FN240" s="114"/>
      <c r="FO240" s="114"/>
      <c r="FP240" s="114"/>
      <c r="FQ240" s="114"/>
      <c r="FR240" s="114"/>
      <c r="FS240" s="114"/>
      <c r="FT240" s="114"/>
      <c r="FU240" s="114"/>
      <c r="FV240" s="114"/>
      <c r="FW240" s="114"/>
      <c r="FX240" s="114"/>
      <c r="FY240" s="114"/>
      <c r="FZ240" s="114"/>
      <c r="GA240" s="114"/>
      <c r="GB240" s="114"/>
      <c r="GC240" s="114"/>
      <c r="GD240" s="114"/>
      <c r="GE240" s="114"/>
      <c r="GF240" s="114"/>
      <c r="GG240" s="114"/>
      <c r="GH240" s="114"/>
      <c r="GI240" s="114"/>
      <c r="GJ240" s="114"/>
      <c r="GK240" s="114"/>
      <c r="GL240" s="114"/>
      <c r="GM240" s="114"/>
      <c r="GN240" s="114"/>
      <c r="GO240" s="114"/>
      <c r="GP240" s="114"/>
      <c r="GQ240" s="114"/>
      <c r="GR240" s="114"/>
      <c r="GS240" s="114"/>
      <c r="GT240" s="114"/>
      <c r="GU240" s="114"/>
      <c r="GV240" s="114"/>
      <c r="GW240" s="114"/>
      <c r="GX240" s="114"/>
      <c r="GY240" s="114"/>
      <c r="GZ240" s="114"/>
      <c r="HA240" s="114"/>
      <c r="HB240" s="114"/>
      <c r="HC240" s="114"/>
      <c r="HD240" s="114"/>
      <c r="HE240" s="114"/>
      <c r="HF240" s="114"/>
      <c r="HG240" s="114"/>
      <c r="HH240" s="114"/>
      <c r="HI240" s="114"/>
      <c r="HJ240" s="114"/>
      <c r="HK240" s="114"/>
      <c r="HL240" s="114"/>
      <c r="HM240" s="114"/>
      <c r="HN240" s="114"/>
      <c r="HO240" s="114"/>
      <c r="HP240" s="114"/>
      <c r="HQ240" s="114"/>
      <c r="HR240" s="114"/>
      <c r="HS240" s="114"/>
      <c r="HT240" s="114"/>
      <c r="HU240" s="114"/>
      <c r="HV240" s="114"/>
      <c r="HW240" s="114"/>
      <c r="HX240" s="114"/>
      <c r="HY240" s="114"/>
      <c r="HZ240" s="114"/>
      <c r="IA240" s="114"/>
      <c r="IB240" s="114"/>
      <c r="IC240" s="114"/>
      <c r="ID240" s="114"/>
      <c r="IE240" s="114"/>
      <c r="IF240" s="114"/>
      <c r="IG240" s="114"/>
      <c r="IH240" s="114"/>
    </row>
    <row r="241" spans="1:242" customFormat="1" x14ac:dyDescent="0.2">
      <c r="A241" s="82" t="s">
        <v>1372</v>
      </c>
      <c r="B241" s="68" t="s">
        <v>120</v>
      </c>
      <c r="C241" s="58" t="s">
        <v>327</v>
      </c>
      <c r="D241" s="67">
        <v>3</v>
      </c>
      <c r="E241" s="67">
        <f>Parts[[#This Row],[Qty to order]]-Parts[[#This Row],[Rig qty]]</f>
        <v>1</v>
      </c>
      <c r="F241" s="58">
        <v>4</v>
      </c>
      <c r="G241" s="123">
        <v>300</v>
      </c>
      <c r="H241" s="131">
        <f t="shared" ref="H241:H267" si="32">D241*G241</f>
        <v>900</v>
      </c>
      <c r="I241" s="130">
        <f t="shared" si="27"/>
        <v>5350.5199999999995</v>
      </c>
      <c r="J241" s="134">
        <f t="shared" si="31"/>
        <v>300</v>
      </c>
      <c r="K241" s="130">
        <f t="shared" si="28"/>
        <v>1818.75</v>
      </c>
      <c r="L241" s="82" t="s">
        <v>1370</v>
      </c>
      <c r="M241" s="58"/>
      <c r="N241" s="83" t="s">
        <v>641</v>
      </c>
      <c r="O241" s="82" t="s">
        <v>1371</v>
      </c>
      <c r="P241" s="67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B241" s="58"/>
      <c r="CC241" s="58"/>
      <c r="CD241" s="58"/>
      <c r="CE241" s="58"/>
      <c r="CF241" s="58"/>
      <c r="CG241" s="58"/>
      <c r="CH241" s="58"/>
      <c r="CI241" s="58"/>
      <c r="CJ241" s="58"/>
      <c r="CK241" s="58"/>
      <c r="CL241" s="58"/>
      <c r="CM241" s="58"/>
      <c r="CN241" s="58"/>
      <c r="CO241" s="58"/>
      <c r="CP241" s="58"/>
      <c r="CQ241" s="58"/>
      <c r="CR241" s="58"/>
      <c r="CS241" s="58"/>
      <c r="CT241" s="58"/>
      <c r="CU241" s="58"/>
      <c r="CV241" s="58"/>
      <c r="CW241" s="58"/>
      <c r="CX241" s="58"/>
      <c r="CY241" s="58"/>
      <c r="CZ241" s="58"/>
      <c r="DA241" s="58"/>
      <c r="DB241" s="58"/>
      <c r="DC241" s="58"/>
      <c r="DD241" s="58"/>
      <c r="DE241" s="58"/>
      <c r="DF241" s="58"/>
      <c r="DG241" s="58"/>
      <c r="DH241" s="58"/>
      <c r="DI241" s="58"/>
      <c r="DJ241" s="58"/>
      <c r="DK241" s="58"/>
      <c r="DL241" s="58"/>
      <c r="DM241" s="58"/>
      <c r="DN241" s="58"/>
      <c r="DO241" s="114"/>
      <c r="DP241" s="114"/>
      <c r="DQ241" s="114"/>
      <c r="DR241" s="114"/>
      <c r="DS241" s="114"/>
      <c r="DT241" s="114"/>
      <c r="DU241" s="114"/>
      <c r="DV241" s="114"/>
      <c r="DW241" s="114"/>
      <c r="DX241" s="114"/>
      <c r="DY241" s="114"/>
      <c r="DZ241" s="114"/>
      <c r="EA241" s="114"/>
      <c r="EB241" s="114"/>
      <c r="EC241" s="114"/>
      <c r="ED241" s="114"/>
      <c r="EE241" s="114"/>
      <c r="EF241" s="114"/>
      <c r="EG241" s="114"/>
      <c r="EH241" s="114"/>
      <c r="EI241" s="114"/>
      <c r="EJ241" s="114"/>
      <c r="EK241" s="114"/>
      <c r="EL241" s="114"/>
      <c r="EM241" s="114"/>
      <c r="EN241" s="114"/>
      <c r="EO241" s="114"/>
      <c r="EP241" s="114"/>
      <c r="EQ241" s="114"/>
      <c r="ER241" s="114"/>
      <c r="ES241" s="114"/>
      <c r="ET241" s="114"/>
      <c r="EU241" s="114"/>
      <c r="EV241" s="114"/>
      <c r="EW241" s="114"/>
      <c r="EX241" s="114"/>
      <c r="EY241" s="114"/>
      <c r="EZ241" s="114"/>
      <c r="FA241" s="114"/>
      <c r="FB241" s="114"/>
      <c r="FC241" s="114"/>
      <c r="FD241" s="114"/>
      <c r="FE241" s="114"/>
      <c r="FF241" s="114"/>
      <c r="FG241" s="114"/>
      <c r="FH241" s="114"/>
      <c r="FI241" s="114"/>
      <c r="FJ241" s="114"/>
      <c r="FK241" s="114"/>
      <c r="FL241" s="114"/>
      <c r="FM241" s="114"/>
      <c r="FN241" s="114"/>
      <c r="FO241" s="114"/>
      <c r="FP241" s="114"/>
      <c r="FQ241" s="114"/>
      <c r="FR241" s="114"/>
      <c r="FS241" s="114"/>
      <c r="FT241" s="114"/>
      <c r="FU241" s="114"/>
      <c r="FV241" s="114"/>
      <c r="FW241" s="114"/>
      <c r="FX241" s="114"/>
      <c r="FY241" s="114"/>
      <c r="FZ241" s="114"/>
      <c r="GA241" s="114"/>
      <c r="GB241" s="114"/>
      <c r="GC241" s="114"/>
      <c r="GD241" s="114"/>
      <c r="GE241" s="114"/>
      <c r="GF241" s="114"/>
      <c r="GG241" s="114"/>
      <c r="GH241" s="114"/>
      <c r="GI241" s="114"/>
      <c r="GJ241" s="114"/>
      <c r="GK241" s="114"/>
      <c r="GL241" s="114"/>
      <c r="GM241" s="114"/>
      <c r="GN241" s="114"/>
      <c r="GO241" s="114"/>
      <c r="GP241" s="114"/>
      <c r="GQ241" s="114"/>
      <c r="GR241" s="114"/>
      <c r="GS241" s="114"/>
      <c r="GT241" s="114"/>
      <c r="GU241" s="114"/>
      <c r="GV241" s="114"/>
      <c r="GW241" s="114"/>
      <c r="GX241" s="114"/>
      <c r="GY241" s="114"/>
      <c r="GZ241" s="114"/>
      <c r="HA241" s="114"/>
      <c r="HB241" s="114"/>
      <c r="HC241" s="114"/>
      <c r="HD241" s="114"/>
      <c r="HE241" s="114"/>
      <c r="HF241" s="114"/>
      <c r="HG241" s="114"/>
      <c r="HH241" s="114"/>
      <c r="HI241" s="114"/>
      <c r="HJ241" s="114"/>
      <c r="HK241" s="114"/>
      <c r="HL241" s="114"/>
      <c r="HM241" s="114"/>
      <c r="HN241" s="114"/>
      <c r="HO241" s="114"/>
      <c r="HP241" s="114"/>
      <c r="HQ241" s="114"/>
      <c r="HR241" s="114"/>
      <c r="HS241" s="114"/>
      <c r="HT241" s="114"/>
      <c r="HU241" s="114"/>
      <c r="HV241" s="114"/>
      <c r="HW241" s="114"/>
      <c r="HX241" s="114"/>
      <c r="HY241" s="114"/>
      <c r="HZ241" s="114"/>
      <c r="IA241" s="114"/>
      <c r="IB241" s="114"/>
      <c r="IC241" s="114"/>
      <c r="ID241" s="114"/>
      <c r="IE241" s="114"/>
      <c r="IF241" s="114"/>
      <c r="IG241" s="114"/>
      <c r="IH241" s="114"/>
    </row>
    <row r="242" spans="1:242" customFormat="1" x14ac:dyDescent="0.2">
      <c r="A242" s="82" t="s">
        <v>1372</v>
      </c>
      <c r="B242" s="58" t="s">
        <v>97</v>
      </c>
      <c r="C242" s="58" t="s">
        <v>118</v>
      </c>
      <c r="D242" s="67">
        <v>1</v>
      </c>
      <c r="E242" s="67">
        <f>Parts[[#This Row],[Qty to order]]-Parts[[#This Row],[Rig qty]]</f>
        <v>0</v>
      </c>
      <c r="F242" s="67">
        <v>1</v>
      </c>
      <c r="G242" s="123">
        <v>280</v>
      </c>
      <c r="H242" s="131">
        <f t="shared" si="32"/>
        <v>280</v>
      </c>
      <c r="I242" s="130">
        <f t="shared" si="27"/>
        <v>5350.5199999999995</v>
      </c>
      <c r="J242" s="134" t="str">
        <f t="shared" si="31"/>
        <v/>
      </c>
      <c r="K242" s="130">
        <f t="shared" si="28"/>
        <v>1818.75</v>
      </c>
      <c r="L242" s="58" t="s">
        <v>442</v>
      </c>
      <c r="M242" s="58"/>
      <c r="N242" s="58"/>
      <c r="O242" s="82" t="s">
        <v>1386</v>
      </c>
      <c r="P242" s="67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L242" s="58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/>
      <c r="BX242" s="58"/>
      <c r="BY242" s="58"/>
      <c r="BZ242" s="58"/>
      <c r="CA242" s="58"/>
      <c r="CB242" s="58"/>
      <c r="CC242" s="58"/>
      <c r="CD242" s="58"/>
      <c r="CE242" s="58"/>
      <c r="CF242" s="58"/>
      <c r="CG242" s="58"/>
      <c r="CH242" s="58"/>
      <c r="CI242" s="58"/>
      <c r="CJ242" s="58"/>
      <c r="CK242" s="58"/>
      <c r="CL242" s="58"/>
      <c r="CM242" s="58"/>
      <c r="CN242" s="58"/>
      <c r="CO242" s="58"/>
      <c r="CP242" s="58"/>
      <c r="CQ242" s="58"/>
      <c r="CR242" s="58"/>
      <c r="CS242" s="58"/>
      <c r="CT242" s="58"/>
      <c r="CU242" s="58"/>
      <c r="CV242" s="58"/>
      <c r="CW242" s="58"/>
      <c r="CX242" s="58"/>
      <c r="CY242" s="58"/>
      <c r="CZ242" s="58"/>
      <c r="DA242" s="58"/>
      <c r="DB242" s="58"/>
      <c r="DC242" s="58"/>
      <c r="DD242" s="58"/>
      <c r="DE242" s="58"/>
      <c r="DF242" s="58"/>
      <c r="DG242" s="58"/>
      <c r="DH242" s="58"/>
      <c r="DI242" s="58"/>
      <c r="DJ242" s="58"/>
      <c r="DK242" s="58"/>
      <c r="DL242" s="58"/>
      <c r="DM242" s="58"/>
      <c r="DN242" s="58"/>
      <c r="DO242" s="114"/>
      <c r="DP242" s="114"/>
      <c r="DQ242" s="114"/>
      <c r="DR242" s="114"/>
      <c r="DS242" s="114"/>
      <c r="DT242" s="114"/>
      <c r="DU242" s="114"/>
      <c r="DV242" s="114"/>
      <c r="DW242" s="114"/>
      <c r="DX242" s="114"/>
      <c r="DY242" s="114"/>
      <c r="DZ242" s="114"/>
      <c r="EA242" s="114"/>
      <c r="EB242" s="114"/>
      <c r="EC242" s="114"/>
      <c r="ED242" s="114"/>
      <c r="EE242" s="114"/>
      <c r="EF242" s="114"/>
      <c r="EG242" s="114"/>
      <c r="EH242" s="114"/>
      <c r="EI242" s="114"/>
      <c r="EJ242" s="114"/>
      <c r="EK242" s="114"/>
      <c r="EL242" s="114"/>
      <c r="EM242" s="114"/>
      <c r="EN242" s="114"/>
      <c r="EO242" s="114"/>
      <c r="EP242" s="114"/>
      <c r="EQ242" s="114"/>
      <c r="ER242" s="114"/>
      <c r="ES242" s="114"/>
      <c r="ET242" s="114"/>
      <c r="EU242" s="114"/>
      <c r="EV242" s="114"/>
      <c r="EW242" s="114"/>
      <c r="EX242" s="114"/>
      <c r="EY242" s="114"/>
      <c r="EZ242" s="114"/>
      <c r="FA242" s="114"/>
      <c r="FB242" s="114"/>
      <c r="FC242" s="114"/>
      <c r="FD242" s="114"/>
      <c r="FE242" s="114"/>
      <c r="FF242" s="114"/>
      <c r="FG242" s="114"/>
      <c r="FH242" s="114"/>
      <c r="FI242" s="114"/>
      <c r="FJ242" s="114"/>
      <c r="FK242" s="114"/>
      <c r="FL242" s="114"/>
      <c r="FM242" s="114"/>
      <c r="FN242" s="114"/>
      <c r="FO242" s="114"/>
      <c r="FP242" s="114"/>
      <c r="FQ242" s="114"/>
      <c r="FR242" s="114"/>
      <c r="FS242" s="114"/>
      <c r="FT242" s="114"/>
      <c r="FU242" s="114"/>
      <c r="FV242" s="114"/>
      <c r="FW242" s="114"/>
      <c r="FX242" s="114"/>
      <c r="FY242" s="114"/>
      <c r="FZ242" s="114"/>
      <c r="GA242" s="114"/>
      <c r="GB242" s="114"/>
      <c r="GC242" s="114"/>
      <c r="GD242" s="114"/>
      <c r="GE242" s="114"/>
      <c r="GF242" s="114"/>
      <c r="GG242" s="114"/>
      <c r="GH242" s="114"/>
      <c r="GI242" s="114"/>
      <c r="GJ242" s="114"/>
      <c r="GK242" s="114"/>
      <c r="GL242" s="114"/>
      <c r="GM242" s="114"/>
      <c r="GN242" s="114"/>
      <c r="GO242" s="114"/>
      <c r="GP242" s="114"/>
      <c r="GQ242" s="114"/>
      <c r="GR242" s="114"/>
      <c r="GS242" s="114"/>
      <c r="GT242" s="114"/>
      <c r="GU242" s="114"/>
      <c r="GV242" s="114"/>
      <c r="GW242" s="114"/>
      <c r="GX242" s="114"/>
      <c r="GY242" s="114"/>
      <c r="GZ242" s="114"/>
      <c r="HA242" s="114"/>
      <c r="HB242" s="114"/>
      <c r="HC242" s="114"/>
      <c r="HD242" s="114"/>
      <c r="HE242" s="114"/>
      <c r="HF242" s="114"/>
      <c r="HG242" s="114"/>
      <c r="HH242" s="114"/>
      <c r="HI242" s="114"/>
      <c r="HJ242" s="114"/>
      <c r="HK242" s="114"/>
      <c r="HL242" s="114"/>
      <c r="HM242" s="114"/>
      <c r="HN242" s="114"/>
      <c r="HO242" s="114"/>
      <c r="HP242" s="114"/>
      <c r="HQ242" s="114"/>
      <c r="HR242" s="114"/>
      <c r="HS242" s="114"/>
      <c r="HT242" s="114"/>
      <c r="HU242" s="114"/>
      <c r="HV242" s="114"/>
      <c r="HW242" s="114"/>
      <c r="HX242" s="114"/>
      <c r="HY242" s="114"/>
      <c r="HZ242" s="114"/>
      <c r="IA242" s="114"/>
      <c r="IB242" s="114"/>
      <c r="IC242" s="114"/>
      <c r="ID242" s="114"/>
      <c r="IE242" s="114"/>
      <c r="IF242" s="114"/>
      <c r="IG242" s="114"/>
      <c r="IH242" s="114"/>
    </row>
    <row r="243" spans="1:242" customFormat="1" x14ac:dyDescent="0.2">
      <c r="A243" s="82" t="s">
        <v>1372</v>
      </c>
      <c r="B243" s="144" t="s">
        <v>1394</v>
      </c>
      <c r="C243" s="85" t="s">
        <v>1395</v>
      </c>
      <c r="D243" s="85">
        <v>1</v>
      </c>
      <c r="E243" s="67">
        <f>Parts[[#This Row],[Qty to order]]-Parts[[#This Row],[Rig qty]]</f>
        <v>0</v>
      </c>
      <c r="F243" s="85">
        <v>1</v>
      </c>
      <c r="G243" s="141">
        <v>783</v>
      </c>
      <c r="H243" s="131">
        <f t="shared" si="32"/>
        <v>783</v>
      </c>
      <c r="I243" s="186">
        <f t="shared" si="27"/>
        <v>5350.5199999999995</v>
      </c>
      <c r="J243" s="142" t="str">
        <f t="shared" si="31"/>
        <v/>
      </c>
      <c r="K243" s="186">
        <f t="shared" si="28"/>
        <v>1818.75</v>
      </c>
      <c r="L243" s="58" t="s">
        <v>342</v>
      </c>
      <c r="M243" s="105"/>
      <c r="N243" s="144"/>
      <c r="O243" s="144"/>
      <c r="P243" s="85"/>
      <c r="Q243" s="144"/>
      <c r="R243" s="144"/>
      <c r="S243" s="144"/>
      <c r="T243" s="144"/>
      <c r="U243" s="144"/>
      <c r="V243" s="144"/>
      <c r="W243" s="144"/>
      <c r="X243" s="144"/>
      <c r="Y243" s="144"/>
      <c r="Z243" s="144"/>
      <c r="AA243" s="144"/>
      <c r="AB243" s="144"/>
      <c r="AC243" s="144"/>
      <c r="AD243" s="144"/>
      <c r="AE243" s="144"/>
      <c r="AF243" s="144"/>
      <c r="AG243" s="144"/>
      <c r="AH243" s="144"/>
      <c r="AI243" s="144"/>
      <c r="AJ243" s="144"/>
      <c r="AK243" s="144"/>
      <c r="AL243" s="144"/>
      <c r="AM243" s="144"/>
      <c r="AN243" s="144"/>
      <c r="AO243" s="144"/>
      <c r="AP243" s="144"/>
      <c r="AQ243" s="144"/>
      <c r="AR243" s="144"/>
      <c r="AS243" s="144"/>
      <c r="AT243" s="144"/>
      <c r="AU243" s="144"/>
      <c r="AV243" s="144"/>
      <c r="AW243" s="144"/>
      <c r="AX243" s="144"/>
      <c r="AY243" s="144"/>
      <c r="AZ243" s="144"/>
      <c r="BA243" s="144"/>
      <c r="BB243" s="144"/>
      <c r="BC243" s="144"/>
      <c r="BD243" s="144"/>
      <c r="BE243" s="144"/>
      <c r="BF243" s="144"/>
      <c r="BG243" s="144"/>
      <c r="BH243" s="144"/>
      <c r="BI243" s="144"/>
      <c r="BJ243" s="144"/>
      <c r="BK243" s="144"/>
      <c r="BL243" s="144"/>
      <c r="BM243" s="144"/>
      <c r="BN243" s="144"/>
      <c r="BO243" s="144"/>
      <c r="BP243" s="144"/>
      <c r="BQ243" s="144"/>
      <c r="BR243" s="144"/>
      <c r="BS243" s="144"/>
      <c r="BT243" s="144"/>
      <c r="BU243" s="144"/>
      <c r="BV243" s="144"/>
      <c r="BW243" s="144"/>
      <c r="BX243" s="144"/>
      <c r="BY243" s="144"/>
      <c r="BZ243" s="144"/>
      <c r="CA243" s="144"/>
      <c r="CB243" s="144"/>
      <c r="CC243" s="144"/>
      <c r="CD243" s="144"/>
      <c r="CE243" s="144"/>
      <c r="CF243" s="144"/>
      <c r="CG243" s="144"/>
      <c r="CH243" s="144"/>
      <c r="CI243" s="144"/>
      <c r="CJ243" s="144"/>
      <c r="CK243" s="144"/>
      <c r="CL243" s="144"/>
      <c r="CM243" s="144"/>
      <c r="CN243" s="144"/>
      <c r="CO243" s="144"/>
      <c r="CP243" s="144"/>
      <c r="CQ243" s="144"/>
      <c r="CR243" s="144"/>
      <c r="CS243" s="144"/>
      <c r="CT243" s="144"/>
      <c r="CU243" s="144"/>
      <c r="CV243" s="144"/>
      <c r="CW243" s="144"/>
      <c r="CX243" s="144"/>
      <c r="CY243" s="144"/>
      <c r="CZ243" s="144"/>
      <c r="DA243" s="144"/>
      <c r="DB243" s="144"/>
      <c r="DC243" s="144"/>
      <c r="DD243" s="144"/>
      <c r="DE243" s="144"/>
      <c r="DF243" s="144"/>
      <c r="DG243" s="144"/>
      <c r="DH243" s="144"/>
      <c r="DI243" s="144"/>
      <c r="DJ243" s="144"/>
      <c r="DK243" s="144"/>
      <c r="DL243" s="144"/>
      <c r="DM243" s="144"/>
      <c r="DN243" s="144"/>
      <c r="DO243" s="145"/>
      <c r="DP243" s="145"/>
      <c r="DQ243" s="145"/>
      <c r="DR243" s="145"/>
      <c r="DS243" s="145"/>
      <c r="DT243" s="145"/>
      <c r="DU243" s="145"/>
      <c r="DV243" s="145"/>
      <c r="DW243" s="145"/>
      <c r="DX243" s="145"/>
      <c r="DY243" s="145"/>
      <c r="DZ243" s="145"/>
      <c r="EA243" s="145"/>
      <c r="EB243" s="145"/>
      <c r="EC243" s="145"/>
      <c r="ED243" s="145"/>
      <c r="EE243" s="145"/>
      <c r="EF243" s="145"/>
      <c r="EG243" s="145"/>
      <c r="EH243" s="145"/>
      <c r="EI243" s="145"/>
      <c r="EJ243" s="145"/>
      <c r="EK243" s="145"/>
      <c r="EL243" s="145"/>
      <c r="EM243" s="145"/>
      <c r="EN243" s="145"/>
      <c r="EO243" s="145"/>
      <c r="EP243" s="145"/>
      <c r="EQ243" s="145"/>
      <c r="ER243" s="145"/>
      <c r="ES243" s="145"/>
      <c r="ET243" s="145"/>
      <c r="EU243" s="145"/>
      <c r="EV243" s="145"/>
      <c r="EW243" s="145"/>
      <c r="EX243" s="145"/>
      <c r="EY243" s="145"/>
      <c r="EZ243" s="145"/>
      <c r="FA243" s="145"/>
      <c r="FB243" s="145"/>
      <c r="FC243" s="145"/>
      <c r="FD243" s="145"/>
      <c r="FE243" s="145"/>
      <c r="FF243" s="145"/>
      <c r="FG243" s="145"/>
      <c r="FH243" s="145"/>
      <c r="FI243" s="145"/>
      <c r="FJ243" s="145"/>
      <c r="FK243" s="145"/>
      <c r="FL243" s="145"/>
      <c r="FM243" s="145"/>
      <c r="FN243" s="145"/>
      <c r="FO243" s="145"/>
      <c r="FP243" s="145"/>
      <c r="FQ243" s="145"/>
      <c r="FR243" s="145"/>
      <c r="FS243" s="145"/>
      <c r="FT243" s="145"/>
      <c r="FU243" s="145"/>
      <c r="FV243" s="145"/>
      <c r="FW243" s="145"/>
      <c r="FX243" s="145"/>
      <c r="FY243" s="145"/>
      <c r="FZ243" s="145"/>
      <c r="GA243" s="145"/>
      <c r="GB243" s="145"/>
      <c r="GC243" s="145"/>
      <c r="GD243" s="145"/>
      <c r="GE243" s="145"/>
      <c r="GF243" s="145"/>
      <c r="GG243" s="145"/>
      <c r="GH243" s="145"/>
      <c r="GI243" s="145"/>
      <c r="GJ243" s="145"/>
      <c r="GK243" s="145"/>
      <c r="GL243" s="145"/>
      <c r="GM243" s="145"/>
      <c r="GN243" s="145"/>
      <c r="GO243" s="145"/>
      <c r="GP243" s="145"/>
      <c r="GQ243" s="145"/>
      <c r="GR243" s="145"/>
      <c r="GS243" s="145"/>
      <c r="GT243" s="145"/>
      <c r="GU243" s="145"/>
      <c r="GV243" s="145"/>
      <c r="GW243" s="145"/>
      <c r="GX243" s="145"/>
      <c r="GY243" s="145"/>
      <c r="GZ243" s="145"/>
      <c r="HA243" s="145"/>
      <c r="HB243" s="145"/>
      <c r="HC243" s="145"/>
      <c r="HD243" s="145"/>
      <c r="HE243" s="145"/>
      <c r="HF243" s="145"/>
      <c r="HG243" s="145"/>
      <c r="HH243" s="145"/>
      <c r="HI243" s="145"/>
      <c r="HJ243" s="145"/>
      <c r="HK243" s="145"/>
      <c r="HL243" s="145"/>
      <c r="HM243" s="145"/>
      <c r="HN243" s="145"/>
      <c r="HO243" s="145"/>
      <c r="HP243" s="145"/>
      <c r="HQ243" s="145"/>
      <c r="HR243" s="145"/>
      <c r="HS243" s="145"/>
      <c r="HT243" s="145"/>
      <c r="HU243" s="145"/>
      <c r="HV243" s="145"/>
      <c r="HW243" s="145"/>
      <c r="HX243" s="145"/>
      <c r="HY243" s="145"/>
      <c r="HZ243" s="145"/>
      <c r="IA243" s="145"/>
      <c r="IB243" s="145"/>
      <c r="IC243" s="145"/>
      <c r="ID243" s="145"/>
      <c r="IE243" s="145"/>
      <c r="IF243" s="145"/>
      <c r="IG243" s="145"/>
      <c r="IH243" s="145"/>
    </row>
    <row r="244" spans="1:242" customFormat="1" x14ac:dyDescent="0.2">
      <c r="A244" s="82" t="s">
        <v>1372</v>
      </c>
      <c r="B244" s="144" t="s">
        <v>1408</v>
      </c>
      <c r="C244" s="85" t="s">
        <v>1409</v>
      </c>
      <c r="D244" s="85">
        <v>2</v>
      </c>
      <c r="E244" s="67">
        <f>Parts[[#This Row],[Qty to order]]-Parts[[#This Row],[Rig qty]]</f>
        <v>5</v>
      </c>
      <c r="F244" s="85">
        <v>7</v>
      </c>
      <c r="G244" s="141">
        <v>6.5</v>
      </c>
      <c r="H244" s="131">
        <f t="shared" si="32"/>
        <v>13</v>
      </c>
      <c r="I244" s="186">
        <f t="shared" si="27"/>
        <v>5350.5199999999995</v>
      </c>
      <c r="J244" s="142">
        <f t="shared" si="31"/>
        <v>32.5</v>
      </c>
      <c r="K244" s="186">
        <f t="shared" si="28"/>
        <v>1818.75</v>
      </c>
      <c r="L244" s="58" t="s">
        <v>342</v>
      </c>
      <c r="M244" s="105"/>
      <c r="N244" s="144"/>
      <c r="O244" s="144"/>
      <c r="P244" s="85"/>
      <c r="Q244" s="144"/>
      <c r="R244" s="144"/>
      <c r="S244" s="144"/>
      <c r="T244" s="144"/>
      <c r="U244" s="144"/>
      <c r="V244" s="144"/>
      <c r="W244" s="144"/>
      <c r="X244" s="144"/>
      <c r="Y244" s="144"/>
      <c r="Z244" s="144"/>
      <c r="AA244" s="144"/>
      <c r="AB244" s="144"/>
      <c r="AC244" s="144"/>
      <c r="AD244" s="144"/>
      <c r="AE244" s="144"/>
      <c r="AF244" s="144"/>
      <c r="AG244" s="144"/>
      <c r="AH244" s="144"/>
      <c r="AI244" s="144"/>
      <c r="AJ244" s="144"/>
      <c r="AK244" s="144"/>
      <c r="AL244" s="144"/>
      <c r="AM244" s="144"/>
      <c r="AN244" s="144"/>
      <c r="AO244" s="144"/>
      <c r="AP244" s="144"/>
      <c r="AQ244" s="144"/>
      <c r="AR244" s="144"/>
      <c r="AS244" s="144"/>
      <c r="AT244" s="144"/>
      <c r="AU244" s="144"/>
      <c r="AV244" s="144"/>
      <c r="AW244" s="144"/>
      <c r="AX244" s="144"/>
      <c r="AY244" s="144"/>
      <c r="AZ244" s="144"/>
      <c r="BA244" s="144"/>
      <c r="BB244" s="144"/>
      <c r="BC244" s="144"/>
      <c r="BD244" s="144"/>
      <c r="BE244" s="144"/>
      <c r="BF244" s="144"/>
      <c r="BG244" s="144"/>
      <c r="BH244" s="144"/>
      <c r="BI244" s="144"/>
      <c r="BJ244" s="144"/>
      <c r="BK244" s="144"/>
      <c r="BL244" s="144"/>
      <c r="BM244" s="144"/>
      <c r="BN244" s="144"/>
      <c r="BO244" s="144"/>
      <c r="BP244" s="144"/>
      <c r="BQ244" s="144"/>
      <c r="BR244" s="144"/>
      <c r="BS244" s="144"/>
      <c r="BT244" s="144"/>
      <c r="BU244" s="144"/>
      <c r="BV244" s="144"/>
      <c r="BW244" s="144"/>
      <c r="BX244" s="144"/>
      <c r="BY244" s="144"/>
      <c r="BZ244" s="144"/>
      <c r="CA244" s="144"/>
      <c r="CB244" s="144"/>
      <c r="CC244" s="144"/>
      <c r="CD244" s="144"/>
      <c r="CE244" s="144"/>
      <c r="CF244" s="144"/>
      <c r="CG244" s="144"/>
      <c r="CH244" s="144"/>
      <c r="CI244" s="144"/>
      <c r="CJ244" s="144"/>
      <c r="CK244" s="144"/>
      <c r="CL244" s="144"/>
      <c r="CM244" s="144"/>
      <c r="CN244" s="144"/>
      <c r="CO244" s="144"/>
      <c r="CP244" s="144"/>
      <c r="CQ244" s="144"/>
      <c r="CR244" s="144"/>
      <c r="CS244" s="144"/>
      <c r="CT244" s="144"/>
      <c r="CU244" s="144"/>
      <c r="CV244" s="144"/>
      <c r="CW244" s="144"/>
      <c r="CX244" s="144"/>
      <c r="CY244" s="144"/>
      <c r="CZ244" s="144"/>
      <c r="DA244" s="144"/>
      <c r="DB244" s="144"/>
      <c r="DC244" s="144"/>
      <c r="DD244" s="144"/>
      <c r="DE244" s="144"/>
      <c r="DF244" s="144"/>
      <c r="DG244" s="144"/>
      <c r="DH244" s="144"/>
      <c r="DI244" s="144"/>
      <c r="DJ244" s="144"/>
      <c r="DK244" s="144"/>
      <c r="DL244" s="144"/>
      <c r="DM244" s="144"/>
      <c r="DN244" s="144"/>
      <c r="DO244" s="145"/>
      <c r="DP244" s="145"/>
      <c r="DQ244" s="145"/>
      <c r="DR244" s="145"/>
      <c r="DS244" s="145"/>
      <c r="DT244" s="145"/>
      <c r="DU244" s="145"/>
      <c r="DV244" s="145"/>
      <c r="DW244" s="145"/>
      <c r="DX244" s="145"/>
      <c r="DY244" s="145"/>
      <c r="DZ244" s="145"/>
      <c r="EA244" s="145"/>
      <c r="EB244" s="145"/>
      <c r="EC244" s="145"/>
      <c r="ED244" s="145"/>
      <c r="EE244" s="145"/>
      <c r="EF244" s="145"/>
      <c r="EG244" s="145"/>
      <c r="EH244" s="145"/>
      <c r="EI244" s="145"/>
      <c r="EJ244" s="145"/>
      <c r="EK244" s="145"/>
      <c r="EL244" s="145"/>
      <c r="EM244" s="145"/>
      <c r="EN244" s="145"/>
      <c r="EO244" s="145"/>
      <c r="EP244" s="145"/>
      <c r="EQ244" s="145"/>
      <c r="ER244" s="145"/>
      <c r="ES244" s="145"/>
      <c r="ET244" s="145"/>
      <c r="EU244" s="145"/>
      <c r="EV244" s="145"/>
      <c r="EW244" s="145"/>
      <c r="EX244" s="145"/>
      <c r="EY244" s="145"/>
      <c r="EZ244" s="145"/>
      <c r="FA244" s="145"/>
      <c r="FB244" s="145"/>
      <c r="FC244" s="145"/>
      <c r="FD244" s="145"/>
      <c r="FE244" s="145"/>
      <c r="FF244" s="145"/>
      <c r="FG244" s="145"/>
      <c r="FH244" s="145"/>
      <c r="FI244" s="145"/>
      <c r="FJ244" s="145"/>
      <c r="FK244" s="145"/>
      <c r="FL244" s="145"/>
      <c r="FM244" s="145"/>
      <c r="FN244" s="145"/>
      <c r="FO244" s="145"/>
      <c r="FP244" s="145"/>
      <c r="FQ244" s="145"/>
      <c r="FR244" s="145"/>
      <c r="FS244" s="145"/>
      <c r="FT244" s="145"/>
      <c r="FU244" s="145"/>
      <c r="FV244" s="145"/>
      <c r="FW244" s="145"/>
      <c r="FX244" s="145"/>
      <c r="FY244" s="145"/>
      <c r="FZ244" s="145"/>
      <c r="GA244" s="145"/>
      <c r="GB244" s="145"/>
      <c r="GC244" s="145"/>
      <c r="GD244" s="145"/>
      <c r="GE244" s="145"/>
      <c r="GF244" s="145"/>
      <c r="GG244" s="145"/>
      <c r="GH244" s="145"/>
      <c r="GI244" s="145"/>
      <c r="GJ244" s="145"/>
      <c r="GK244" s="145"/>
      <c r="GL244" s="145"/>
      <c r="GM244" s="145"/>
      <c r="GN244" s="145"/>
      <c r="GO244" s="145"/>
      <c r="GP244" s="145"/>
      <c r="GQ244" s="145"/>
      <c r="GR244" s="145"/>
      <c r="GS244" s="145"/>
      <c r="GT244" s="145"/>
      <c r="GU244" s="145"/>
      <c r="GV244" s="145"/>
      <c r="GW244" s="145"/>
      <c r="GX244" s="145"/>
      <c r="GY244" s="145"/>
      <c r="GZ244" s="145"/>
      <c r="HA244" s="145"/>
      <c r="HB244" s="145"/>
      <c r="HC244" s="145"/>
      <c r="HD244" s="145"/>
      <c r="HE244" s="145"/>
      <c r="HF244" s="145"/>
      <c r="HG244" s="145"/>
      <c r="HH244" s="145"/>
      <c r="HI244" s="145"/>
      <c r="HJ244" s="145"/>
      <c r="HK244" s="145"/>
      <c r="HL244" s="145"/>
      <c r="HM244" s="145"/>
      <c r="HN244" s="145"/>
      <c r="HO244" s="145"/>
      <c r="HP244" s="145"/>
      <c r="HQ244" s="145"/>
      <c r="HR244" s="145"/>
      <c r="HS244" s="145"/>
      <c r="HT244" s="145"/>
      <c r="HU244" s="145"/>
      <c r="HV244" s="145"/>
      <c r="HW244" s="145"/>
      <c r="HX244" s="145"/>
      <c r="HY244" s="145"/>
      <c r="HZ244" s="145"/>
      <c r="IA244" s="145"/>
      <c r="IB244" s="145"/>
      <c r="IC244" s="145"/>
      <c r="ID244" s="145"/>
      <c r="IE244" s="145"/>
      <c r="IF244" s="145"/>
      <c r="IG244" s="145"/>
      <c r="IH244" s="145"/>
    </row>
    <row r="245" spans="1:242" customFormat="1" x14ac:dyDescent="0.2">
      <c r="A245" s="82" t="s">
        <v>1372</v>
      </c>
      <c r="B245" s="144" t="s">
        <v>1407</v>
      </c>
      <c r="C245" s="85" t="s">
        <v>372</v>
      </c>
      <c r="D245" s="85">
        <v>2</v>
      </c>
      <c r="E245" s="67">
        <f>Parts[[#This Row],[Qty to order]]-Parts[[#This Row],[Rig qty]]</f>
        <v>2</v>
      </c>
      <c r="F245" s="85">
        <v>4</v>
      </c>
      <c r="G245" s="141">
        <v>4</v>
      </c>
      <c r="H245" s="131">
        <f t="shared" si="32"/>
        <v>8</v>
      </c>
      <c r="I245" s="186">
        <f t="shared" si="27"/>
        <v>5350.5199999999995</v>
      </c>
      <c r="J245" s="142">
        <f t="shared" si="31"/>
        <v>8</v>
      </c>
      <c r="K245" s="186">
        <f t="shared" si="28"/>
        <v>1818.75</v>
      </c>
      <c r="L245" s="58" t="s">
        <v>342</v>
      </c>
      <c r="M245" s="105"/>
      <c r="N245" s="144"/>
      <c r="O245" s="144"/>
      <c r="P245" s="85"/>
      <c r="Q245" s="144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144"/>
      <c r="AD245" s="144"/>
      <c r="AE245" s="144"/>
      <c r="AF245" s="144"/>
      <c r="AG245" s="144"/>
      <c r="AH245" s="144"/>
      <c r="AI245" s="144"/>
      <c r="AJ245" s="144"/>
      <c r="AK245" s="144"/>
      <c r="AL245" s="144"/>
      <c r="AM245" s="144"/>
      <c r="AN245" s="144"/>
      <c r="AO245" s="144"/>
      <c r="AP245" s="144"/>
      <c r="AQ245" s="144"/>
      <c r="AR245" s="144"/>
      <c r="AS245" s="144"/>
      <c r="AT245" s="144"/>
      <c r="AU245" s="144"/>
      <c r="AV245" s="144"/>
      <c r="AW245" s="144"/>
      <c r="AX245" s="144"/>
      <c r="AY245" s="144"/>
      <c r="AZ245" s="144"/>
      <c r="BA245" s="144"/>
      <c r="BB245" s="144"/>
      <c r="BC245" s="144"/>
      <c r="BD245" s="144"/>
      <c r="BE245" s="144"/>
      <c r="BF245" s="144"/>
      <c r="BG245" s="144"/>
      <c r="BH245" s="144"/>
      <c r="BI245" s="144"/>
      <c r="BJ245" s="144"/>
      <c r="BK245" s="144"/>
      <c r="BL245" s="144"/>
      <c r="BM245" s="144"/>
      <c r="BN245" s="144"/>
      <c r="BO245" s="144"/>
      <c r="BP245" s="144"/>
      <c r="BQ245" s="144"/>
      <c r="BR245" s="144"/>
      <c r="BS245" s="144"/>
      <c r="BT245" s="144"/>
      <c r="BU245" s="144"/>
      <c r="BV245" s="144"/>
      <c r="BW245" s="144"/>
      <c r="BX245" s="144"/>
      <c r="BY245" s="144"/>
      <c r="BZ245" s="144"/>
      <c r="CA245" s="144"/>
      <c r="CB245" s="144"/>
      <c r="CC245" s="144"/>
      <c r="CD245" s="144"/>
      <c r="CE245" s="144"/>
      <c r="CF245" s="144"/>
      <c r="CG245" s="144"/>
      <c r="CH245" s="144"/>
      <c r="CI245" s="144"/>
      <c r="CJ245" s="144"/>
      <c r="CK245" s="144"/>
      <c r="CL245" s="144"/>
      <c r="CM245" s="144"/>
      <c r="CN245" s="144"/>
      <c r="CO245" s="144"/>
      <c r="CP245" s="144"/>
      <c r="CQ245" s="144"/>
      <c r="CR245" s="144"/>
      <c r="CS245" s="144"/>
      <c r="CT245" s="144"/>
      <c r="CU245" s="144"/>
      <c r="CV245" s="144"/>
      <c r="CW245" s="144"/>
      <c r="CX245" s="144"/>
      <c r="CY245" s="144"/>
      <c r="CZ245" s="144"/>
      <c r="DA245" s="144"/>
      <c r="DB245" s="144"/>
      <c r="DC245" s="144"/>
      <c r="DD245" s="144"/>
      <c r="DE245" s="144"/>
      <c r="DF245" s="144"/>
      <c r="DG245" s="144"/>
      <c r="DH245" s="144"/>
      <c r="DI245" s="144"/>
      <c r="DJ245" s="144"/>
      <c r="DK245" s="144"/>
      <c r="DL245" s="144"/>
      <c r="DM245" s="144"/>
      <c r="DN245" s="144"/>
      <c r="DO245" s="145"/>
      <c r="DP245" s="145"/>
      <c r="DQ245" s="145"/>
      <c r="DR245" s="145"/>
      <c r="DS245" s="145"/>
      <c r="DT245" s="145"/>
      <c r="DU245" s="145"/>
      <c r="DV245" s="145"/>
      <c r="DW245" s="145"/>
      <c r="DX245" s="145"/>
      <c r="DY245" s="145"/>
      <c r="DZ245" s="145"/>
      <c r="EA245" s="145"/>
      <c r="EB245" s="145"/>
      <c r="EC245" s="145"/>
      <c r="ED245" s="145"/>
      <c r="EE245" s="145"/>
      <c r="EF245" s="145"/>
      <c r="EG245" s="145"/>
      <c r="EH245" s="145"/>
      <c r="EI245" s="145"/>
      <c r="EJ245" s="145"/>
      <c r="EK245" s="145"/>
      <c r="EL245" s="145"/>
      <c r="EM245" s="145"/>
      <c r="EN245" s="145"/>
      <c r="EO245" s="145"/>
      <c r="EP245" s="145"/>
      <c r="EQ245" s="145"/>
      <c r="ER245" s="145"/>
      <c r="ES245" s="145"/>
      <c r="ET245" s="145"/>
      <c r="EU245" s="145"/>
      <c r="EV245" s="145"/>
      <c r="EW245" s="145"/>
      <c r="EX245" s="145"/>
      <c r="EY245" s="145"/>
      <c r="EZ245" s="145"/>
      <c r="FA245" s="145"/>
      <c r="FB245" s="145"/>
      <c r="FC245" s="145"/>
      <c r="FD245" s="145"/>
      <c r="FE245" s="145"/>
      <c r="FF245" s="145"/>
      <c r="FG245" s="145"/>
      <c r="FH245" s="145"/>
      <c r="FI245" s="145"/>
      <c r="FJ245" s="145"/>
      <c r="FK245" s="145"/>
      <c r="FL245" s="145"/>
      <c r="FM245" s="145"/>
      <c r="FN245" s="145"/>
      <c r="FO245" s="145"/>
      <c r="FP245" s="145"/>
      <c r="FQ245" s="145"/>
      <c r="FR245" s="145"/>
      <c r="FS245" s="145"/>
      <c r="FT245" s="145"/>
      <c r="FU245" s="145"/>
      <c r="FV245" s="145"/>
      <c r="FW245" s="145"/>
      <c r="FX245" s="145"/>
      <c r="FY245" s="145"/>
      <c r="FZ245" s="145"/>
      <c r="GA245" s="145"/>
      <c r="GB245" s="145"/>
      <c r="GC245" s="145"/>
      <c r="GD245" s="145"/>
      <c r="GE245" s="145"/>
      <c r="GF245" s="145"/>
      <c r="GG245" s="145"/>
      <c r="GH245" s="145"/>
      <c r="GI245" s="145"/>
      <c r="GJ245" s="145"/>
      <c r="GK245" s="145"/>
      <c r="GL245" s="145"/>
      <c r="GM245" s="145"/>
      <c r="GN245" s="145"/>
      <c r="GO245" s="145"/>
      <c r="GP245" s="145"/>
      <c r="GQ245" s="145"/>
      <c r="GR245" s="145"/>
      <c r="GS245" s="145"/>
      <c r="GT245" s="145"/>
      <c r="GU245" s="145"/>
      <c r="GV245" s="145"/>
      <c r="GW245" s="145"/>
      <c r="GX245" s="145"/>
      <c r="GY245" s="145"/>
      <c r="GZ245" s="145"/>
      <c r="HA245" s="145"/>
      <c r="HB245" s="145"/>
      <c r="HC245" s="145"/>
      <c r="HD245" s="145"/>
      <c r="HE245" s="145"/>
      <c r="HF245" s="145"/>
      <c r="HG245" s="145"/>
      <c r="HH245" s="145"/>
      <c r="HI245" s="145"/>
      <c r="HJ245" s="145"/>
      <c r="HK245" s="145"/>
      <c r="HL245" s="145"/>
      <c r="HM245" s="145"/>
      <c r="HN245" s="145"/>
      <c r="HO245" s="145"/>
      <c r="HP245" s="145"/>
      <c r="HQ245" s="145"/>
      <c r="HR245" s="145"/>
      <c r="HS245" s="145"/>
      <c r="HT245" s="145"/>
      <c r="HU245" s="145"/>
      <c r="HV245" s="145"/>
      <c r="HW245" s="145"/>
      <c r="HX245" s="145"/>
      <c r="HY245" s="145"/>
      <c r="HZ245" s="145"/>
      <c r="IA245" s="145"/>
      <c r="IB245" s="145"/>
      <c r="IC245" s="145"/>
      <c r="ID245" s="145"/>
      <c r="IE245" s="145"/>
      <c r="IF245" s="145"/>
      <c r="IG245" s="145"/>
      <c r="IH245" s="145"/>
    </row>
    <row r="246" spans="1:242" customFormat="1" x14ac:dyDescent="0.2">
      <c r="A246" s="82" t="s">
        <v>1372</v>
      </c>
      <c r="B246" s="68" t="s">
        <v>18</v>
      </c>
      <c r="C246" s="82" t="s">
        <v>19</v>
      </c>
      <c r="D246" s="67">
        <v>0.5</v>
      </c>
      <c r="E246" s="67">
        <f>Parts[[#This Row],[Qty to order]]-Parts[[#This Row],[Rig qty]]</f>
        <v>0.5</v>
      </c>
      <c r="F246" s="67">
        <v>1</v>
      </c>
      <c r="G246" s="123">
        <v>2268.5</v>
      </c>
      <c r="H246" s="131">
        <f t="shared" si="32"/>
        <v>1134.25</v>
      </c>
      <c r="I246" s="130">
        <f t="shared" si="27"/>
        <v>5350.5199999999995</v>
      </c>
      <c r="J246" s="134">
        <f t="shared" si="31"/>
        <v>1134.25</v>
      </c>
      <c r="K246" s="130">
        <f t="shared" si="28"/>
        <v>1818.75</v>
      </c>
      <c r="L246" s="58" t="s">
        <v>342</v>
      </c>
      <c r="M246" s="58"/>
      <c r="N246" s="58"/>
      <c r="O246" s="58"/>
      <c r="P246" s="67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8"/>
      <c r="BR246" s="58"/>
      <c r="BS246" s="58"/>
      <c r="BT246" s="58"/>
      <c r="BU246" s="58"/>
      <c r="BV246" s="58"/>
      <c r="BW246" s="58"/>
      <c r="BX246" s="58"/>
      <c r="BY246" s="58"/>
      <c r="BZ246" s="58"/>
      <c r="CA246" s="58"/>
      <c r="CB246" s="58"/>
      <c r="CC246" s="58"/>
      <c r="CD246" s="58"/>
      <c r="CE246" s="58"/>
      <c r="CF246" s="58"/>
      <c r="CG246" s="58"/>
      <c r="CH246" s="58"/>
      <c r="CI246" s="58"/>
      <c r="CJ246" s="58"/>
      <c r="CK246" s="58"/>
      <c r="CL246" s="58"/>
      <c r="CM246" s="58"/>
      <c r="CN246" s="58"/>
      <c r="CO246" s="58"/>
      <c r="CP246" s="58"/>
      <c r="CQ246" s="58"/>
      <c r="CR246" s="58"/>
      <c r="CS246" s="58"/>
      <c r="CT246" s="58"/>
      <c r="CU246" s="58"/>
      <c r="CV246" s="58"/>
      <c r="CW246" s="58"/>
      <c r="CX246" s="58"/>
      <c r="CY246" s="58"/>
      <c r="CZ246" s="58"/>
      <c r="DA246" s="58"/>
      <c r="DB246" s="58"/>
      <c r="DC246" s="58"/>
      <c r="DD246" s="58"/>
      <c r="DE246" s="58"/>
      <c r="DF246" s="58"/>
      <c r="DG246" s="58"/>
      <c r="DH246" s="58"/>
      <c r="DI246" s="58"/>
      <c r="DJ246" s="58"/>
      <c r="DK246" s="58"/>
      <c r="DL246" s="58"/>
      <c r="DM246" s="58"/>
      <c r="DN246" s="58"/>
      <c r="DO246" s="114"/>
      <c r="DP246" s="114"/>
      <c r="DQ246" s="114"/>
      <c r="DR246" s="114"/>
      <c r="DS246" s="114"/>
      <c r="DT246" s="114"/>
      <c r="DU246" s="114"/>
      <c r="DV246" s="114"/>
      <c r="DW246" s="114"/>
      <c r="DX246" s="114"/>
      <c r="DY246" s="114"/>
      <c r="DZ246" s="114"/>
      <c r="EA246" s="114"/>
      <c r="EB246" s="114"/>
      <c r="EC246" s="114"/>
      <c r="ED246" s="114"/>
      <c r="EE246" s="114"/>
      <c r="EF246" s="114"/>
      <c r="EG246" s="114"/>
      <c r="EH246" s="114"/>
      <c r="EI246" s="114"/>
      <c r="EJ246" s="114"/>
      <c r="EK246" s="114"/>
      <c r="EL246" s="114"/>
      <c r="EM246" s="114"/>
      <c r="EN246" s="114"/>
      <c r="EO246" s="114"/>
      <c r="EP246" s="114"/>
      <c r="EQ246" s="114"/>
      <c r="ER246" s="114"/>
      <c r="ES246" s="114"/>
      <c r="ET246" s="114"/>
      <c r="EU246" s="114"/>
      <c r="EV246" s="114"/>
      <c r="EW246" s="114"/>
      <c r="EX246" s="114"/>
      <c r="EY246" s="114"/>
      <c r="EZ246" s="114"/>
      <c r="FA246" s="114"/>
      <c r="FB246" s="114"/>
      <c r="FC246" s="114"/>
      <c r="FD246" s="114"/>
      <c r="FE246" s="114"/>
      <c r="FF246" s="114"/>
      <c r="FG246" s="114"/>
      <c r="FH246" s="114"/>
      <c r="FI246" s="114"/>
      <c r="FJ246" s="114"/>
      <c r="FK246" s="114"/>
      <c r="FL246" s="114"/>
      <c r="FM246" s="114"/>
      <c r="FN246" s="114"/>
      <c r="FO246" s="114"/>
      <c r="FP246" s="114"/>
      <c r="FQ246" s="114"/>
      <c r="FR246" s="114"/>
      <c r="FS246" s="114"/>
      <c r="FT246" s="114"/>
      <c r="FU246" s="114"/>
      <c r="FV246" s="114"/>
      <c r="FW246" s="114"/>
      <c r="FX246" s="114"/>
      <c r="FY246" s="114"/>
      <c r="FZ246" s="114"/>
      <c r="GA246" s="114"/>
      <c r="GB246" s="114"/>
      <c r="GC246" s="114"/>
      <c r="GD246" s="114"/>
      <c r="GE246" s="114"/>
      <c r="GF246" s="114"/>
      <c r="GG246" s="114"/>
      <c r="GH246" s="114"/>
      <c r="GI246" s="114"/>
      <c r="GJ246" s="114"/>
      <c r="GK246" s="114"/>
      <c r="GL246" s="114"/>
      <c r="GM246" s="114"/>
      <c r="GN246" s="114"/>
      <c r="GO246" s="114"/>
      <c r="GP246" s="114"/>
      <c r="GQ246" s="114"/>
      <c r="GR246" s="114"/>
      <c r="GS246" s="114"/>
      <c r="GT246" s="114"/>
      <c r="GU246" s="114"/>
      <c r="GV246" s="114"/>
      <c r="GW246" s="114"/>
      <c r="GX246" s="114"/>
      <c r="GY246" s="114"/>
      <c r="GZ246" s="114"/>
      <c r="HA246" s="114"/>
      <c r="HB246" s="114"/>
      <c r="HC246" s="114"/>
      <c r="HD246" s="114"/>
      <c r="HE246" s="114"/>
      <c r="HF246" s="114"/>
      <c r="HG246" s="114"/>
      <c r="HH246" s="114"/>
      <c r="HI246" s="114"/>
      <c r="HJ246" s="114"/>
      <c r="HK246" s="114"/>
      <c r="HL246" s="114"/>
      <c r="HM246" s="114"/>
      <c r="HN246" s="114"/>
      <c r="HO246" s="114"/>
      <c r="HP246" s="114"/>
      <c r="HQ246" s="114"/>
      <c r="HR246" s="114"/>
      <c r="HS246" s="114"/>
      <c r="HT246" s="114"/>
      <c r="HU246" s="114"/>
      <c r="HV246" s="114"/>
      <c r="HW246" s="114"/>
      <c r="HX246" s="114"/>
      <c r="HY246" s="114"/>
      <c r="HZ246" s="114"/>
      <c r="IA246" s="114"/>
      <c r="IB246" s="114"/>
      <c r="IC246" s="114"/>
      <c r="ID246" s="114"/>
      <c r="IE246" s="114"/>
      <c r="IF246" s="114"/>
      <c r="IG246" s="114"/>
      <c r="IH246" s="114"/>
    </row>
    <row r="247" spans="1:242" customFormat="1" x14ac:dyDescent="0.2">
      <c r="A247" s="82" t="s">
        <v>1372</v>
      </c>
      <c r="B247" s="144" t="s">
        <v>1405</v>
      </c>
      <c r="C247" s="85" t="s">
        <v>1406</v>
      </c>
      <c r="D247" s="85">
        <v>2</v>
      </c>
      <c r="E247" s="67">
        <f>Parts[[#This Row],[Qty to order]]-Parts[[#This Row],[Rig qty]]</f>
        <v>0</v>
      </c>
      <c r="F247" s="85">
        <v>2</v>
      </c>
      <c r="G247" s="141">
        <v>32</v>
      </c>
      <c r="H247" s="131">
        <f t="shared" si="32"/>
        <v>64</v>
      </c>
      <c r="I247" s="186">
        <f t="shared" si="27"/>
        <v>5350.5199999999995</v>
      </c>
      <c r="J247" s="142" t="str">
        <f t="shared" si="31"/>
        <v/>
      </c>
      <c r="K247" s="186">
        <f t="shared" si="28"/>
        <v>1818.75</v>
      </c>
      <c r="L247" s="58" t="s">
        <v>342</v>
      </c>
      <c r="M247" s="105"/>
      <c r="N247" s="144"/>
      <c r="O247" s="144"/>
      <c r="P247" s="85"/>
      <c r="Q247" s="144"/>
      <c r="R247" s="144"/>
      <c r="S247" s="144"/>
      <c r="T247" s="144"/>
      <c r="U247" s="144"/>
      <c r="V247" s="144"/>
      <c r="W247" s="144"/>
      <c r="X247" s="144"/>
      <c r="Y247" s="144"/>
      <c r="Z247" s="144"/>
      <c r="AA247" s="144"/>
      <c r="AB247" s="144"/>
      <c r="AC247" s="144"/>
      <c r="AD247" s="144"/>
      <c r="AE247" s="144"/>
      <c r="AF247" s="144"/>
      <c r="AG247" s="144"/>
      <c r="AH247" s="144"/>
      <c r="AI247" s="144"/>
      <c r="AJ247" s="144"/>
      <c r="AK247" s="144"/>
      <c r="AL247" s="144"/>
      <c r="AM247" s="144"/>
      <c r="AN247" s="144"/>
      <c r="AO247" s="144"/>
      <c r="AP247" s="144"/>
      <c r="AQ247" s="144"/>
      <c r="AR247" s="144"/>
      <c r="AS247" s="144"/>
      <c r="AT247" s="144"/>
      <c r="AU247" s="144"/>
      <c r="AV247" s="144"/>
      <c r="AW247" s="144"/>
      <c r="AX247" s="144"/>
      <c r="AY247" s="144"/>
      <c r="AZ247" s="144"/>
      <c r="BA247" s="144"/>
      <c r="BB247" s="144"/>
      <c r="BC247" s="144"/>
      <c r="BD247" s="144"/>
      <c r="BE247" s="144"/>
      <c r="BF247" s="144"/>
      <c r="BG247" s="144"/>
      <c r="BH247" s="144"/>
      <c r="BI247" s="144"/>
      <c r="BJ247" s="144"/>
      <c r="BK247" s="144"/>
      <c r="BL247" s="144"/>
      <c r="BM247" s="144"/>
      <c r="BN247" s="144"/>
      <c r="BO247" s="144"/>
      <c r="BP247" s="144"/>
      <c r="BQ247" s="144"/>
      <c r="BR247" s="144"/>
      <c r="BS247" s="144"/>
      <c r="BT247" s="144"/>
      <c r="BU247" s="144"/>
      <c r="BV247" s="144"/>
      <c r="BW247" s="144"/>
      <c r="BX247" s="144"/>
      <c r="BY247" s="144"/>
      <c r="BZ247" s="144"/>
      <c r="CA247" s="144"/>
      <c r="CB247" s="144"/>
      <c r="CC247" s="144"/>
      <c r="CD247" s="144"/>
      <c r="CE247" s="144"/>
      <c r="CF247" s="144"/>
      <c r="CG247" s="144"/>
      <c r="CH247" s="144"/>
      <c r="CI247" s="144"/>
      <c r="CJ247" s="144"/>
      <c r="CK247" s="144"/>
      <c r="CL247" s="144"/>
      <c r="CM247" s="144"/>
      <c r="CN247" s="144"/>
      <c r="CO247" s="144"/>
      <c r="CP247" s="144"/>
      <c r="CQ247" s="144"/>
      <c r="CR247" s="144"/>
      <c r="CS247" s="144"/>
      <c r="CT247" s="144"/>
      <c r="CU247" s="144"/>
      <c r="CV247" s="144"/>
      <c r="CW247" s="144"/>
      <c r="CX247" s="144"/>
      <c r="CY247" s="144"/>
      <c r="CZ247" s="144"/>
      <c r="DA247" s="144"/>
      <c r="DB247" s="144"/>
      <c r="DC247" s="144"/>
      <c r="DD247" s="144"/>
      <c r="DE247" s="144"/>
      <c r="DF247" s="144"/>
      <c r="DG247" s="144"/>
      <c r="DH247" s="144"/>
      <c r="DI247" s="144"/>
      <c r="DJ247" s="144"/>
      <c r="DK247" s="144"/>
      <c r="DL247" s="144"/>
      <c r="DM247" s="144"/>
      <c r="DN247" s="144"/>
      <c r="DO247" s="145"/>
      <c r="DP247" s="145"/>
      <c r="DQ247" s="145"/>
      <c r="DR247" s="145"/>
      <c r="DS247" s="145"/>
      <c r="DT247" s="145"/>
      <c r="DU247" s="145"/>
      <c r="DV247" s="145"/>
      <c r="DW247" s="145"/>
      <c r="DX247" s="145"/>
      <c r="DY247" s="145"/>
      <c r="DZ247" s="145"/>
      <c r="EA247" s="145"/>
      <c r="EB247" s="145"/>
      <c r="EC247" s="145"/>
      <c r="ED247" s="145"/>
      <c r="EE247" s="145"/>
      <c r="EF247" s="145"/>
      <c r="EG247" s="145"/>
      <c r="EH247" s="145"/>
      <c r="EI247" s="145"/>
      <c r="EJ247" s="145"/>
      <c r="EK247" s="145"/>
      <c r="EL247" s="145"/>
      <c r="EM247" s="145"/>
      <c r="EN247" s="145"/>
      <c r="EO247" s="145"/>
      <c r="EP247" s="145"/>
      <c r="EQ247" s="145"/>
      <c r="ER247" s="145"/>
      <c r="ES247" s="145"/>
      <c r="ET247" s="145"/>
      <c r="EU247" s="145"/>
      <c r="EV247" s="145"/>
      <c r="EW247" s="145"/>
      <c r="EX247" s="145"/>
      <c r="EY247" s="145"/>
      <c r="EZ247" s="145"/>
      <c r="FA247" s="145"/>
      <c r="FB247" s="145"/>
      <c r="FC247" s="145"/>
      <c r="FD247" s="145"/>
      <c r="FE247" s="145"/>
      <c r="FF247" s="145"/>
      <c r="FG247" s="145"/>
      <c r="FH247" s="145"/>
      <c r="FI247" s="145"/>
      <c r="FJ247" s="145"/>
      <c r="FK247" s="145"/>
      <c r="FL247" s="145"/>
      <c r="FM247" s="145"/>
      <c r="FN247" s="145"/>
      <c r="FO247" s="145"/>
      <c r="FP247" s="145"/>
      <c r="FQ247" s="145"/>
      <c r="FR247" s="145"/>
      <c r="FS247" s="145"/>
      <c r="FT247" s="145"/>
      <c r="FU247" s="145"/>
      <c r="FV247" s="145"/>
      <c r="FW247" s="145"/>
      <c r="FX247" s="145"/>
      <c r="FY247" s="145"/>
      <c r="FZ247" s="145"/>
      <c r="GA247" s="145"/>
      <c r="GB247" s="145"/>
      <c r="GC247" s="145"/>
      <c r="GD247" s="145"/>
      <c r="GE247" s="145"/>
      <c r="GF247" s="145"/>
      <c r="GG247" s="145"/>
      <c r="GH247" s="145"/>
      <c r="GI247" s="145"/>
      <c r="GJ247" s="145"/>
      <c r="GK247" s="145"/>
      <c r="GL247" s="145"/>
      <c r="GM247" s="145"/>
      <c r="GN247" s="145"/>
      <c r="GO247" s="145"/>
      <c r="GP247" s="145"/>
      <c r="GQ247" s="145"/>
      <c r="GR247" s="145"/>
      <c r="GS247" s="145"/>
      <c r="GT247" s="145"/>
      <c r="GU247" s="145"/>
      <c r="GV247" s="145"/>
      <c r="GW247" s="145"/>
      <c r="GX247" s="145"/>
      <c r="GY247" s="145"/>
      <c r="GZ247" s="145"/>
      <c r="HA247" s="145"/>
      <c r="HB247" s="145"/>
      <c r="HC247" s="145"/>
      <c r="HD247" s="145"/>
      <c r="HE247" s="145"/>
      <c r="HF247" s="145"/>
      <c r="HG247" s="145"/>
      <c r="HH247" s="145"/>
      <c r="HI247" s="145"/>
      <c r="HJ247" s="145"/>
      <c r="HK247" s="145"/>
      <c r="HL247" s="145"/>
      <c r="HM247" s="145"/>
      <c r="HN247" s="145"/>
      <c r="HO247" s="145"/>
      <c r="HP247" s="145"/>
      <c r="HQ247" s="145"/>
      <c r="HR247" s="145"/>
      <c r="HS247" s="145"/>
      <c r="HT247" s="145"/>
      <c r="HU247" s="145"/>
      <c r="HV247" s="145"/>
      <c r="HW247" s="145"/>
      <c r="HX247" s="145"/>
      <c r="HY247" s="145"/>
      <c r="HZ247" s="145"/>
      <c r="IA247" s="145"/>
      <c r="IB247" s="145"/>
      <c r="IC247" s="145"/>
      <c r="ID247" s="145"/>
      <c r="IE247" s="145"/>
      <c r="IF247" s="145"/>
      <c r="IG247" s="145"/>
      <c r="IH247" s="145"/>
    </row>
    <row r="248" spans="1:242" customFormat="1" x14ac:dyDescent="0.2">
      <c r="A248" s="82" t="s">
        <v>1372</v>
      </c>
      <c r="B248" s="68" t="s">
        <v>137</v>
      </c>
      <c r="C248" s="58" t="s">
        <v>101</v>
      </c>
      <c r="D248" s="67">
        <v>2</v>
      </c>
      <c r="E248" s="67">
        <f>Parts[[#This Row],[Qty to order]]-Parts[[#This Row],[Rig qty]]</f>
        <v>0</v>
      </c>
      <c r="F248" s="67">
        <v>2</v>
      </c>
      <c r="G248" s="123">
        <v>41</v>
      </c>
      <c r="H248" s="131">
        <f t="shared" si="32"/>
        <v>82</v>
      </c>
      <c r="I248" s="130">
        <f t="shared" si="27"/>
        <v>5350.5199999999995</v>
      </c>
      <c r="J248" s="134" t="str">
        <f t="shared" si="31"/>
        <v/>
      </c>
      <c r="K248" s="130">
        <f t="shared" si="28"/>
        <v>1818.75</v>
      </c>
      <c r="L248" s="58" t="s">
        <v>342</v>
      </c>
      <c r="M248" s="58"/>
      <c r="N248" s="58"/>
      <c r="O248" s="58"/>
      <c r="P248" s="67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  <c r="BP248" s="58"/>
      <c r="BQ248" s="58"/>
      <c r="BR248" s="58"/>
      <c r="BS248" s="58"/>
      <c r="BT248" s="58"/>
      <c r="BU248" s="58"/>
      <c r="BV248" s="58"/>
      <c r="BW248" s="58"/>
      <c r="BX248" s="58"/>
      <c r="BY248" s="58"/>
      <c r="BZ248" s="58"/>
      <c r="CA248" s="58"/>
      <c r="CB248" s="58"/>
      <c r="CC248" s="58"/>
      <c r="CD248" s="58"/>
      <c r="CE248" s="58"/>
      <c r="CF248" s="58"/>
      <c r="CG248" s="58"/>
      <c r="CH248" s="58"/>
      <c r="CI248" s="58"/>
      <c r="CJ248" s="58"/>
      <c r="CK248" s="58"/>
      <c r="CL248" s="58"/>
      <c r="CM248" s="58"/>
      <c r="CN248" s="58"/>
      <c r="CO248" s="58"/>
      <c r="CP248" s="58"/>
      <c r="CQ248" s="58"/>
      <c r="CR248" s="58"/>
      <c r="CS248" s="58"/>
      <c r="CT248" s="58"/>
      <c r="CU248" s="58"/>
      <c r="CV248" s="58"/>
      <c r="CW248" s="58"/>
      <c r="CX248" s="58"/>
      <c r="CY248" s="58"/>
      <c r="CZ248" s="58"/>
      <c r="DA248" s="58"/>
      <c r="DB248" s="58"/>
      <c r="DC248" s="58"/>
      <c r="DD248" s="58"/>
      <c r="DE248" s="58"/>
      <c r="DF248" s="58"/>
      <c r="DG248" s="58"/>
      <c r="DH248" s="58"/>
      <c r="DI248" s="58"/>
      <c r="DJ248" s="58"/>
      <c r="DK248" s="58"/>
      <c r="DL248" s="58"/>
      <c r="DM248" s="58"/>
      <c r="DN248" s="58"/>
      <c r="DO248" s="114"/>
      <c r="DP248" s="114"/>
      <c r="DQ248" s="114"/>
      <c r="DR248" s="114"/>
      <c r="DS248" s="114"/>
      <c r="DT248" s="114"/>
      <c r="DU248" s="114"/>
      <c r="DV248" s="114"/>
      <c r="DW248" s="114"/>
      <c r="DX248" s="114"/>
      <c r="DY248" s="114"/>
      <c r="DZ248" s="114"/>
      <c r="EA248" s="114"/>
      <c r="EB248" s="114"/>
      <c r="EC248" s="114"/>
      <c r="ED248" s="114"/>
      <c r="EE248" s="114"/>
      <c r="EF248" s="114"/>
      <c r="EG248" s="114"/>
      <c r="EH248" s="114"/>
      <c r="EI248" s="114"/>
      <c r="EJ248" s="114"/>
      <c r="EK248" s="114"/>
      <c r="EL248" s="114"/>
      <c r="EM248" s="114"/>
      <c r="EN248" s="114"/>
      <c r="EO248" s="114"/>
      <c r="EP248" s="114"/>
      <c r="EQ248" s="114"/>
      <c r="ER248" s="114"/>
      <c r="ES248" s="114"/>
      <c r="ET248" s="114"/>
      <c r="EU248" s="114"/>
      <c r="EV248" s="114"/>
      <c r="EW248" s="114"/>
      <c r="EX248" s="114"/>
      <c r="EY248" s="114"/>
      <c r="EZ248" s="114"/>
      <c r="FA248" s="114"/>
      <c r="FB248" s="114"/>
      <c r="FC248" s="114"/>
      <c r="FD248" s="114"/>
      <c r="FE248" s="114"/>
      <c r="FF248" s="114"/>
      <c r="FG248" s="114"/>
      <c r="FH248" s="114"/>
      <c r="FI248" s="114"/>
      <c r="FJ248" s="114"/>
      <c r="FK248" s="114"/>
      <c r="FL248" s="114"/>
      <c r="FM248" s="114"/>
      <c r="FN248" s="114"/>
      <c r="FO248" s="114"/>
      <c r="FP248" s="114"/>
      <c r="FQ248" s="114"/>
      <c r="FR248" s="114"/>
      <c r="FS248" s="114"/>
      <c r="FT248" s="114"/>
      <c r="FU248" s="114"/>
      <c r="FV248" s="114"/>
      <c r="FW248" s="114"/>
      <c r="FX248" s="114"/>
      <c r="FY248" s="114"/>
      <c r="FZ248" s="114"/>
      <c r="GA248" s="114"/>
      <c r="GB248" s="114"/>
      <c r="GC248" s="114"/>
      <c r="GD248" s="114"/>
      <c r="GE248" s="114"/>
      <c r="GF248" s="114"/>
      <c r="GG248" s="114"/>
      <c r="GH248" s="114"/>
      <c r="GI248" s="114"/>
      <c r="GJ248" s="114"/>
      <c r="GK248" s="114"/>
      <c r="GL248" s="114"/>
      <c r="GM248" s="114"/>
      <c r="GN248" s="114"/>
      <c r="GO248" s="114"/>
      <c r="GP248" s="114"/>
      <c r="GQ248" s="114"/>
      <c r="GR248" s="114"/>
      <c r="GS248" s="114"/>
      <c r="GT248" s="114"/>
      <c r="GU248" s="114"/>
      <c r="GV248" s="114"/>
      <c r="GW248" s="114"/>
      <c r="GX248" s="114"/>
      <c r="GY248" s="114"/>
      <c r="GZ248" s="114"/>
      <c r="HA248" s="114"/>
      <c r="HB248" s="114"/>
      <c r="HC248" s="114"/>
      <c r="HD248" s="114"/>
      <c r="HE248" s="114"/>
      <c r="HF248" s="114"/>
      <c r="HG248" s="114"/>
      <c r="HH248" s="114"/>
      <c r="HI248" s="114"/>
      <c r="HJ248" s="114"/>
      <c r="HK248" s="114"/>
      <c r="HL248" s="114"/>
      <c r="HM248" s="114"/>
      <c r="HN248" s="114"/>
      <c r="HO248" s="114"/>
      <c r="HP248" s="114"/>
      <c r="HQ248" s="114"/>
      <c r="HR248" s="114"/>
      <c r="HS248" s="114"/>
      <c r="HT248" s="114"/>
      <c r="HU248" s="114"/>
      <c r="HV248" s="114"/>
      <c r="HW248" s="114"/>
      <c r="HX248" s="114"/>
      <c r="HY248" s="114"/>
      <c r="HZ248" s="114"/>
      <c r="IA248" s="114"/>
      <c r="IB248" s="114"/>
      <c r="IC248" s="114"/>
      <c r="ID248" s="114"/>
      <c r="IE248" s="114"/>
      <c r="IF248" s="114"/>
      <c r="IG248" s="114"/>
      <c r="IH248" s="114"/>
    </row>
    <row r="249" spans="1:242" customFormat="1" x14ac:dyDescent="0.2">
      <c r="A249" s="82" t="s">
        <v>1372</v>
      </c>
      <c r="B249" s="58" t="s">
        <v>139</v>
      </c>
      <c r="C249" s="58" t="s">
        <v>105</v>
      </c>
      <c r="D249" s="67">
        <v>1</v>
      </c>
      <c r="E249" s="67">
        <f>Parts[[#This Row],[Qty to order]]-Parts[[#This Row],[Rig qty]]</f>
        <v>0</v>
      </c>
      <c r="F249" s="67">
        <v>1</v>
      </c>
      <c r="G249" s="123">
        <v>59.2</v>
      </c>
      <c r="H249" s="131">
        <f t="shared" si="32"/>
        <v>59.2</v>
      </c>
      <c r="I249" s="130">
        <f t="shared" si="27"/>
        <v>5350.5199999999995</v>
      </c>
      <c r="J249" s="134" t="str">
        <f t="shared" si="31"/>
        <v/>
      </c>
      <c r="K249" s="130">
        <f t="shared" si="28"/>
        <v>1818.75</v>
      </c>
      <c r="L249" s="58" t="s">
        <v>342</v>
      </c>
      <c r="M249" s="58"/>
      <c r="N249" s="58"/>
      <c r="O249" s="58"/>
      <c r="P249" s="67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  <c r="BP249" s="58"/>
      <c r="BQ249" s="58"/>
      <c r="BR249" s="58"/>
      <c r="BS249" s="58"/>
      <c r="BT249" s="58"/>
      <c r="BU249" s="58"/>
      <c r="BV249" s="58"/>
      <c r="BW249" s="58"/>
      <c r="BX249" s="58"/>
      <c r="BY249" s="58"/>
      <c r="BZ249" s="58"/>
      <c r="CA249" s="58"/>
      <c r="CB249" s="58"/>
      <c r="CC249" s="58"/>
      <c r="CD249" s="58"/>
      <c r="CE249" s="58"/>
      <c r="CF249" s="58"/>
      <c r="CG249" s="58"/>
      <c r="CH249" s="58"/>
      <c r="CI249" s="58"/>
      <c r="CJ249" s="58"/>
      <c r="CK249" s="58"/>
      <c r="CL249" s="58"/>
      <c r="CM249" s="58"/>
      <c r="CN249" s="58"/>
      <c r="CO249" s="58"/>
      <c r="CP249" s="58"/>
      <c r="CQ249" s="58"/>
      <c r="CR249" s="58"/>
      <c r="CS249" s="58"/>
      <c r="CT249" s="58"/>
      <c r="CU249" s="58"/>
      <c r="CV249" s="58"/>
      <c r="CW249" s="58"/>
      <c r="CX249" s="58"/>
      <c r="CY249" s="58"/>
      <c r="CZ249" s="58"/>
      <c r="DA249" s="58"/>
      <c r="DB249" s="58"/>
      <c r="DC249" s="58"/>
      <c r="DD249" s="58"/>
      <c r="DE249" s="58"/>
      <c r="DF249" s="58"/>
      <c r="DG249" s="58"/>
      <c r="DH249" s="58"/>
      <c r="DI249" s="58"/>
      <c r="DJ249" s="58"/>
      <c r="DK249" s="58"/>
      <c r="DL249" s="58"/>
      <c r="DM249" s="58"/>
      <c r="DN249" s="58"/>
      <c r="DO249" s="114"/>
      <c r="DP249" s="114"/>
      <c r="DQ249" s="114"/>
      <c r="DR249" s="114"/>
      <c r="DS249" s="114"/>
      <c r="DT249" s="114"/>
      <c r="DU249" s="114"/>
      <c r="DV249" s="114"/>
      <c r="DW249" s="114"/>
      <c r="DX249" s="114"/>
      <c r="DY249" s="114"/>
      <c r="DZ249" s="114"/>
      <c r="EA249" s="114"/>
      <c r="EB249" s="114"/>
      <c r="EC249" s="114"/>
      <c r="ED249" s="114"/>
      <c r="EE249" s="114"/>
      <c r="EF249" s="114"/>
      <c r="EG249" s="114"/>
      <c r="EH249" s="114"/>
      <c r="EI249" s="114"/>
      <c r="EJ249" s="114"/>
      <c r="EK249" s="114"/>
      <c r="EL249" s="114"/>
      <c r="EM249" s="114"/>
      <c r="EN249" s="114"/>
      <c r="EO249" s="114"/>
      <c r="EP249" s="114"/>
      <c r="EQ249" s="114"/>
      <c r="ER249" s="114"/>
      <c r="ES249" s="114"/>
      <c r="ET249" s="114"/>
      <c r="EU249" s="114"/>
      <c r="EV249" s="114"/>
      <c r="EW249" s="114"/>
      <c r="EX249" s="114"/>
      <c r="EY249" s="114"/>
      <c r="EZ249" s="114"/>
      <c r="FA249" s="114"/>
      <c r="FB249" s="114"/>
      <c r="FC249" s="114"/>
      <c r="FD249" s="114"/>
      <c r="FE249" s="114"/>
      <c r="FF249" s="114"/>
      <c r="FG249" s="114"/>
      <c r="FH249" s="114"/>
      <c r="FI249" s="114"/>
      <c r="FJ249" s="114"/>
      <c r="FK249" s="114"/>
      <c r="FL249" s="114"/>
      <c r="FM249" s="114"/>
      <c r="FN249" s="114"/>
      <c r="FO249" s="114"/>
      <c r="FP249" s="114"/>
      <c r="FQ249" s="114"/>
      <c r="FR249" s="114"/>
      <c r="FS249" s="114"/>
      <c r="FT249" s="114"/>
      <c r="FU249" s="114"/>
      <c r="FV249" s="114"/>
      <c r="FW249" s="114"/>
      <c r="FX249" s="114"/>
      <c r="FY249" s="114"/>
      <c r="FZ249" s="114"/>
      <c r="GA249" s="114"/>
      <c r="GB249" s="114"/>
      <c r="GC249" s="114"/>
      <c r="GD249" s="114"/>
      <c r="GE249" s="114"/>
      <c r="GF249" s="114"/>
      <c r="GG249" s="114"/>
      <c r="GH249" s="114"/>
      <c r="GI249" s="114"/>
      <c r="GJ249" s="114"/>
      <c r="GK249" s="114"/>
      <c r="GL249" s="114"/>
      <c r="GM249" s="114"/>
      <c r="GN249" s="114"/>
      <c r="GO249" s="114"/>
      <c r="GP249" s="114"/>
      <c r="GQ249" s="114"/>
      <c r="GR249" s="114"/>
      <c r="GS249" s="114"/>
      <c r="GT249" s="114"/>
      <c r="GU249" s="114"/>
      <c r="GV249" s="114"/>
      <c r="GW249" s="114"/>
      <c r="GX249" s="114"/>
      <c r="GY249" s="114"/>
      <c r="GZ249" s="114"/>
      <c r="HA249" s="114"/>
      <c r="HB249" s="114"/>
      <c r="HC249" s="114"/>
      <c r="HD249" s="114"/>
      <c r="HE249" s="114"/>
      <c r="HF249" s="114"/>
      <c r="HG249" s="114"/>
      <c r="HH249" s="114"/>
      <c r="HI249" s="114"/>
      <c r="HJ249" s="114"/>
      <c r="HK249" s="114"/>
      <c r="HL249" s="114"/>
      <c r="HM249" s="114"/>
      <c r="HN249" s="114"/>
      <c r="HO249" s="114"/>
      <c r="HP249" s="114"/>
      <c r="HQ249" s="114"/>
      <c r="HR249" s="114"/>
      <c r="HS249" s="114"/>
      <c r="HT249" s="114"/>
      <c r="HU249" s="114"/>
      <c r="HV249" s="114"/>
      <c r="HW249" s="114"/>
      <c r="HX249" s="114"/>
      <c r="HY249" s="114"/>
      <c r="HZ249" s="114"/>
      <c r="IA249" s="114"/>
      <c r="IB249" s="114"/>
      <c r="IC249" s="114"/>
      <c r="ID249" s="114"/>
      <c r="IE249" s="114"/>
      <c r="IF249" s="114"/>
      <c r="IG249" s="114"/>
      <c r="IH249" s="114"/>
    </row>
    <row r="250" spans="1:242" customFormat="1" x14ac:dyDescent="0.2">
      <c r="A250" s="82" t="s">
        <v>1372</v>
      </c>
      <c r="B250" s="68" t="s">
        <v>138</v>
      </c>
      <c r="C250" s="58" t="s">
        <v>102</v>
      </c>
      <c r="D250" s="67">
        <v>1</v>
      </c>
      <c r="E250" s="67">
        <f>Parts[[#This Row],[Qty to order]]-Parts[[#This Row],[Rig qty]]</f>
        <v>2</v>
      </c>
      <c r="F250" s="67">
        <v>3</v>
      </c>
      <c r="G250" s="123">
        <v>43</v>
      </c>
      <c r="H250" s="131">
        <f t="shared" si="32"/>
        <v>43</v>
      </c>
      <c r="I250" s="130">
        <f t="shared" si="27"/>
        <v>5350.5199999999995</v>
      </c>
      <c r="J250" s="134">
        <f t="shared" si="31"/>
        <v>86</v>
      </c>
      <c r="K250" s="130">
        <f t="shared" si="28"/>
        <v>1818.75</v>
      </c>
      <c r="L250" s="58" t="s">
        <v>342</v>
      </c>
      <c r="M250" s="58"/>
      <c r="N250" s="58"/>
      <c r="O250" s="58"/>
      <c r="P250" s="67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L250" s="58"/>
      <c r="BM250" s="58"/>
      <c r="BN250" s="58"/>
      <c r="BO250" s="58"/>
      <c r="BP250" s="58"/>
      <c r="BQ250" s="58"/>
      <c r="BR250" s="58"/>
      <c r="BS250" s="58"/>
      <c r="BT250" s="58"/>
      <c r="BU250" s="58"/>
      <c r="BV250" s="58"/>
      <c r="BW250" s="58"/>
      <c r="BX250" s="58"/>
      <c r="BY250" s="58"/>
      <c r="BZ250" s="58"/>
      <c r="CA250" s="58"/>
      <c r="CB250" s="58"/>
      <c r="CC250" s="58"/>
      <c r="CD250" s="58"/>
      <c r="CE250" s="58"/>
      <c r="CF250" s="58"/>
      <c r="CG250" s="58"/>
      <c r="CH250" s="58"/>
      <c r="CI250" s="58"/>
      <c r="CJ250" s="58"/>
      <c r="CK250" s="58"/>
      <c r="CL250" s="58"/>
      <c r="CM250" s="58"/>
      <c r="CN250" s="58"/>
      <c r="CO250" s="58"/>
      <c r="CP250" s="58"/>
      <c r="CQ250" s="58"/>
      <c r="CR250" s="58"/>
      <c r="CS250" s="58"/>
      <c r="CT250" s="58"/>
      <c r="CU250" s="58"/>
      <c r="CV250" s="58"/>
      <c r="CW250" s="58"/>
      <c r="CX250" s="58"/>
      <c r="CY250" s="58"/>
      <c r="CZ250" s="58"/>
      <c r="DA250" s="58"/>
      <c r="DB250" s="58"/>
      <c r="DC250" s="58"/>
      <c r="DD250" s="58"/>
      <c r="DE250" s="58"/>
      <c r="DF250" s="58"/>
      <c r="DG250" s="58"/>
      <c r="DH250" s="58"/>
      <c r="DI250" s="58"/>
      <c r="DJ250" s="58"/>
      <c r="DK250" s="58"/>
      <c r="DL250" s="58"/>
      <c r="DM250" s="58"/>
      <c r="DN250" s="58"/>
      <c r="DO250" s="114"/>
      <c r="DP250" s="114"/>
      <c r="DQ250" s="114"/>
      <c r="DR250" s="114"/>
      <c r="DS250" s="114"/>
      <c r="DT250" s="114"/>
      <c r="DU250" s="114"/>
      <c r="DV250" s="114"/>
      <c r="DW250" s="114"/>
      <c r="DX250" s="114"/>
      <c r="DY250" s="114"/>
      <c r="DZ250" s="114"/>
      <c r="EA250" s="114"/>
      <c r="EB250" s="114"/>
      <c r="EC250" s="114"/>
      <c r="ED250" s="114"/>
      <c r="EE250" s="114"/>
      <c r="EF250" s="114"/>
      <c r="EG250" s="114"/>
      <c r="EH250" s="114"/>
      <c r="EI250" s="114"/>
      <c r="EJ250" s="114"/>
      <c r="EK250" s="114"/>
      <c r="EL250" s="114"/>
      <c r="EM250" s="114"/>
      <c r="EN250" s="114"/>
      <c r="EO250" s="114"/>
      <c r="EP250" s="114"/>
      <c r="EQ250" s="114"/>
      <c r="ER250" s="114"/>
      <c r="ES250" s="114"/>
      <c r="ET250" s="114"/>
      <c r="EU250" s="114"/>
      <c r="EV250" s="114"/>
      <c r="EW250" s="114"/>
      <c r="EX250" s="114"/>
      <c r="EY250" s="114"/>
      <c r="EZ250" s="114"/>
      <c r="FA250" s="114"/>
      <c r="FB250" s="114"/>
      <c r="FC250" s="114"/>
      <c r="FD250" s="114"/>
      <c r="FE250" s="114"/>
      <c r="FF250" s="114"/>
      <c r="FG250" s="114"/>
      <c r="FH250" s="114"/>
      <c r="FI250" s="114"/>
      <c r="FJ250" s="114"/>
      <c r="FK250" s="114"/>
      <c r="FL250" s="114"/>
      <c r="FM250" s="114"/>
      <c r="FN250" s="114"/>
      <c r="FO250" s="114"/>
      <c r="FP250" s="114"/>
      <c r="FQ250" s="114"/>
      <c r="FR250" s="114"/>
      <c r="FS250" s="114"/>
      <c r="FT250" s="114"/>
      <c r="FU250" s="114"/>
      <c r="FV250" s="114"/>
      <c r="FW250" s="114"/>
      <c r="FX250" s="114"/>
      <c r="FY250" s="114"/>
      <c r="FZ250" s="114"/>
      <c r="GA250" s="114"/>
      <c r="GB250" s="114"/>
      <c r="GC250" s="114"/>
      <c r="GD250" s="114"/>
      <c r="GE250" s="114"/>
      <c r="GF250" s="114"/>
      <c r="GG250" s="114"/>
      <c r="GH250" s="114"/>
      <c r="GI250" s="114"/>
      <c r="GJ250" s="114"/>
      <c r="GK250" s="114"/>
      <c r="GL250" s="114"/>
      <c r="GM250" s="114"/>
      <c r="GN250" s="114"/>
      <c r="GO250" s="114"/>
      <c r="GP250" s="114"/>
      <c r="GQ250" s="114"/>
      <c r="GR250" s="114"/>
      <c r="GS250" s="114"/>
      <c r="GT250" s="114"/>
      <c r="GU250" s="114"/>
      <c r="GV250" s="114"/>
      <c r="GW250" s="114"/>
      <c r="GX250" s="114"/>
      <c r="GY250" s="114"/>
      <c r="GZ250" s="114"/>
      <c r="HA250" s="114"/>
      <c r="HB250" s="114"/>
      <c r="HC250" s="114"/>
      <c r="HD250" s="114"/>
      <c r="HE250" s="114"/>
      <c r="HF250" s="114"/>
      <c r="HG250" s="114"/>
      <c r="HH250" s="114"/>
      <c r="HI250" s="114"/>
      <c r="HJ250" s="114"/>
      <c r="HK250" s="114"/>
      <c r="HL250" s="114"/>
      <c r="HM250" s="114"/>
      <c r="HN250" s="114"/>
      <c r="HO250" s="114"/>
      <c r="HP250" s="114"/>
      <c r="HQ250" s="114"/>
      <c r="HR250" s="114"/>
      <c r="HS250" s="114"/>
      <c r="HT250" s="114"/>
      <c r="HU250" s="114"/>
      <c r="HV250" s="114"/>
      <c r="HW250" s="114"/>
      <c r="HX250" s="114"/>
      <c r="HY250" s="114"/>
      <c r="HZ250" s="114"/>
      <c r="IA250" s="114"/>
      <c r="IB250" s="114"/>
      <c r="IC250" s="114"/>
      <c r="ID250" s="114"/>
      <c r="IE250" s="114"/>
      <c r="IF250" s="114"/>
      <c r="IG250" s="114"/>
      <c r="IH250" s="114"/>
    </row>
    <row r="251" spans="1:242" customFormat="1" x14ac:dyDescent="0.2">
      <c r="A251" s="82" t="s">
        <v>1372</v>
      </c>
      <c r="B251" s="89" t="s">
        <v>1388</v>
      </c>
      <c r="C251" s="58" t="s">
        <v>1389</v>
      </c>
      <c r="D251" s="67">
        <v>2</v>
      </c>
      <c r="E251" s="67">
        <f>Parts[[#This Row],[Qty to order]]-Parts[[#This Row],[Rig qty]]</f>
        <v>0</v>
      </c>
      <c r="F251" s="67">
        <v>2</v>
      </c>
      <c r="G251" s="123">
        <v>38</v>
      </c>
      <c r="H251" s="131">
        <f t="shared" si="32"/>
        <v>76</v>
      </c>
      <c r="I251" s="130">
        <f t="shared" si="27"/>
        <v>5350.5199999999995</v>
      </c>
      <c r="J251" s="134" t="str">
        <f t="shared" si="31"/>
        <v/>
      </c>
      <c r="K251" s="130">
        <f t="shared" si="28"/>
        <v>1818.75</v>
      </c>
      <c r="L251" s="58" t="s">
        <v>342</v>
      </c>
      <c r="M251" s="58"/>
      <c r="N251" s="58"/>
      <c r="O251" s="58"/>
      <c r="P251" s="67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/>
      <c r="BX251" s="58"/>
      <c r="BY251" s="58"/>
      <c r="BZ251" s="58"/>
      <c r="CA251" s="58"/>
      <c r="CB251" s="58"/>
      <c r="CC251" s="58"/>
      <c r="CD251" s="58"/>
      <c r="CE251" s="58"/>
      <c r="CF251" s="58"/>
      <c r="CG251" s="58"/>
      <c r="CH251" s="58"/>
      <c r="CI251" s="58"/>
      <c r="CJ251" s="58"/>
      <c r="CK251" s="58"/>
      <c r="CL251" s="58"/>
      <c r="CM251" s="58"/>
      <c r="CN251" s="58"/>
      <c r="CO251" s="58"/>
      <c r="CP251" s="58"/>
      <c r="CQ251" s="58"/>
      <c r="CR251" s="58"/>
      <c r="CS251" s="58"/>
      <c r="CT251" s="58"/>
      <c r="CU251" s="58"/>
      <c r="CV251" s="58"/>
      <c r="CW251" s="58"/>
      <c r="CX251" s="58"/>
      <c r="CY251" s="58"/>
      <c r="CZ251" s="58"/>
      <c r="DA251" s="58"/>
      <c r="DB251" s="58"/>
      <c r="DC251" s="58"/>
      <c r="DD251" s="58"/>
      <c r="DE251" s="58"/>
      <c r="DF251" s="58"/>
      <c r="DG251" s="58"/>
      <c r="DH251" s="58"/>
      <c r="DI251" s="58"/>
      <c r="DJ251" s="58"/>
      <c r="DK251" s="58"/>
      <c r="DL251" s="58"/>
      <c r="DM251" s="58"/>
      <c r="DN251" s="58"/>
      <c r="DO251" s="114"/>
      <c r="DP251" s="114"/>
      <c r="DQ251" s="114"/>
      <c r="DR251" s="114"/>
      <c r="DS251" s="114"/>
      <c r="DT251" s="114"/>
      <c r="DU251" s="114"/>
      <c r="DV251" s="114"/>
      <c r="DW251" s="114"/>
      <c r="DX251" s="114"/>
      <c r="DY251" s="114"/>
      <c r="DZ251" s="114"/>
      <c r="EA251" s="114"/>
      <c r="EB251" s="114"/>
      <c r="EC251" s="114"/>
      <c r="ED251" s="114"/>
      <c r="EE251" s="114"/>
      <c r="EF251" s="114"/>
      <c r="EG251" s="114"/>
      <c r="EH251" s="114"/>
      <c r="EI251" s="114"/>
      <c r="EJ251" s="114"/>
      <c r="EK251" s="114"/>
      <c r="EL251" s="114"/>
      <c r="EM251" s="114"/>
      <c r="EN251" s="114"/>
      <c r="EO251" s="114"/>
      <c r="EP251" s="114"/>
      <c r="EQ251" s="114"/>
      <c r="ER251" s="114"/>
      <c r="ES251" s="114"/>
      <c r="ET251" s="114"/>
      <c r="EU251" s="114"/>
      <c r="EV251" s="114"/>
      <c r="EW251" s="114"/>
      <c r="EX251" s="114"/>
      <c r="EY251" s="114"/>
      <c r="EZ251" s="114"/>
      <c r="FA251" s="114"/>
      <c r="FB251" s="114"/>
      <c r="FC251" s="114"/>
      <c r="FD251" s="114"/>
      <c r="FE251" s="114"/>
      <c r="FF251" s="114"/>
      <c r="FG251" s="114"/>
      <c r="FH251" s="114"/>
      <c r="FI251" s="114"/>
      <c r="FJ251" s="114"/>
      <c r="FK251" s="114"/>
      <c r="FL251" s="114"/>
      <c r="FM251" s="114"/>
      <c r="FN251" s="114"/>
      <c r="FO251" s="114"/>
      <c r="FP251" s="114"/>
      <c r="FQ251" s="114"/>
      <c r="FR251" s="114"/>
      <c r="FS251" s="114"/>
      <c r="FT251" s="114"/>
      <c r="FU251" s="114"/>
      <c r="FV251" s="114"/>
      <c r="FW251" s="114"/>
      <c r="FX251" s="114"/>
      <c r="FY251" s="114"/>
      <c r="FZ251" s="114"/>
      <c r="GA251" s="114"/>
      <c r="GB251" s="114"/>
      <c r="GC251" s="114"/>
      <c r="GD251" s="114"/>
      <c r="GE251" s="114"/>
      <c r="GF251" s="114"/>
      <c r="GG251" s="114"/>
      <c r="GH251" s="114"/>
      <c r="GI251" s="114"/>
      <c r="GJ251" s="114"/>
      <c r="GK251" s="114"/>
      <c r="GL251" s="114"/>
      <c r="GM251" s="114"/>
      <c r="GN251" s="114"/>
      <c r="GO251" s="114"/>
      <c r="GP251" s="114"/>
      <c r="GQ251" s="114"/>
      <c r="GR251" s="114"/>
      <c r="GS251" s="114"/>
      <c r="GT251" s="114"/>
      <c r="GU251" s="114"/>
      <c r="GV251" s="114"/>
      <c r="GW251" s="114"/>
      <c r="GX251" s="114"/>
      <c r="GY251" s="114"/>
      <c r="GZ251" s="114"/>
      <c r="HA251" s="114"/>
      <c r="HB251" s="114"/>
      <c r="HC251" s="114"/>
      <c r="HD251" s="114"/>
      <c r="HE251" s="114"/>
      <c r="HF251" s="114"/>
      <c r="HG251" s="114"/>
      <c r="HH251" s="114"/>
      <c r="HI251" s="114"/>
      <c r="HJ251" s="114"/>
      <c r="HK251" s="114"/>
      <c r="HL251" s="114"/>
      <c r="HM251" s="114"/>
      <c r="HN251" s="114"/>
      <c r="HO251" s="114"/>
      <c r="HP251" s="114"/>
      <c r="HQ251" s="114"/>
      <c r="HR251" s="114"/>
      <c r="HS251" s="114"/>
      <c r="HT251" s="114"/>
      <c r="HU251" s="114"/>
      <c r="HV251" s="114"/>
      <c r="HW251" s="114"/>
      <c r="HX251" s="114"/>
      <c r="HY251" s="114"/>
      <c r="HZ251" s="114"/>
      <c r="IA251" s="114"/>
      <c r="IB251" s="114"/>
      <c r="IC251" s="114"/>
      <c r="ID251" s="114"/>
      <c r="IE251" s="114"/>
      <c r="IF251" s="114"/>
      <c r="IG251" s="114"/>
      <c r="IH251" s="114"/>
    </row>
    <row r="252" spans="1:242" customFormat="1" x14ac:dyDescent="0.2">
      <c r="A252" s="82" t="s">
        <v>1372</v>
      </c>
      <c r="B252" s="68" t="s">
        <v>144</v>
      </c>
      <c r="C252" s="58" t="s">
        <v>113</v>
      </c>
      <c r="D252" s="67">
        <v>1</v>
      </c>
      <c r="E252" s="67">
        <f>Parts[[#This Row],[Qty to order]]-Parts[[#This Row],[Rig qty]]</f>
        <v>0</v>
      </c>
      <c r="F252" s="67">
        <v>1</v>
      </c>
      <c r="G252" s="123">
        <v>21.6</v>
      </c>
      <c r="H252" s="131">
        <f t="shared" si="32"/>
        <v>21.6</v>
      </c>
      <c r="I252" s="130">
        <f t="shared" si="27"/>
        <v>5350.5199999999995</v>
      </c>
      <c r="J252" s="134" t="str">
        <f t="shared" si="31"/>
        <v/>
      </c>
      <c r="K252" s="130">
        <f t="shared" si="28"/>
        <v>1818.75</v>
      </c>
      <c r="L252" s="58" t="s">
        <v>342</v>
      </c>
      <c r="M252" s="58"/>
      <c r="N252" s="58"/>
      <c r="O252" s="58"/>
      <c r="P252" s="67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B252" s="58"/>
      <c r="CC252" s="58"/>
      <c r="CD252" s="58"/>
      <c r="CE252" s="58"/>
      <c r="CF252" s="58"/>
      <c r="CG252" s="58"/>
      <c r="CH252" s="58"/>
      <c r="CI252" s="58"/>
      <c r="CJ252" s="58"/>
      <c r="CK252" s="58"/>
      <c r="CL252" s="58"/>
      <c r="CM252" s="58"/>
      <c r="CN252" s="58"/>
      <c r="CO252" s="58"/>
      <c r="CP252" s="58"/>
      <c r="CQ252" s="58"/>
      <c r="CR252" s="58"/>
      <c r="CS252" s="58"/>
      <c r="CT252" s="58"/>
      <c r="CU252" s="58"/>
      <c r="CV252" s="58"/>
      <c r="CW252" s="58"/>
      <c r="CX252" s="58"/>
      <c r="CY252" s="58"/>
      <c r="CZ252" s="58"/>
      <c r="DA252" s="58"/>
      <c r="DB252" s="58"/>
      <c r="DC252" s="58"/>
      <c r="DD252" s="58"/>
      <c r="DE252" s="58"/>
      <c r="DF252" s="58"/>
      <c r="DG252" s="58"/>
      <c r="DH252" s="58"/>
      <c r="DI252" s="58"/>
      <c r="DJ252" s="58"/>
      <c r="DK252" s="58"/>
      <c r="DL252" s="58"/>
      <c r="DM252" s="58"/>
      <c r="DN252" s="58"/>
      <c r="DO252" s="114"/>
      <c r="DP252" s="114"/>
      <c r="DQ252" s="114"/>
      <c r="DR252" s="114"/>
      <c r="DS252" s="114"/>
      <c r="DT252" s="114"/>
      <c r="DU252" s="114"/>
      <c r="DV252" s="114"/>
      <c r="DW252" s="114"/>
      <c r="DX252" s="114"/>
      <c r="DY252" s="114"/>
      <c r="DZ252" s="114"/>
      <c r="EA252" s="114"/>
      <c r="EB252" s="114"/>
      <c r="EC252" s="114"/>
      <c r="ED252" s="114"/>
      <c r="EE252" s="114"/>
      <c r="EF252" s="114"/>
      <c r="EG252" s="114"/>
      <c r="EH252" s="114"/>
      <c r="EI252" s="114"/>
      <c r="EJ252" s="114"/>
      <c r="EK252" s="114"/>
      <c r="EL252" s="114"/>
      <c r="EM252" s="114"/>
      <c r="EN252" s="114"/>
      <c r="EO252" s="114"/>
      <c r="EP252" s="114"/>
      <c r="EQ252" s="114"/>
      <c r="ER252" s="114"/>
      <c r="ES252" s="114"/>
      <c r="ET252" s="114"/>
      <c r="EU252" s="114"/>
      <c r="EV252" s="114"/>
      <c r="EW252" s="114"/>
      <c r="EX252" s="114"/>
      <c r="EY252" s="114"/>
      <c r="EZ252" s="114"/>
      <c r="FA252" s="114"/>
      <c r="FB252" s="114"/>
      <c r="FC252" s="114"/>
      <c r="FD252" s="114"/>
      <c r="FE252" s="114"/>
      <c r="FF252" s="114"/>
      <c r="FG252" s="114"/>
      <c r="FH252" s="114"/>
      <c r="FI252" s="114"/>
      <c r="FJ252" s="114"/>
      <c r="FK252" s="114"/>
      <c r="FL252" s="114"/>
      <c r="FM252" s="114"/>
      <c r="FN252" s="114"/>
      <c r="FO252" s="114"/>
      <c r="FP252" s="114"/>
      <c r="FQ252" s="114"/>
      <c r="FR252" s="114"/>
      <c r="FS252" s="114"/>
      <c r="FT252" s="114"/>
      <c r="FU252" s="114"/>
      <c r="FV252" s="114"/>
      <c r="FW252" s="114"/>
      <c r="FX252" s="114"/>
      <c r="FY252" s="114"/>
      <c r="FZ252" s="114"/>
      <c r="GA252" s="114"/>
      <c r="GB252" s="114"/>
      <c r="GC252" s="114"/>
      <c r="GD252" s="114"/>
      <c r="GE252" s="114"/>
      <c r="GF252" s="114"/>
      <c r="GG252" s="114"/>
      <c r="GH252" s="114"/>
      <c r="GI252" s="114"/>
      <c r="GJ252" s="114"/>
      <c r="GK252" s="114"/>
      <c r="GL252" s="114"/>
      <c r="GM252" s="114"/>
      <c r="GN252" s="114"/>
      <c r="GO252" s="114"/>
      <c r="GP252" s="114"/>
      <c r="GQ252" s="114"/>
      <c r="GR252" s="114"/>
      <c r="GS252" s="114"/>
      <c r="GT252" s="114"/>
      <c r="GU252" s="114"/>
      <c r="GV252" s="114"/>
      <c r="GW252" s="114"/>
      <c r="GX252" s="114"/>
      <c r="GY252" s="114"/>
      <c r="GZ252" s="114"/>
      <c r="HA252" s="114"/>
      <c r="HB252" s="114"/>
      <c r="HC252" s="114"/>
      <c r="HD252" s="114"/>
      <c r="HE252" s="114"/>
      <c r="HF252" s="114"/>
      <c r="HG252" s="114"/>
      <c r="HH252" s="114"/>
      <c r="HI252" s="114"/>
      <c r="HJ252" s="114"/>
      <c r="HK252" s="114"/>
      <c r="HL252" s="114"/>
      <c r="HM252" s="114"/>
      <c r="HN252" s="114"/>
      <c r="HO252" s="114"/>
      <c r="HP252" s="114"/>
      <c r="HQ252" s="114"/>
      <c r="HR252" s="114"/>
      <c r="HS252" s="114"/>
      <c r="HT252" s="114"/>
      <c r="HU252" s="114"/>
      <c r="HV252" s="114"/>
      <c r="HW252" s="114"/>
      <c r="HX252" s="114"/>
      <c r="HY252" s="114"/>
      <c r="HZ252" s="114"/>
      <c r="IA252" s="114"/>
      <c r="IB252" s="114"/>
      <c r="IC252" s="114"/>
      <c r="ID252" s="114"/>
      <c r="IE252" s="114"/>
      <c r="IF252" s="114"/>
      <c r="IG252" s="114"/>
      <c r="IH252" s="114"/>
    </row>
    <row r="253" spans="1:242" customFormat="1" x14ac:dyDescent="0.2">
      <c r="A253" s="82" t="s">
        <v>1372</v>
      </c>
      <c r="B253" s="68" t="s">
        <v>143</v>
      </c>
      <c r="C253" s="58" t="s">
        <v>112</v>
      </c>
      <c r="D253" s="67">
        <v>1</v>
      </c>
      <c r="E253" s="67">
        <f>Parts[[#This Row],[Qty to order]]-Parts[[#This Row],[Rig qty]]</f>
        <v>0</v>
      </c>
      <c r="F253" s="67">
        <v>1</v>
      </c>
      <c r="G253" s="123">
        <v>59.7</v>
      </c>
      <c r="H253" s="131">
        <f t="shared" si="32"/>
        <v>59.7</v>
      </c>
      <c r="I253" s="130">
        <f t="shared" si="27"/>
        <v>5350.5199999999995</v>
      </c>
      <c r="J253" s="134" t="str">
        <f t="shared" si="31"/>
        <v/>
      </c>
      <c r="K253" s="130">
        <f t="shared" si="28"/>
        <v>1818.75</v>
      </c>
      <c r="L253" s="58" t="s">
        <v>342</v>
      </c>
      <c r="M253" s="58"/>
      <c r="N253" s="58"/>
      <c r="O253" s="58"/>
      <c r="P253" s="67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  <c r="BP253" s="58"/>
      <c r="BQ253" s="58"/>
      <c r="BR253" s="58"/>
      <c r="BS253" s="58"/>
      <c r="BT253" s="58"/>
      <c r="BU253" s="58"/>
      <c r="BV253" s="58"/>
      <c r="BW253" s="58"/>
      <c r="BX253" s="58"/>
      <c r="BY253" s="58"/>
      <c r="BZ253" s="58"/>
      <c r="CA253" s="58"/>
      <c r="CB253" s="58"/>
      <c r="CC253" s="58"/>
      <c r="CD253" s="58"/>
      <c r="CE253" s="58"/>
      <c r="CF253" s="58"/>
      <c r="CG253" s="58"/>
      <c r="CH253" s="58"/>
      <c r="CI253" s="58"/>
      <c r="CJ253" s="58"/>
      <c r="CK253" s="58"/>
      <c r="CL253" s="58"/>
      <c r="CM253" s="58"/>
      <c r="CN253" s="58"/>
      <c r="CO253" s="58"/>
      <c r="CP253" s="58"/>
      <c r="CQ253" s="58"/>
      <c r="CR253" s="58"/>
      <c r="CS253" s="58"/>
      <c r="CT253" s="58"/>
      <c r="CU253" s="58"/>
      <c r="CV253" s="58"/>
      <c r="CW253" s="58"/>
      <c r="CX253" s="58"/>
      <c r="CY253" s="58"/>
      <c r="CZ253" s="58"/>
      <c r="DA253" s="58"/>
      <c r="DB253" s="58"/>
      <c r="DC253" s="58"/>
      <c r="DD253" s="58"/>
      <c r="DE253" s="58"/>
      <c r="DF253" s="58"/>
      <c r="DG253" s="58"/>
      <c r="DH253" s="58"/>
      <c r="DI253" s="58"/>
      <c r="DJ253" s="58"/>
      <c r="DK253" s="58"/>
      <c r="DL253" s="58"/>
      <c r="DM253" s="58"/>
      <c r="DN253" s="58"/>
      <c r="DO253" s="114"/>
      <c r="DP253" s="114"/>
      <c r="DQ253" s="114"/>
      <c r="DR253" s="114"/>
      <c r="DS253" s="114"/>
      <c r="DT253" s="114"/>
      <c r="DU253" s="114"/>
      <c r="DV253" s="114"/>
      <c r="DW253" s="114"/>
      <c r="DX253" s="114"/>
      <c r="DY253" s="114"/>
      <c r="DZ253" s="114"/>
      <c r="EA253" s="114"/>
      <c r="EB253" s="114"/>
      <c r="EC253" s="114"/>
      <c r="ED253" s="114"/>
      <c r="EE253" s="114"/>
      <c r="EF253" s="114"/>
      <c r="EG253" s="114"/>
      <c r="EH253" s="114"/>
      <c r="EI253" s="114"/>
      <c r="EJ253" s="114"/>
      <c r="EK253" s="114"/>
      <c r="EL253" s="114"/>
      <c r="EM253" s="114"/>
      <c r="EN253" s="114"/>
      <c r="EO253" s="114"/>
      <c r="EP253" s="114"/>
      <c r="EQ253" s="114"/>
      <c r="ER253" s="114"/>
      <c r="ES253" s="114"/>
      <c r="ET253" s="114"/>
      <c r="EU253" s="114"/>
      <c r="EV253" s="114"/>
      <c r="EW253" s="114"/>
      <c r="EX253" s="114"/>
      <c r="EY253" s="114"/>
      <c r="EZ253" s="114"/>
      <c r="FA253" s="114"/>
      <c r="FB253" s="114"/>
      <c r="FC253" s="114"/>
      <c r="FD253" s="114"/>
      <c r="FE253" s="114"/>
      <c r="FF253" s="114"/>
      <c r="FG253" s="114"/>
      <c r="FH253" s="114"/>
      <c r="FI253" s="114"/>
      <c r="FJ253" s="114"/>
      <c r="FK253" s="114"/>
      <c r="FL253" s="114"/>
      <c r="FM253" s="114"/>
      <c r="FN253" s="114"/>
      <c r="FO253" s="114"/>
      <c r="FP253" s="114"/>
      <c r="FQ253" s="114"/>
      <c r="FR253" s="114"/>
      <c r="FS253" s="114"/>
      <c r="FT253" s="114"/>
      <c r="FU253" s="114"/>
      <c r="FV253" s="114"/>
      <c r="FW253" s="114"/>
      <c r="FX253" s="114"/>
      <c r="FY253" s="114"/>
      <c r="FZ253" s="114"/>
      <c r="GA253" s="114"/>
      <c r="GB253" s="114"/>
      <c r="GC253" s="114"/>
      <c r="GD253" s="114"/>
      <c r="GE253" s="114"/>
      <c r="GF253" s="114"/>
      <c r="GG253" s="114"/>
      <c r="GH253" s="114"/>
      <c r="GI253" s="114"/>
      <c r="GJ253" s="114"/>
      <c r="GK253" s="114"/>
      <c r="GL253" s="114"/>
      <c r="GM253" s="114"/>
      <c r="GN253" s="114"/>
      <c r="GO253" s="114"/>
      <c r="GP253" s="114"/>
      <c r="GQ253" s="114"/>
      <c r="GR253" s="114"/>
      <c r="GS253" s="114"/>
      <c r="GT253" s="114"/>
      <c r="GU253" s="114"/>
      <c r="GV253" s="114"/>
      <c r="GW253" s="114"/>
      <c r="GX253" s="114"/>
      <c r="GY253" s="114"/>
      <c r="GZ253" s="114"/>
      <c r="HA253" s="114"/>
      <c r="HB253" s="114"/>
      <c r="HC253" s="114"/>
      <c r="HD253" s="114"/>
      <c r="HE253" s="114"/>
      <c r="HF253" s="114"/>
      <c r="HG253" s="114"/>
      <c r="HH253" s="114"/>
      <c r="HI253" s="114"/>
      <c r="HJ253" s="114"/>
      <c r="HK253" s="114"/>
      <c r="HL253" s="114"/>
      <c r="HM253" s="114"/>
      <c r="HN253" s="114"/>
      <c r="HO253" s="114"/>
      <c r="HP253" s="114"/>
      <c r="HQ253" s="114"/>
      <c r="HR253" s="114"/>
      <c r="HS253" s="114"/>
      <c r="HT253" s="114"/>
      <c r="HU253" s="114"/>
      <c r="HV253" s="114"/>
      <c r="HW253" s="114"/>
      <c r="HX253" s="114"/>
      <c r="HY253" s="114"/>
      <c r="HZ253" s="114"/>
      <c r="IA253" s="114"/>
      <c r="IB253" s="114"/>
      <c r="IC253" s="114"/>
      <c r="ID253" s="114"/>
      <c r="IE253" s="114"/>
      <c r="IF253" s="114"/>
      <c r="IG253" s="114"/>
      <c r="IH253" s="114"/>
    </row>
    <row r="254" spans="1:242" customFormat="1" x14ac:dyDescent="0.2">
      <c r="A254" s="82" t="s">
        <v>1372</v>
      </c>
      <c r="B254" s="68" t="s">
        <v>145</v>
      </c>
      <c r="C254" s="58" t="s">
        <v>114</v>
      </c>
      <c r="D254" s="67">
        <v>1</v>
      </c>
      <c r="E254" s="67">
        <f>Parts[[#This Row],[Qty to order]]-Parts[[#This Row],[Rig qty]]</f>
        <v>0</v>
      </c>
      <c r="F254" s="67">
        <v>1</v>
      </c>
      <c r="G254" s="123">
        <v>26.8</v>
      </c>
      <c r="H254" s="131">
        <f t="shared" si="32"/>
        <v>26.8</v>
      </c>
      <c r="I254" s="130">
        <f t="shared" si="27"/>
        <v>5350.5199999999995</v>
      </c>
      <c r="J254" s="134" t="str">
        <f t="shared" si="31"/>
        <v/>
      </c>
      <c r="K254" s="130">
        <f t="shared" si="28"/>
        <v>1818.75</v>
      </c>
      <c r="L254" s="58" t="s">
        <v>342</v>
      </c>
      <c r="M254" s="58"/>
      <c r="N254" s="58"/>
      <c r="O254" s="58"/>
      <c r="P254" s="67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  <c r="BP254" s="58"/>
      <c r="BQ254" s="58"/>
      <c r="BR254" s="58"/>
      <c r="BS254" s="58"/>
      <c r="BT254" s="58"/>
      <c r="BU254" s="58"/>
      <c r="BV254" s="58"/>
      <c r="BW254" s="58"/>
      <c r="BX254" s="58"/>
      <c r="BY254" s="58"/>
      <c r="BZ254" s="58"/>
      <c r="CA254" s="58"/>
      <c r="CB254" s="58"/>
      <c r="CC254" s="58"/>
      <c r="CD254" s="58"/>
      <c r="CE254" s="58"/>
      <c r="CF254" s="58"/>
      <c r="CG254" s="58"/>
      <c r="CH254" s="58"/>
      <c r="CI254" s="58"/>
      <c r="CJ254" s="58"/>
      <c r="CK254" s="58"/>
      <c r="CL254" s="58"/>
      <c r="CM254" s="58"/>
      <c r="CN254" s="58"/>
      <c r="CO254" s="58"/>
      <c r="CP254" s="58"/>
      <c r="CQ254" s="58"/>
      <c r="CR254" s="58"/>
      <c r="CS254" s="58"/>
      <c r="CT254" s="58"/>
      <c r="CU254" s="58"/>
      <c r="CV254" s="58"/>
      <c r="CW254" s="58"/>
      <c r="CX254" s="58"/>
      <c r="CY254" s="58"/>
      <c r="CZ254" s="58"/>
      <c r="DA254" s="58"/>
      <c r="DB254" s="58"/>
      <c r="DC254" s="58"/>
      <c r="DD254" s="58"/>
      <c r="DE254" s="58"/>
      <c r="DF254" s="58"/>
      <c r="DG254" s="58"/>
      <c r="DH254" s="58"/>
      <c r="DI254" s="58"/>
      <c r="DJ254" s="58"/>
      <c r="DK254" s="58"/>
      <c r="DL254" s="58"/>
      <c r="DM254" s="58"/>
      <c r="DN254" s="58"/>
      <c r="DO254" s="114"/>
      <c r="DP254" s="114"/>
      <c r="DQ254" s="114"/>
      <c r="DR254" s="114"/>
      <c r="DS254" s="114"/>
      <c r="DT254" s="114"/>
      <c r="DU254" s="114"/>
      <c r="DV254" s="114"/>
      <c r="DW254" s="114"/>
      <c r="DX254" s="114"/>
      <c r="DY254" s="114"/>
      <c r="DZ254" s="114"/>
      <c r="EA254" s="114"/>
      <c r="EB254" s="114"/>
      <c r="EC254" s="114"/>
      <c r="ED254" s="114"/>
      <c r="EE254" s="114"/>
      <c r="EF254" s="114"/>
      <c r="EG254" s="114"/>
      <c r="EH254" s="114"/>
      <c r="EI254" s="114"/>
      <c r="EJ254" s="114"/>
      <c r="EK254" s="114"/>
      <c r="EL254" s="114"/>
      <c r="EM254" s="114"/>
      <c r="EN254" s="114"/>
      <c r="EO254" s="114"/>
      <c r="EP254" s="114"/>
      <c r="EQ254" s="114"/>
      <c r="ER254" s="114"/>
      <c r="ES254" s="114"/>
      <c r="ET254" s="114"/>
      <c r="EU254" s="114"/>
      <c r="EV254" s="114"/>
      <c r="EW254" s="114"/>
      <c r="EX254" s="114"/>
      <c r="EY254" s="114"/>
      <c r="EZ254" s="114"/>
      <c r="FA254" s="114"/>
      <c r="FB254" s="114"/>
      <c r="FC254" s="114"/>
      <c r="FD254" s="114"/>
      <c r="FE254" s="114"/>
      <c r="FF254" s="114"/>
      <c r="FG254" s="114"/>
      <c r="FH254" s="114"/>
      <c r="FI254" s="114"/>
      <c r="FJ254" s="114"/>
      <c r="FK254" s="114"/>
      <c r="FL254" s="114"/>
      <c r="FM254" s="114"/>
      <c r="FN254" s="114"/>
      <c r="FO254" s="114"/>
      <c r="FP254" s="114"/>
      <c r="FQ254" s="114"/>
      <c r="FR254" s="114"/>
      <c r="FS254" s="114"/>
      <c r="FT254" s="114"/>
      <c r="FU254" s="114"/>
      <c r="FV254" s="114"/>
      <c r="FW254" s="114"/>
      <c r="FX254" s="114"/>
      <c r="FY254" s="114"/>
      <c r="FZ254" s="114"/>
      <c r="GA254" s="114"/>
      <c r="GB254" s="114"/>
      <c r="GC254" s="114"/>
      <c r="GD254" s="114"/>
      <c r="GE254" s="114"/>
      <c r="GF254" s="114"/>
      <c r="GG254" s="114"/>
      <c r="GH254" s="114"/>
      <c r="GI254" s="114"/>
      <c r="GJ254" s="114"/>
      <c r="GK254" s="114"/>
      <c r="GL254" s="114"/>
      <c r="GM254" s="114"/>
      <c r="GN254" s="114"/>
      <c r="GO254" s="114"/>
      <c r="GP254" s="114"/>
      <c r="GQ254" s="114"/>
      <c r="GR254" s="114"/>
      <c r="GS254" s="114"/>
      <c r="GT254" s="114"/>
      <c r="GU254" s="114"/>
      <c r="GV254" s="114"/>
      <c r="GW254" s="114"/>
      <c r="GX254" s="114"/>
      <c r="GY254" s="114"/>
      <c r="GZ254" s="114"/>
      <c r="HA254" s="114"/>
      <c r="HB254" s="114"/>
      <c r="HC254" s="114"/>
      <c r="HD254" s="114"/>
      <c r="HE254" s="114"/>
      <c r="HF254" s="114"/>
      <c r="HG254" s="114"/>
      <c r="HH254" s="114"/>
      <c r="HI254" s="114"/>
      <c r="HJ254" s="114"/>
      <c r="HK254" s="114"/>
      <c r="HL254" s="114"/>
      <c r="HM254" s="114"/>
      <c r="HN254" s="114"/>
      <c r="HO254" s="114"/>
      <c r="HP254" s="114"/>
      <c r="HQ254" s="114"/>
      <c r="HR254" s="114"/>
      <c r="HS254" s="114"/>
      <c r="HT254" s="114"/>
      <c r="HU254" s="114"/>
      <c r="HV254" s="114"/>
      <c r="HW254" s="114"/>
      <c r="HX254" s="114"/>
      <c r="HY254" s="114"/>
      <c r="HZ254" s="114"/>
      <c r="IA254" s="114"/>
      <c r="IB254" s="114"/>
      <c r="IC254" s="114"/>
      <c r="ID254" s="114"/>
      <c r="IE254" s="114"/>
      <c r="IF254" s="114"/>
      <c r="IG254" s="114"/>
      <c r="IH254" s="114"/>
    </row>
    <row r="255" spans="1:242" customFormat="1" x14ac:dyDescent="0.2">
      <c r="A255" s="82" t="s">
        <v>1372</v>
      </c>
      <c r="B255" s="144" t="s">
        <v>1392</v>
      </c>
      <c r="C255" s="85" t="s">
        <v>1393</v>
      </c>
      <c r="D255" s="85">
        <v>6</v>
      </c>
      <c r="E255" s="67">
        <f>Parts[[#This Row],[Qty to order]]-Parts[[#This Row],[Rig qty]]</f>
        <v>0</v>
      </c>
      <c r="F255" s="85">
        <v>6</v>
      </c>
      <c r="G255" s="141">
        <v>51</v>
      </c>
      <c r="H255" s="131">
        <f t="shared" si="32"/>
        <v>306</v>
      </c>
      <c r="I255" s="186">
        <f t="shared" si="27"/>
        <v>5350.5199999999995</v>
      </c>
      <c r="J255" s="142" t="str">
        <f t="shared" si="31"/>
        <v/>
      </c>
      <c r="K255" s="186">
        <f t="shared" si="28"/>
        <v>1818.75</v>
      </c>
      <c r="L255" s="58" t="s">
        <v>342</v>
      </c>
      <c r="M255" s="105"/>
      <c r="N255" s="144"/>
      <c r="O255" s="144"/>
      <c r="P255" s="85"/>
      <c r="Q255" s="144"/>
      <c r="R255" s="144"/>
      <c r="S255" s="144"/>
      <c r="T255" s="144"/>
      <c r="U255" s="144"/>
      <c r="V255" s="144"/>
      <c r="W255" s="144"/>
      <c r="X255" s="144"/>
      <c r="Y255" s="144"/>
      <c r="Z255" s="144"/>
      <c r="AA255" s="144"/>
      <c r="AB255" s="144"/>
      <c r="AC255" s="144"/>
      <c r="AD255" s="144"/>
      <c r="AE255" s="144"/>
      <c r="AF255" s="144"/>
      <c r="AG255" s="144"/>
      <c r="AH255" s="144"/>
      <c r="AI255" s="144"/>
      <c r="AJ255" s="144"/>
      <c r="AK255" s="144"/>
      <c r="AL255" s="144"/>
      <c r="AM255" s="144"/>
      <c r="AN255" s="144"/>
      <c r="AO255" s="144"/>
      <c r="AP255" s="144"/>
      <c r="AQ255" s="144"/>
      <c r="AR255" s="144"/>
      <c r="AS255" s="144"/>
      <c r="AT255" s="144"/>
      <c r="AU255" s="144"/>
      <c r="AV255" s="144"/>
      <c r="AW255" s="144"/>
      <c r="AX255" s="144"/>
      <c r="AY255" s="144"/>
      <c r="AZ255" s="144"/>
      <c r="BA255" s="144"/>
      <c r="BB255" s="144"/>
      <c r="BC255" s="144"/>
      <c r="BD255" s="144"/>
      <c r="BE255" s="144"/>
      <c r="BF255" s="144"/>
      <c r="BG255" s="144"/>
      <c r="BH255" s="144"/>
      <c r="BI255" s="144"/>
      <c r="BJ255" s="144"/>
      <c r="BK255" s="144"/>
      <c r="BL255" s="144"/>
      <c r="BM255" s="144"/>
      <c r="BN255" s="144"/>
      <c r="BO255" s="144"/>
      <c r="BP255" s="144"/>
      <c r="BQ255" s="144"/>
      <c r="BR255" s="144"/>
      <c r="BS255" s="144"/>
      <c r="BT255" s="144"/>
      <c r="BU255" s="144"/>
      <c r="BV255" s="144"/>
      <c r="BW255" s="144"/>
      <c r="BX255" s="144"/>
      <c r="BY255" s="144"/>
      <c r="BZ255" s="144"/>
      <c r="CA255" s="144"/>
      <c r="CB255" s="144"/>
      <c r="CC255" s="144"/>
      <c r="CD255" s="144"/>
      <c r="CE255" s="144"/>
      <c r="CF255" s="144"/>
      <c r="CG255" s="144"/>
      <c r="CH255" s="144"/>
      <c r="CI255" s="144"/>
      <c r="CJ255" s="144"/>
      <c r="CK255" s="144"/>
      <c r="CL255" s="144"/>
      <c r="CM255" s="144"/>
      <c r="CN255" s="144"/>
      <c r="CO255" s="144"/>
      <c r="CP255" s="144"/>
      <c r="CQ255" s="144"/>
      <c r="CR255" s="144"/>
      <c r="CS255" s="144"/>
      <c r="CT255" s="144"/>
      <c r="CU255" s="144"/>
      <c r="CV255" s="144"/>
      <c r="CW255" s="144"/>
      <c r="CX255" s="144"/>
      <c r="CY255" s="144"/>
      <c r="CZ255" s="144"/>
      <c r="DA255" s="144"/>
      <c r="DB255" s="144"/>
      <c r="DC255" s="144"/>
      <c r="DD255" s="144"/>
      <c r="DE255" s="144"/>
      <c r="DF255" s="144"/>
      <c r="DG255" s="144"/>
      <c r="DH255" s="144"/>
      <c r="DI255" s="144"/>
      <c r="DJ255" s="144"/>
      <c r="DK255" s="144"/>
      <c r="DL255" s="144"/>
      <c r="DM255" s="144"/>
      <c r="DN255" s="144"/>
      <c r="DO255" s="145"/>
      <c r="DP255" s="145"/>
      <c r="DQ255" s="145"/>
      <c r="DR255" s="145"/>
      <c r="DS255" s="145"/>
      <c r="DT255" s="145"/>
      <c r="DU255" s="145"/>
      <c r="DV255" s="145"/>
      <c r="DW255" s="145"/>
      <c r="DX255" s="145"/>
      <c r="DY255" s="145"/>
      <c r="DZ255" s="145"/>
      <c r="EA255" s="145"/>
      <c r="EB255" s="145"/>
      <c r="EC255" s="145"/>
      <c r="ED255" s="145"/>
      <c r="EE255" s="145"/>
      <c r="EF255" s="145"/>
      <c r="EG255" s="145"/>
      <c r="EH255" s="145"/>
      <c r="EI255" s="145"/>
      <c r="EJ255" s="145"/>
      <c r="EK255" s="145"/>
      <c r="EL255" s="145"/>
      <c r="EM255" s="145"/>
      <c r="EN255" s="145"/>
      <c r="EO255" s="145"/>
      <c r="EP255" s="145"/>
      <c r="EQ255" s="145"/>
      <c r="ER255" s="145"/>
      <c r="ES255" s="145"/>
      <c r="ET255" s="145"/>
      <c r="EU255" s="145"/>
      <c r="EV255" s="145"/>
      <c r="EW255" s="145"/>
      <c r="EX255" s="145"/>
      <c r="EY255" s="145"/>
      <c r="EZ255" s="145"/>
      <c r="FA255" s="145"/>
      <c r="FB255" s="145"/>
      <c r="FC255" s="145"/>
      <c r="FD255" s="145"/>
      <c r="FE255" s="145"/>
      <c r="FF255" s="145"/>
      <c r="FG255" s="145"/>
      <c r="FH255" s="145"/>
      <c r="FI255" s="145"/>
      <c r="FJ255" s="145"/>
      <c r="FK255" s="145"/>
      <c r="FL255" s="145"/>
      <c r="FM255" s="145"/>
      <c r="FN255" s="145"/>
      <c r="FO255" s="145"/>
      <c r="FP255" s="145"/>
      <c r="FQ255" s="145"/>
      <c r="FR255" s="145"/>
      <c r="FS255" s="145"/>
      <c r="FT255" s="145"/>
      <c r="FU255" s="145"/>
      <c r="FV255" s="145"/>
      <c r="FW255" s="145"/>
      <c r="FX255" s="145"/>
      <c r="FY255" s="145"/>
      <c r="FZ255" s="145"/>
      <c r="GA255" s="145"/>
      <c r="GB255" s="145"/>
      <c r="GC255" s="145"/>
      <c r="GD255" s="145"/>
      <c r="GE255" s="145"/>
      <c r="GF255" s="145"/>
      <c r="GG255" s="145"/>
      <c r="GH255" s="145"/>
      <c r="GI255" s="145"/>
      <c r="GJ255" s="145"/>
      <c r="GK255" s="145"/>
      <c r="GL255" s="145"/>
      <c r="GM255" s="145"/>
      <c r="GN255" s="145"/>
      <c r="GO255" s="145"/>
      <c r="GP255" s="145"/>
      <c r="GQ255" s="145"/>
      <c r="GR255" s="145"/>
      <c r="GS255" s="145"/>
      <c r="GT255" s="145"/>
      <c r="GU255" s="145"/>
      <c r="GV255" s="145"/>
      <c r="GW255" s="145"/>
      <c r="GX255" s="145"/>
      <c r="GY255" s="145"/>
      <c r="GZ255" s="145"/>
      <c r="HA255" s="145"/>
      <c r="HB255" s="145"/>
      <c r="HC255" s="145"/>
      <c r="HD255" s="145"/>
      <c r="HE255" s="145"/>
      <c r="HF255" s="145"/>
      <c r="HG255" s="145"/>
      <c r="HH255" s="145"/>
      <c r="HI255" s="145"/>
      <c r="HJ255" s="145"/>
      <c r="HK255" s="145"/>
      <c r="HL255" s="145"/>
      <c r="HM255" s="145"/>
      <c r="HN255" s="145"/>
      <c r="HO255" s="145"/>
      <c r="HP255" s="145"/>
      <c r="HQ255" s="145"/>
      <c r="HR255" s="145"/>
      <c r="HS255" s="145"/>
      <c r="HT255" s="145"/>
      <c r="HU255" s="145"/>
      <c r="HV255" s="145"/>
      <c r="HW255" s="145"/>
      <c r="HX255" s="145"/>
      <c r="HY255" s="145"/>
      <c r="HZ255" s="145"/>
      <c r="IA255" s="145"/>
      <c r="IB255" s="145"/>
      <c r="IC255" s="145"/>
      <c r="ID255" s="145"/>
      <c r="IE255" s="145"/>
      <c r="IF255" s="145"/>
      <c r="IG255" s="145"/>
      <c r="IH255" s="145"/>
    </row>
    <row r="256" spans="1:242" customFormat="1" x14ac:dyDescent="0.2">
      <c r="A256" s="82" t="s">
        <v>1372</v>
      </c>
      <c r="B256" s="89" t="s">
        <v>1390</v>
      </c>
      <c r="C256" s="58" t="s">
        <v>1391</v>
      </c>
      <c r="D256" s="67">
        <v>7</v>
      </c>
      <c r="E256" s="67">
        <f>Parts[[#This Row],[Qty to order]]-Parts[[#This Row],[Rig qty]]</f>
        <v>2</v>
      </c>
      <c r="F256" s="67">
        <v>9</v>
      </c>
      <c r="G256" s="123">
        <v>129</v>
      </c>
      <c r="H256" s="131">
        <f t="shared" si="32"/>
        <v>903</v>
      </c>
      <c r="I256" s="130">
        <f t="shared" si="27"/>
        <v>5350.5199999999995</v>
      </c>
      <c r="J256" s="134">
        <f t="shared" si="31"/>
        <v>258</v>
      </c>
      <c r="K256" s="130">
        <f t="shared" si="28"/>
        <v>1818.75</v>
      </c>
      <c r="L256" s="58" t="s">
        <v>342</v>
      </c>
      <c r="M256" s="58"/>
      <c r="N256" s="58" t="s">
        <v>454</v>
      </c>
      <c r="O256" s="58"/>
      <c r="P256" s="67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B256" s="58"/>
      <c r="CC256" s="58"/>
      <c r="CD256" s="58"/>
      <c r="CE256" s="58"/>
      <c r="CF256" s="58"/>
      <c r="CG256" s="58"/>
      <c r="CH256" s="58"/>
      <c r="CI256" s="58"/>
      <c r="CJ256" s="58"/>
      <c r="CK256" s="58"/>
      <c r="CL256" s="58"/>
      <c r="CM256" s="58"/>
      <c r="CN256" s="58"/>
      <c r="CO256" s="58"/>
      <c r="CP256" s="58"/>
      <c r="CQ256" s="58"/>
      <c r="CR256" s="58"/>
      <c r="CS256" s="58"/>
      <c r="CT256" s="58"/>
      <c r="CU256" s="58"/>
      <c r="CV256" s="58"/>
      <c r="CW256" s="58"/>
      <c r="CX256" s="58"/>
      <c r="CY256" s="58"/>
      <c r="CZ256" s="58"/>
      <c r="DA256" s="58"/>
      <c r="DB256" s="58"/>
      <c r="DC256" s="58"/>
      <c r="DD256" s="58"/>
      <c r="DE256" s="58"/>
      <c r="DF256" s="58"/>
      <c r="DG256" s="58"/>
      <c r="DH256" s="58"/>
      <c r="DI256" s="58"/>
      <c r="DJ256" s="58"/>
      <c r="DK256" s="58"/>
      <c r="DL256" s="58"/>
      <c r="DM256" s="58"/>
      <c r="DN256" s="58"/>
      <c r="DO256" s="114"/>
      <c r="DP256" s="114"/>
      <c r="DQ256" s="114"/>
      <c r="DR256" s="114"/>
      <c r="DS256" s="114"/>
      <c r="DT256" s="114"/>
      <c r="DU256" s="114"/>
      <c r="DV256" s="114"/>
      <c r="DW256" s="114"/>
      <c r="DX256" s="114"/>
      <c r="DY256" s="114"/>
      <c r="DZ256" s="114"/>
      <c r="EA256" s="114"/>
      <c r="EB256" s="114"/>
      <c r="EC256" s="114"/>
      <c r="ED256" s="114"/>
      <c r="EE256" s="114"/>
      <c r="EF256" s="114"/>
      <c r="EG256" s="114"/>
      <c r="EH256" s="114"/>
      <c r="EI256" s="114"/>
      <c r="EJ256" s="114"/>
      <c r="EK256" s="114"/>
      <c r="EL256" s="114"/>
      <c r="EM256" s="114"/>
      <c r="EN256" s="114"/>
      <c r="EO256" s="114"/>
      <c r="EP256" s="114"/>
      <c r="EQ256" s="114"/>
      <c r="ER256" s="114"/>
      <c r="ES256" s="114"/>
      <c r="ET256" s="114"/>
      <c r="EU256" s="114"/>
      <c r="EV256" s="114"/>
      <c r="EW256" s="114"/>
      <c r="EX256" s="114"/>
      <c r="EY256" s="114"/>
      <c r="EZ256" s="114"/>
      <c r="FA256" s="114"/>
      <c r="FB256" s="114"/>
      <c r="FC256" s="114"/>
      <c r="FD256" s="114"/>
      <c r="FE256" s="114"/>
      <c r="FF256" s="114"/>
      <c r="FG256" s="114"/>
      <c r="FH256" s="114"/>
      <c r="FI256" s="114"/>
      <c r="FJ256" s="114"/>
      <c r="FK256" s="114"/>
      <c r="FL256" s="114"/>
      <c r="FM256" s="114"/>
      <c r="FN256" s="114"/>
      <c r="FO256" s="114"/>
      <c r="FP256" s="114"/>
      <c r="FQ256" s="114"/>
      <c r="FR256" s="114"/>
      <c r="FS256" s="114"/>
      <c r="FT256" s="114"/>
      <c r="FU256" s="114"/>
      <c r="FV256" s="114"/>
      <c r="FW256" s="114"/>
      <c r="FX256" s="114"/>
      <c r="FY256" s="114"/>
      <c r="FZ256" s="114"/>
      <c r="GA256" s="114"/>
      <c r="GB256" s="114"/>
      <c r="GC256" s="114"/>
      <c r="GD256" s="114"/>
      <c r="GE256" s="114"/>
      <c r="GF256" s="114"/>
      <c r="GG256" s="114"/>
      <c r="GH256" s="114"/>
      <c r="GI256" s="114"/>
      <c r="GJ256" s="114"/>
      <c r="GK256" s="114"/>
      <c r="GL256" s="114"/>
      <c r="GM256" s="114"/>
      <c r="GN256" s="114"/>
      <c r="GO256" s="114"/>
      <c r="GP256" s="114"/>
      <c r="GQ256" s="114"/>
      <c r="GR256" s="114"/>
      <c r="GS256" s="114"/>
      <c r="GT256" s="114"/>
      <c r="GU256" s="114"/>
      <c r="GV256" s="114"/>
      <c r="GW256" s="114"/>
      <c r="GX256" s="114"/>
      <c r="GY256" s="114"/>
      <c r="GZ256" s="114"/>
      <c r="HA256" s="114"/>
      <c r="HB256" s="114"/>
      <c r="HC256" s="114"/>
      <c r="HD256" s="114"/>
      <c r="HE256" s="114"/>
      <c r="HF256" s="114"/>
      <c r="HG256" s="114"/>
      <c r="HH256" s="114"/>
      <c r="HI256" s="114"/>
      <c r="HJ256" s="114"/>
      <c r="HK256" s="114"/>
      <c r="HL256" s="114"/>
      <c r="HM256" s="114"/>
      <c r="HN256" s="114"/>
      <c r="HO256" s="114"/>
      <c r="HP256" s="114"/>
      <c r="HQ256" s="114"/>
      <c r="HR256" s="114"/>
      <c r="HS256" s="114"/>
      <c r="HT256" s="114"/>
      <c r="HU256" s="114"/>
      <c r="HV256" s="114"/>
      <c r="HW256" s="114"/>
      <c r="HX256" s="114"/>
      <c r="HY256" s="114"/>
      <c r="HZ256" s="114"/>
      <c r="IA256" s="114"/>
      <c r="IB256" s="114"/>
      <c r="IC256" s="114"/>
      <c r="ID256" s="114"/>
      <c r="IE256" s="114"/>
      <c r="IF256" s="114"/>
      <c r="IG256" s="114"/>
      <c r="IH256" s="114"/>
    </row>
    <row r="257" spans="1:243" customFormat="1" x14ac:dyDescent="0.2">
      <c r="A257" s="82" t="s">
        <v>1372</v>
      </c>
      <c r="B257" s="68" t="s">
        <v>135</v>
      </c>
      <c r="C257" s="58" t="s">
        <v>98</v>
      </c>
      <c r="D257" s="67">
        <v>2</v>
      </c>
      <c r="E257" s="67">
        <f>Parts[[#This Row],[Qty to order]]-Parts[[#This Row],[Rig qty]]</f>
        <v>0</v>
      </c>
      <c r="F257" s="67">
        <v>2</v>
      </c>
      <c r="G257" s="123">
        <v>3.5</v>
      </c>
      <c r="H257" s="131">
        <f t="shared" si="32"/>
        <v>7</v>
      </c>
      <c r="I257" s="130">
        <f t="shared" si="27"/>
        <v>5350.5199999999995</v>
      </c>
      <c r="J257" s="134" t="str">
        <f t="shared" si="31"/>
        <v/>
      </c>
      <c r="K257" s="130">
        <f t="shared" si="28"/>
        <v>1818.75</v>
      </c>
      <c r="L257" s="58" t="s">
        <v>342</v>
      </c>
      <c r="M257" s="58"/>
      <c r="N257" s="58"/>
      <c r="O257" s="58"/>
      <c r="P257" s="67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B257" s="58"/>
      <c r="CC257" s="58"/>
      <c r="CD257" s="58"/>
      <c r="CE257" s="58"/>
      <c r="CF257" s="58"/>
      <c r="CG257" s="58"/>
      <c r="CH257" s="58"/>
      <c r="CI257" s="58"/>
      <c r="CJ257" s="58"/>
      <c r="CK257" s="58"/>
      <c r="CL257" s="58"/>
      <c r="CM257" s="58"/>
      <c r="CN257" s="58"/>
      <c r="CO257" s="58"/>
      <c r="CP257" s="58"/>
      <c r="CQ257" s="58"/>
      <c r="CR257" s="58"/>
      <c r="CS257" s="58"/>
      <c r="CT257" s="58"/>
      <c r="CU257" s="58"/>
      <c r="CV257" s="58"/>
      <c r="CW257" s="58"/>
      <c r="CX257" s="58"/>
      <c r="CY257" s="58"/>
      <c r="CZ257" s="58"/>
      <c r="DA257" s="58"/>
      <c r="DB257" s="58"/>
      <c r="DC257" s="58"/>
      <c r="DD257" s="58"/>
      <c r="DE257" s="58"/>
      <c r="DF257" s="58"/>
      <c r="DG257" s="58"/>
      <c r="DH257" s="58"/>
      <c r="DI257" s="58"/>
      <c r="DJ257" s="58"/>
      <c r="DK257" s="58"/>
      <c r="DL257" s="58"/>
      <c r="DM257" s="58"/>
      <c r="DN257" s="58"/>
      <c r="DO257" s="114"/>
      <c r="DP257" s="114"/>
      <c r="DQ257" s="114"/>
      <c r="DR257" s="114"/>
      <c r="DS257" s="114"/>
      <c r="DT257" s="114"/>
      <c r="DU257" s="114"/>
      <c r="DV257" s="114"/>
      <c r="DW257" s="114"/>
      <c r="DX257" s="114"/>
      <c r="DY257" s="114"/>
      <c r="DZ257" s="114"/>
      <c r="EA257" s="114"/>
      <c r="EB257" s="114"/>
      <c r="EC257" s="114"/>
      <c r="ED257" s="114"/>
      <c r="EE257" s="114"/>
      <c r="EF257" s="114"/>
      <c r="EG257" s="114"/>
      <c r="EH257" s="114"/>
      <c r="EI257" s="114"/>
      <c r="EJ257" s="114"/>
      <c r="EK257" s="114"/>
      <c r="EL257" s="114"/>
      <c r="EM257" s="114"/>
      <c r="EN257" s="114"/>
      <c r="EO257" s="114"/>
      <c r="EP257" s="114"/>
      <c r="EQ257" s="114"/>
      <c r="ER257" s="114"/>
      <c r="ES257" s="114"/>
      <c r="ET257" s="114"/>
      <c r="EU257" s="114"/>
      <c r="EV257" s="114"/>
      <c r="EW257" s="114"/>
      <c r="EX257" s="114"/>
      <c r="EY257" s="114"/>
      <c r="EZ257" s="114"/>
      <c r="FA257" s="114"/>
      <c r="FB257" s="114"/>
      <c r="FC257" s="114"/>
      <c r="FD257" s="114"/>
      <c r="FE257" s="114"/>
      <c r="FF257" s="114"/>
      <c r="FG257" s="114"/>
      <c r="FH257" s="114"/>
      <c r="FI257" s="114"/>
      <c r="FJ257" s="114"/>
      <c r="FK257" s="114"/>
      <c r="FL257" s="114"/>
      <c r="FM257" s="114"/>
      <c r="FN257" s="114"/>
      <c r="FO257" s="114"/>
      <c r="FP257" s="114"/>
      <c r="FQ257" s="114"/>
      <c r="FR257" s="114"/>
      <c r="FS257" s="114"/>
      <c r="FT257" s="114"/>
      <c r="FU257" s="114"/>
      <c r="FV257" s="114"/>
      <c r="FW257" s="114"/>
      <c r="FX257" s="114"/>
      <c r="FY257" s="114"/>
      <c r="FZ257" s="114"/>
      <c r="GA257" s="114"/>
      <c r="GB257" s="114"/>
      <c r="GC257" s="114"/>
      <c r="GD257" s="114"/>
      <c r="GE257" s="114"/>
      <c r="GF257" s="114"/>
      <c r="GG257" s="114"/>
      <c r="GH257" s="114"/>
      <c r="GI257" s="114"/>
      <c r="GJ257" s="114"/>
      <c r="GK257" s="114"/>
      <c r="GL257" s="114"/>
      <c r="GM257" s="114"/>
      <c r="GN257" s="114"/>
      <c r="GO257" s="114"/>
      <c r="GP257" s="114"/>
      <c r="GQ257" s="114"/>
      <c r="GR257" s="114"/>
      <c r="GS257" s="114"/>
      <c r="GT257" s="114"/>
      <c r="GU257" s="114"/>
      <c r="GV257" s="114"/>
      <c r="GW257" s="114"/>
      <c r="GX257" s="114"/>
      <c r="GY257" s="114"/>
      <c r="GZ257" s="114"/>
      <c r="HA257" s="114"/>
      <c r="HB257" s="114"/>
      <c r="HC257" s="114"/>
      <c r="HD257" s="114"/>
      <c r="HE257" s="114"/>
      <c r="HF257" s="114"/>
      <c r="HG257" s="114"/>
      <c r="HH257" s="114"/>
      <c r="HI257" s="114"/>
      <c r="HJ257" s="114"/>
      <c r="HK257" s="114"/>
      <c r="HL257" s="114"/>
      <c r="HM257" s="114"/>
      <c r="HN257" s="114"/>
      <c r="HO257" s="114"/>
      <c r="HP257" s="114"/>
      <c r="HQ257" s="114"/>
      <c r="HR257" s="114"/>
      <c r="HS257" s="114"/>
      <c r="HT257" s="114"/>
      <c r="HU257" s="114"/>
      <c r="HV257" s="114"/>
      <c r="HW257" s="114"/>
      <c r="HX257" s="114"/>
      <c r="HY257" s="114"/>
      <c r="HZ257" s="114"/>
      <c r="IA257" s="114"/>
      <c r="IB257" s="114"/>
      <c r="IC257" s="114"/>
      <c r="ID257" s="114"/>
      <c r="IE257" s="114"/>
      <c r="IF257" s="114"/>
      <c r="IG257" s="114"/>
      <c r="IH257" s="114"/>
    </row>
    <row r="258" spans="1:243" customFormat="1" x14ac:dyDescent="0.2">
      <c r="A258" s="82" t="s">
        <v>1372</v>
      </c>
      <c r="B258" s="68" t="s">
        <v>136</v>
      </c>
      <c r="C258" s="58" t="s">
        <v>99</v>
      </c>
      <c r="D258" s="67">
        <v>2</v>
      </c>
      <c r="E258" s="67">
        <f>Parts[[#This Row],[Qty to order]]-Parts[[#This Row],[Rig qty]]</f>
        <v>0</v>
      </c>
      <c r="F258" s="67">
        <v>2</v>
      </c>
      <c r="G258" s="123">
        <v>10.45</v>
      </c>
      <c r="H258" s="131">
        <f t="shared" si="32"/>
        <v>20.9</v>
      </c>
      <c r="I258" s="130">
        <f t="shared" si="27"/>
        <v>5350.5199999999995</v>
      </c>
      <c r="J258" s="134" t="str">
        <f t="shared" si="31"/>
        <v/>
      </c>
      <c r="K258" s="130">
        <f t="shared" si="28"/>
        <v>1818.75</v>
      </c>
      <c r="L258" s="58" t="s">
        <v>342</v>
      </c>
      <c r="M258" s="58"/>
      <c r="N258" s="58"/>
      <c r="O258" s="58"/>
      <c r="P258" s="67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L258" s="58"/>
      <c r="BM258" s="58"/>
      <c r="BN258" s="58"/>
      <c r="BO258" s="58"/>
      <c r="BP258" s="58"/>
      <c r="BQ258" s="58"/>
      <c r="BR258" s="58"/>
      <c r="BS258" s="58"/>
      <c r="BT258" s="58"/>
      <c r="BU258" s="58"/>
      <c r="BV258" s="58"/>
      <c r="BW258" s="58"/>
      <c r="BX258" s="58"/>
      <c r="BY258" s="58"/>
      <c r="BZ258" s="58"/>
      <c r="CA258" s="58"/>
      <c r="CB258" s="58"/>
      <c r="CC258" s="58"/>
      <c r="CD258" s="58"/>
      <c r="CE258" s="58"/>
      <c r="CF258" s="58"/>
      <c r="CG258" s="58"/>
      <c r="CH258" s="58"/>
      <c r="CI258" s="58"/>
      <c r="CJ258" s="58"/>
      <c r="CK258" s="58"/>
      <c r="CL258" s="58"/>
      <c r="CM258" s="58"/>
      <c r="CN258" s="58"/>
      <c r="CO258" s="58"/>
      <c r="CP258" s="58"/>
      <c r="CQ258" s="58"/>
      <c r="CR258" s="58"/>
      <c r="CS258" s="58"/>
      <c r="CT258" s="58"/>
      <c r="CU258" s="58"/>
      <c r="CV258" s="58"/>
      <c r="CW258" s="58"/>
      <c r="CX258" s="58"/>
      <c r="CY258" s="58"/>
      <c r="CZ258" s="58"/>
      <c r="DA258" s="58"/>
      <c r="DB258" s="58"/>
      <c r="DC258" s="58"/>
      <c r="DD258" s="58"/>
      <c r="DE258" s="58"/>
      <c r="DF258" s="58"/>
      <c r="DG258" s="58"/>
      <c r="DH258" s="58"/>
      <c r="DI258" s="58"/>
      <c r="DJ258" s="58"/>
      <c r="DK258" s="58"/>
      <c r="DL258" s="58"/>
      <c r="DM258" s="58"/>
      <c r="DN258" s="58"/>
      <c r="DO258" s="114"/>
      <c r="DP258" s="114"/>
      <c r="DQ258" s="114"/>
      <c r="DR258" s="114"/>
      <c r="DS258" s="114"/>
      <c r="DT258" s="114"/>
      <c r="DU258" s="114"/>
      <c r="DV258" s="114"/>
      <c r="DW258" s="114"/>
      <c r="DX258" s="114"/>
      <c r="DY258" s="114"/>
      <c r="DZ258" s="114"/>
      <c r="EA258" s="114"/>
      <c r="EB258" s="114"/>
      <c r="EC258" s="114"/>
      <c r="ED258" s="114"/>
      <c r="EE258" s="114"/>
      <c r="EF258" s="114"/>
      <c r="EG258" s="114"/>
      <c r="EH258" s="114"/>
      <c r="EI258" s="114"/>
      <c r="EJ258" s="114"/>
      <c r="EK258" s="114"/>
      <c r="EL258" s="114"/>
      <c r="EM258" s="114"/>
      <c r="EN258" s="114"/>
      <c r="EO258" s="114"/>
      <c r="EP258" s="114"/>
      <c r="EQ258" s="114"/>
      <c r="ER258" s="114"/>
      <c r="ES258" s="114"/>
      <c r="ET258" s="114"/>
      <c r="EU258" s="114"/>
      <c r="EV258" s="114"/>
      <c r="EW258" s="114"/>
      <c r="EX258" s="114"/>
      <c r="EY258" s="114"/>
      <c r="EZ258" s="114"/>
      <c r="FA258" s="114"/>
      <c r="FB258" s="114"/>
      <c r="FC258" s="114"/>
      <c r="FD258" s="114"/>
      <c r="FE258" s="114"/>
      <c r="FF258" s="114"/>
      <c r="FG258" s="114"/>
      <c r="FH258" s="114"/>
      <c r="FI258" s="114"/>
      <c r="FJ258" s="114"/>
      <c r="FK258" s="114"/>
      <c r="FL258" s="114"/>
      <c r="FM258" s="114"/>
      <c r="FN258" s="114"/>
      <c r="FO258" s="114"/>
      <c r="FP258" s="114"/>
      <c r="FQ258" s="114"/>
      <c r="FR258" s="114"/>
      <c r="FS258" s="114"/>
      <c r="FT258" s="114"/>
      <c r="FU258" s="114"/>
      <c r="FV258" s="114"/>
      <c r="FW258" s="114"/>
      <c r="FX258" s="114"/>
      <c r="FY258" s="114"/>
      <c r="FZ258" s="114"/>
      <c r="GA258" s="114"/>
      <c r="GB258" s="114"/>
      <c r="GC258" s="114"/>
      <c r="GD258" s="114"/>
      <c r="GE258" s="114"/>
      <c r="GF258" s="114"/>
      <c r="GG258" s="114"/>
      <c r="GH258" s="114"/>
      <c r="GI258" s="114"/>
      <c r="GJ258" s="114"/>
      <c r="GK258" s="114"/>
      <c r="GL258" s="114"/>
      <c r="GM258" s="114"/>
      <c r="GN258" s="114"/>
      <c r="GO258" s="114"/>
      <c r="GP258" s="114"/>
      <c r="GQ258" s="114"/>
      <c r="GR258" s="114"/>
      <c r="GS258" s="114"/>
      <c r="GT258" s="114"/>
      <c r="GU258" s="114"/>
      <c r="GV258" s="114"/>
      <c r="GW258" s="114"/>
      <c r="GX258" s="114"/>
      <c r="GY258" s="114"/>
      <c r="GZ258" s="114"/>
      <c r="HA258" s="114"/>
      <c r="HB258" s="114"/>
      <c r="HC258" s="114"/>
      <c r="HD258" s="114"/>
      <c r="HE258" s="114"/>
      <c r="HF258" s="114"/>
      <c r="HG258" s="114"/>
      <c r="HH258" s="114"/>
      <c r="HI258" s="114"/>
      <c r="HJ258" s="114"/>
      <c r="HK258" s="114"/>
      <c r="HL258" s="114"/>
      <c r="HM258" s="114"/>
      <c r="HN258" s="114"/>
      <c r="HO258" s="114"/>
      <c r="HP258" s="114"/>
      <c r="HQ258" s="114"/>
      <c r="HR258" s="114"/>
      <c r="HS258" s="114"/>
      <c r="HT258" s="114"/>
      <c r="HU258" s="114"/>
      <c r="HV258" s="114"/>
      <c r="HW258" s="114"/>
      <c r="HX258" s="114"/>
      <c r="HY258" s="114"/>
      <c r="HZ258" s="114"/>
      <c r="IA258" s="114"/>
      <c r="IB258" s="114"/>
      <c r="IC258" s="114"/>
      <c r="ID258" s="114"/>
      <c r="IE258" s="114"/>
      <c r="IF258" s="114"/>
      <c r="IG258" s="114"/>
      <c r="IH258" s="114"/>
    </row>
    <row r="259" spans="1:243" customFormat="1" x14ac:dyDescent="0.2">
      <c r="A259" s="82" t="s">
        <v>1372</v>
      </c>
      <c r="B259" s="144" t="s">
        <v>1396</v>
      </c>
      <c r="C259" s="85" t="s">
        <v>1397</v>
      </c>
      <c r="D259" s="85">
        <v>1</v>
      </c>
      <c r="E259" s="67">
        <f>Parts[[#This Row],[Qty to order]]-Parts[[#This Row],[Rig qty]]</f>
        <v>0</v>
      </c>
      <c r="F259" s="85">
        <v>1</v>
      </c>
      <c r="G259" s="141">
        <v>81.099999999999994</v>
      </c>
      <c r="H259" s="131">
        <f t="shared" si="32"/>
        <v>81.099999999999994</v>
      </c>
      <c r="I259" s="186">
        <f t="shared" si="27"/>
        <v>5350.5199999999995</v>
      </c>
      <c r="J259" s="142" t="str">
        <f t="shared" si="31"/>
        <v/>
      </c>
      <c r="K259" s="186">
        <f t="shared" si="28"/>
        <v>1818.75</v>
      </c>
      <c r="L259" s="58" t="s">
        <v>342</v>
      </c>
      <c r="M259" s="105"/>
      <c r="N259" s="144"/>
      <c r="O259" s="144"/>
      <c r="P259" s="85"/>
      <c r="Q259" s="144"/>
      <c r="R259" s="144"/>
      <c r="S259" s="144"/>
      <c r="T259" s="144"/>
      <c r="U259" s="144"/>
      <c r="V259" s="144"/>
      <c r="W259" s="144"/>
      <c r="X259" s="144"/>
      <c r="Y259" s="144"/>
      <c r="Z259" s="144"/>
      <c r="AA259" s="144"/>
      <c r="AB259" s="144"/>
      <c r="AC259" s="144"/>
      <c r="AD259" s="144"/>
      <c r="AE259" s="144"/>
      <c r="AF259" s="144"/>
      <c r="AG259" s="144"/>
      <c r="AH259" s="144"/>
      <c r="AI259" s="144"/>
      <c r="AJ259" s="144"/>
      <c r="AK259" s="144"/>
      <c r="AL259" s="144"/>
      <c r="AM259" s="144"/>
      <c r="AN259" s="144"/>
      <c r="AO259" s="144"/>
      <c r="AP259" s="144"/>
      <c r="AQ259" s="144"/>
      <c r="AR259" s="144"/>
      <c r="AS259" s="144"/>
      <c r="AT259" s="144"/>
      <c r="AU259" s="144"/>
      <c r="AV259" s="144"/>
      <c r="AW259" s="144"/>
      <c r="AX259" s="144"/>
      <c r="AY259" s="144"/>
      <c r="AZ259" s="144"/>
      <c r="BA259" s="144"/>
      <c r="BB259" s="144"/>
      <c r="BC259" s="144"/>
      <c r="BD259" s="144"/>
      <c r="BE259" s="144"/>
      <c r="BF259" s="144"/>
      <c r="BG259" s="144"/>
      <c r="BH259" s="144"/>
      <c r="BI259" s="144"/>
      <c r="BJ259" s="144"/>
      <c r="BK259" s="144"/>
      <c r="BL259" s="144"/>
      <c r="BM259" s="144"/>
      <c r="BN259" s="144"/>
      <c r="BO259" s="144"/>
      <c r="BP259" s="144"/>
      <c r="BQ259" s="144"/>
      <c r="BR259" s="144"/>
      <c r="BS259" s="144"/>
      <c r="BT259" s="144"/>
      <c r="BU259" s="144"/>
      <c r="BV259" s="144"/>
      <c r="BW259" s="144"/>
      <c r="BX259" s="144"/>
      <c r="BY259" s="144"/>
      <c r="BZ259" s="144"/>
      <c r="CA259" s="144"/>
      <c r="CB259" s="144"/>
      <c r="CC259" s="144"/>
      <c r="CD259" s="144"/>
      <c r="CE259" s="144"/>
      <c r="CF259" s="144"/>
      <c r="CG259" s="144"/>
      <c r="CH259" s="144"/>
      <c r="CI259" s="144"/>
      <c r="CJ259" s="144"/>
      <c r="CK259" s="144"/>
      <c r="CL259" s="144"/>
      <c r="CM259" s="144"/>
      <c r="CN259" s="144"/>
      <c r="CO259" s="144"/>
      <c r="CP259" s="144"/>
      <c r="CQ259" s="144"/>
      <c r="CR259" s="144"/>
      <c r="CS259" s="144"/>
      <c r="CT259" s="144"/>
      <c r="CU259" s="144"/>
      <c r="CV259" s="144"/>
      <c r="CW259" s="144"/>
      <c r="CX259" s="144"/>
      <c r="CY259" s="144"/>
      <c r="CZ259" s="144"/>
      <c r="DA259" s="144"/>
      <c r="DB259" s="144"/>
      <c r="DC259" s="144"/>
      <c r="DD259" s="144"/>
      <c r="DE259" s="144"/>
      <c r="DF259" s="144"/>
      <c r="DG259" s="144"/>
      <c r="DH259" s="144"/>
      <c r="DI259" s="144"/>
      <c r="DJ259" s="144"/>
      <c r="DK259" s="144"/>
      <c r="DL259" s="144"/>
      <c r="DM259" s="144"/>
      <c r="DN259" s="144"/>
      <c r="DO259" s="145"/>
      <c r="DP259" s="145"/>
      <c r="DQ259" s="145"/>
      <c r="DR259" s="145"/>
      <c r="DS259" s="145"/>
      <c r="DT259" s="145"/>
      <c r="DU259" s="145"/>
      <c r="DV259" s="145"/>
      <c r="DW259" s="145"/>
      <c r="DX259" s="145"/>
      <c r="DY259" s="145"/>
      <c r="DZ259" s="145"/>
      <c r="EA259" s="145"/>
      <c r="EB259" s="145"/>
      <c r="EC259" s="145"/>
      <c r="ED259" s="145"/>
      <c r="EE259" s="145"/>
      <c r="EF259" s="145"/>
      <c r="EG259" s="145"/>
      <c r="EH259" s="145"/>
      <c r="EI259" s="145"/>
      <c r="EJ259" s="145"/>
      <c r="EK259" s="145"/>
      <c r="EL259" s="145"/>
      <c r="EM259" s="145"/>
      <c r="EN259" s="145"/>
      <c r="EO259" s="145"/>
      <c r="EP259" s="145"/>
      <c r="EQ259" s="145"/>
      <c r="ER259" s="145"/>
      <c r="ES259" s="145"/>
      <c r="ET259" s="145"/>
      <c r="EU259" s="145"/>
      <c r="EV259" s="145"/>
      <c r="EW259" s="145"/>
      <c r="EX259" s="145"/>
      <c r="EY259" s="145"/>
      <c r="EZ259" s="145"/>
      <c r="FA259" s="145"/>
      <c r="FB259" s="145"/>
      <c r="FC259" s="145"/>
      <c r="FD259" s="145"/>
      <c r="FE259" s="145"/>
      <c r="FF259" s="145"/>
      <c r="FG259" s="145"/>
      <c r="FH259" s="145"/>
      <c r="FI259" s="145"/>
      <c r="FJ259" s="145"/>
      <c r="FK259" s="145"/>
      <c r="FL259" s="145"/>
      <c r="FM259" s="145"/>
      <c r="FN259" s="145"/>
      <c r="FO259" s="145"/>
      <c r="FP259" s="145"/>
      <c r="FQ259" s="145"/>
      <c r="FR259" s="145"/>
      <c r="FS259" s="145"/>
      <c r="FT259" s="145"/>
      <c r="FU259" s="145"/>
      <c r="FV259" s="145"/>
      <c r="FW259" s="145"/>
      <c r="FX259" s="145"/>
      <c r="FY259" s="145"/>
      <c r="FZ259" s="145"/>
      <c r="GA259" s="145"/>
      <c r="GB259" s="145"/>
      <c r="GC259" s="145"/>
      <c r="GD259" s="145"/>
      <c r="GE259" s="145"/>
      <c r="GF259" s="145"/>
      <c r="GG259" s="145"/>
      <c r="GH259" s="145"/>
      <c r="GI259" s="145"/>
      <c r="GJ259" s="145"/>
      <c r="GK259" s="145"/>
      <c r="GL259" s="145"/>
      <c r="GM259" s="145"/>
      <c r="GN259" s="145"/>
      <c r="GO259" s="145"/>
      <c r="GP259" s="145"/>
      <c r="GQ259" s="145"/>
      <c r="GR259" s="145"/>
      <c r="GS259" s="145"/>
      <c r="GT259" s="145"/>
      <c r="GU259" s="145"/>
      <c r="GV259" s="145"/>
      <c r="GW259" s="145"/>
      <c r="GX259" s="145"/>
      <c r="GY259" s="145"/>
      <c r="GZ259" s="145"/>
      <c r="HA259" s="145"/>
      <c r="HB259" s="145"/>
      <c r="HC259" s="145"/>
      <c r="HD259" s="145"/>
      <c r="HE259" s="145"/>
      <c r="HF259" s="145"/>
      <c r="HG259" s="145"/>
      <c r="HH259" s="145"/>
      <c r="HI259" s="145"/>
      <c r="HJ259" s="145"/>
      <c r="HK259" s="145"/>
      <c r="HL259" s="145"/>
      <c r="HM259" s="145"/>
      <c r="HN259" s="145"/>
      <c r="HO259" s="145"/>
      <c r="HP259" s="145"/>
      <c r="HQ259" s="145"/>
      <c r="HR259" s="145"/>
      <c r="HS259" s="145"/>
      <c r="HT259" s="145"/>
      <c r="HU259" s="145"/>
      <c r="HV259" s="145"/>
      <c r="HW259" s="145"/>
      <c r="HX259" s="145"/>
      <c r="HY259" s="145"/>
      <c r="HZ259" s="145"/>
      <c r="IA259" s="145"/>
      <c r="IB259" s="145"/>
      <c r="IC259" s="145"/>
      <c r="ID259" s="145"/>
      <c r="IE259" s="145"/>
      <c r="IF259" s="145"/>
      <c r="IG259" s="145"/>
      <c r="IH259" s="145"/>
    </row>
    <row r="260" spans="1:243" customFormat="1" x14ac:dyDescent="0.2">
      <c r="A260" s="82" t="s">
        <v>1372</v>
      </c>
      <c r="B260" s="68" t="s">
        <v>140</v>
      </c>
      <c r="C260" s="58" t="s">
        <v>106</v>
      </c>
      <c r="D260" s="67">
        <v>3</v>
      </c>
      <c r="E260" s="67">
        <f>Parts[[#This Row],[Qty to order]]-Parts[[#This Row],[Rig qty]]</f>
        <v>0</v>
      </c>
      <c r="F260" s="67">
        <v>3</v>
      </c>
      <c r="G260" s="123">
        <v>5.42</v>
      </c>
      <c r="H260" s="131">
        <f t="shared" si="32"/>
        <v>16.259999999999998</v>
      </c>
      <c r="I260" s="130">
        <f t="shared" si="27"/>
        <v>5350.5199999999995</v>
      </c>
      <c r="J260" s="134" t="str">
        <f t="shared" si="31"/>
        <v/>
      </c>
      <c r="K260" s="130">
        <f t="shared" si="28"/>
        <v>1818.75</v>
      </c>
      <c r="L260" s="58" t="s">
        <v>342</v>
      </c>
      <c r="M260" s="58"/>
      <c r="N260" s="58"/>
      <c r="O260" s="58"/>
      <c r="P260" s="67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8"/>
      <c r="BJ260" s="58"/>
      <c r="BK260" s="58"/>
      <c r="BL260" s="58"/>
      <c r="BM260" s="58"/>
      <c r="BN260" s="58"/>
      <c r="BO260" s="58"/>
      <c r="BP260" s="58"/>
      <c r="BQ260" s="58"/>
      <c r="BR260" s="58"/>
      <c r="BS260" s="58"/>
      <c r="BT260" s="58"/>
      <c r="BU260" s="58"/>
      <c r="BV260" s="58"/>
      <c r="BW260" s="58"/>
      <c r="BX260" s="58"/>
      <c r="BY260" s="58"/>
      <c r="BZ260" s="58"/>
      <c r="CA260" s="58"/>
      <c r="CB260" s="58"/>
      <c r="CC260" s="58"/>
      <c r="CD260" s="58"/>
      <c r="CE260" s="58"/>
      <c r="CF260" s="58"/>
      <c r="CG260" s="58"/>
      <c r="CH260" s="58"/>
      <c r="CI260" s="58"/>
      <c r="CJ260" s="58"/>
      <c r="CK260" s="58"/>
      <c r="CL260" s="58"/>
      <c r="CM260" s="58"/>
      <c r="CN260" s="58"/>
      <c r="CO260" s="58"/>
      <c r="CP260" s="58"/>
      <c r="CQ260" s="58"/>
      <c r="CR260" s="58"/>
      <c r="CS260" s="58"/>
      <c r="CT260" s="58"/>
      <c r="CU260" s="58"/>
      <c r="CV260" s="58"/>
      <c r="CW260" s="58"/>
      <c r="CX260" s="58"/>
      <c r="CY260" s="58"/>
      <c r="CZ260" s="58"/>
      <c r="DA260" s="58"/>
      <c r="DB260" s="58"/>
      <c r="DC260" s="58"/>
      <c r="DD260" s="58"/>
      <c r="DE260" s="58"/>
      <c r="DF260" s="58"/>
      <c r="DG260" s="58"/>
      <c r="DH260" s="58"/>
      <c r="DI260" s="58"/>
      <c r="DJ260" s="58"/>
      <c r="DK260" s="58"/>
      <c r="DL260" s="58"/>
      <c r="DM260" s="58"/>
      <c r="DN260" s="58"/>
      <c r="DO260" s="114"/>
      <c r="DP260" s="114"/>
      <c r="DQ260" s="114"/>
      <c r="DR260" s="114"/>
      <c r="DS260" s="114"/>
      <c r="DT260" s="114"/>
      <c r="DU260" s="114"/>
      <c r="DV260" s="114"/>
      <c r="DW260" s="114"/>
      <c r="DX260" s="114"/>
      <c r="DY260" s="114"/>
      <c r="DZ260" s="114"/>
      <c r="EA260" s="114"/>
      <c r="EB260" s="114"/>
      <c r="EC260" s="114"/>
      <c r="ED260" s="114"/>
      <c r="EE260" s="114"/>
      <c r="EF260" s="114"/>
      <c r="EG260" s="114"/>
      <c r="EH260" s="114"/>
      <c r="EI260" s="114"/>
      <c r="EJ260" s="114"/>
      <c r="EK260" s="114"/>
      <c r="EL260" s="114"/>
      <c r="EM260" s="114"/>
      <c r="EN260" s="114"/>
      <c r="EO260" s="114"/>
      <c r="EP260" s="114"/>
      <c r="EQ260" s="114"/>
      <c r="ER260" s="114"/>
      <c r="ES260" s="114"/>
      <c r="ET260" s="114"/>
      <c r="EU260" s="114"/>
      <c r="EV260" s="114"/>
      <c r="EW260" s="114"/>
      <c r="EX260" s="114"/>
      <c r="EY260" s="114"/>
      <c r="EZ260" s="114"/>
      <c r="FA260" s="114"/>
      <c r="FB260" s="114"/>
      <c r="FC260" s="114"/>
      <c r="FD260" s="114"/>
      <c r="FE260" s="114"/>
      <c r="FF260" s="114"/>
      <c r="FG260" s="114"/>
      <c r="FH260" s="114"/>
      <c r="FI260" s="114"/>
      <c r="FJ260" s="114"/>
      <c r="FK260" s="114"/>
      <c r="FL260" s="114"/>
      <c r="FM260" s="114"/>
      <c r="FN260" s="114"/>
      <c r="FO260" s="114"/>
      <c r="FP260" s="114"/>
      <c r="FQ260" s="114"/>
      <c r="FR260" s="114"/>
      <c r="FS260" s="114"/>
      <c r="FT260" s="114"/>
      <c r="FU260" s="114"/>
      <c r="FV260" s="114"/>
      <c r="FW260" s="114"/>
      <c r="FX260" s="114"/>
      <c r="FY260" s="114"/>
      <c r="FZ260" s="114"/>
      <c r="GA260" s="114"/>
      <c r="GB260" s="114"/>
      <c r="GC260" s="114"/>
      <c r="GD260" s="114"/>
      <c r="GE260" s="114"/>
      <c r="GF260" s="114"/>
      <c r="GG260" s="114"/>
      <c r="GH260" s="114"/>
      <c r="GI260" s="114"/>
      <c r="GJ260" s="114"/>
      <c r="GK260" s="114"/>
      <c r="GL260" s="114"/>
      <c r="GM260" s="114"/>
      <c r="GN260" s="114"/>
      <c r="GO260" s="114"/>
      <c r="GP260" s="114"/>
      <c r="GQ260" s="114"/>
      <c r="GR260" s="114"/>
      <c r="GS260" s="114"/>
      <c r="GT260" s="114"/>
      <c r="GU260" s="114"/>
      <c r="GV260" s="114"/>
      <c r="GW260" s="114"/>
      <c r="GX260" s="114"/>
      <c r="GY260" s="114"/>
      <c r="GZ260" s="114"/>
      <c r="HA260" s="114"/>
      <c r="HB260" s="114"/>
      <c r="HC260" s="114"/>
      <c r="HD260" s="114"/>
      <c r="HE260" s="114"/>
      <c r="HF260" s="114"/>
      <c r="HG260" s="114"/>
      <c r="HH260" s="114"/>
      <c r="HI260" s="114"/>
      <c r="HJ260" s="114"/>
      <c r="HK260" s="114"/>
      <c r="HL260" s="114"/>
      <c r="HM260" s="114"/>
      <c r="HN260" s="114"/>
      <c r="HO260" s="114"/>
      <c r="HP260" s="114"/>
      <c r="HQ260" s="114"/>
      <c r="HR260" s="114"/>
      <c r="HS260" s="114"/>
      <c r="HT260" s="114"/>
      <c r="HU260" s="114"/>
      <c r="HV260" s="114"/>
      <c r="HW260" s="114"/>
      <c r="HX260" s="114"/>
      <c r="HY260" s="114"/>
      <c r="HZ260" s="114"/>
      <c r="IA260" s="114"/>
      <c r="IB260" s="114"/>
      <c r="IC260" s="114"/>
      <c r="ID260" s="114"/>
      <c r="IE260" s="114"/>
      <c r="IF260" s="114"/>
      <c r="IG260" s="114"/>
      <c r="IH260" s="114"/>
    </row>
    <row r="261" spans="1:243" customFormat="1" x14ac:dyDescent="0.2">
      <c r="A261" s="82" t="s">
        <v>1372</v>
      </c>
      <c r="B261" s="68" t="s">
        <v>141</v>
      </c>
      <c r="C261" s="58" t="s">
        <v>108</v>
      </c>
      <c r="D261" s="67">
        <v>1</v>
      </c>
      <c r="E261" s="67">
        <f>Parts[[#This Row],[Qty to order]]-Parts[[#This Row],[Rig qty]]</f>
        <v>0</v>
      </c>
      <c r="F261" s="67">
        <v>1</v>
      </c>
      <c r="G261" s="123">
        <v>5.87</v>
      </c>
      <c r="H261" s="131">
        <f t="shared" si="32"/>
        <v>5.87</v>
      </c>
      <c r="I261" s="130">
        <f t="shared" si="27"/>
        <v>5350.5199999999995</v>
      </c>
      <c r="J261" s="134" t="str">
        <f t="shared" si="31"/>
        <v/>
      </c>
      <c r="K261" s="130">
        <f t="shared" si="28"/>
        <v>1818.75</v>
      </c>
      <c r="L261" s="58" t="s">
        <v>342</v>
      </c>
      <c r="M261" s="58"/>
      <c r="N261" s="58"/>
      <c r="O261" s="58"/>
      <c r="P261" s="67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L261" s="58"/>
      <c r="BM261" s="58"/>
      <c r="BN261" s="58"/>
      <c r="BO261" s="58"/>
      <c r="BP261" s="58"/>
      <c r="BQ261" s="58"/>
      <c r="BR261" s="58"/>
      <c r="BS261" s="58"/>
      <c r="BT261" s="58"/>
      <c r="BU261" s="58"/>
      <c r="BV261" s="58"/>
      <c r="BW261" s="58"/>
      <c r="BX261" s="58"/>
      <c r="BY261" s="58"/>
      <c r="BZ261" s="58"/>
      <c r="CA261" s="58"/>
      <c r="CB261" s="58"/>
      <c r="CC261" s="58"/>
      <c r="CD261" s="58"/>
      <c r="CE261" s="58"/>
      <c r="CF261" s="58"/>
      <c r="CG261" s="58"/>
      <c r="CH261" s="58"/>
      <c r="CI261" s="58"/>
      <c r="CJ261" s="58"/>
      <c r="CK261" s="58"/>
      <c r="CL261" s="58"/>
      <c r="CM261" s="58"/>
      <c r="CN261" s="58"/>
      <c r="CO261" s="58"/>
      <c r="CP261" s="58"/>
      <c r="CQ261" s="58"/>
      <c r="CR261" s="58"/>
      <c r="CS261" s="58"/>
      <c r="CT261" s="58"/>
      <c r="CU261" s="58"/>
      <c r="CV261" s="58"/>
      <c r="CW261" s="58"/>
      <c r="CX261" s="58"/>
      <c r="CY261" s="58"/>
      <c r="CZ261" s="58"/>
      <c r="DA261" s="58"/>
      <c r="DB261" s="58"/>
      <c r="DC261" s="58"/>
      <c r="DD261" s="58"/>
      <c r="DE261" s="58"/>
      <c r="DF261" s="58"/>
      <c r="DG261" s="58"/>
      <c r="DH261" s="58"/>
      <c r="DI261" s="58"/>
      <c r="DJ261" s="58"/>
      <c r="DK261" s="58"/>
      <c r="DL261" s="58"/>
      <c r="DM261" s="58"/>
      <c r="DN261" s="58"/>
      <c r="DO261" s="114"/>
      <c r="DP261" s="114"/>
      <c r="DQ261" s="114"/>
      <c r="DR261" s="114"/>
      <c r="DS261" s="114"/>
      <c r="DT261" s="114"/>
      <c r="DU261" s="114"/>
      <c r="DV261" s="114"/>
      <c r="DW261" s="114"/>
      <c r="DX261" s="114"/>
      <c r="DY261" s="114"/>
      <c r="DZ261" s="114"/>
      <c r="EA261" s="114"/>
      <c r="EB261" s="114"/>
      <c r="EC261" s="114"/>
      <c r="ED261" s="114"/>
      <c r="EE261" s="114"/>
      <c r="EF261" s="114"/>
      <c r="EG261" s="114"/>
      <c r="EH261" s="114"/>
      <c r="EI261" s="114"/>
      <c r="EJ261" s="114"/>
      <c r="EK261" s="114"/>
      <c r="EL261" s="114"/>
      <c r="EM261" s="114"/>
      <c r="EN261" s="114"/>
      <c r="EO261" s="114"/>
      <c r="EP261" s="114"/>
      <c r="EQ261" s="114"/>
      <c r="ER261" s="114"/>
      <c r="ES261" s="114"/>
      <c r="ET261" s="114"/>
      <c r="EU261" s="114"/>
      <c r="EV261" s="114"/>
      <c r="EW261" s="114"/>
      <c r="EX261" s="114"/>
      <c r="EY261" s="114"/>
      <c r="EZ261" s="114"/>
      <c r="FA261" s="114"/>
      <c r="FB261" s="114"/>
      <c r="FC261" s="114"/>
      <c r="FD261" s="114"/>
      <c r="FE261" s="114"/>
      <c r="FF261" s="114"/>
      <c r="FG261" s="114"/>
      <c r="FH261" s="114"/>
      <c r="FI261" s="114"/>
      <c r="FJ261" s="114"/>
      <c r="FK261" s="114"/>
      <c r="FL261" s="114"/>
      <c r="FM261" s="114"/>
      <c r="FN261" s="114"/>
      <c r="FO261" s="114"/>
      <c r="FP261" s="114"/>
      <c r="FQ261" s="114"/>
      <c r="FR261" s="114"/>
      <c r="FS261" s="114"/>
      <c r="FT261" s="114"/>
      <c r="FU261" s="114"/>
      <c r="FV261" s="114"/>
      <c r="FW261" s="114"/>
      <c r="FX261" s="114"/>
      <c r="FY261" s="114"/>
      <c r="FZ261" s="114"/>
      <c r="GA261" s="114"/>
      <c r="GB261" s="114"/>
      <c r="GC261" s="114"/>
      <c r="GD261" s="114"/>
      <c r="GE261" s="114"/>
      <c r="GF261" s="114"/>
      <c r="GG261" s="114"/>
      <c r="GH261" s="114"/>
      <c r="GI261" s="114"/>
      <c r="GJ261" s="114"/>
      <c r="GK261" s="114"/>
      <c r="GL261" s="114"/>
      <c r="GM261" s="114"/>
      <c r="GN261" s="114"/>
      <c r="GO261" s="114"/>
      <c r="GP261" s="114"/>
      <c r="GQ261" s="114"/>
      <c r="GR261" s="114"/>
      <c r="GS261" s="114"/>
      <c r="GT261" s="114"/>
      <c r="GU261" s="114"/>
      <c r="GV261" s="114"/>
      <c r="GW261" s="114"/>
      <c r="GX261" s="114"/>
      <c r="GY261" s="114"/>
      <c r="GZ261" s="114"/>
      <c r="HA261" s="114"/>
      <c r="HB261" s="114"/>
      <c r="HC261" s="114"/>
      <c r="HD261" s="114"/>
      <c r="HE261" s="114"/>
      <c r="HF261" s="114"/>
      <c r="HG261" s="114"/>
      <c r="HH261" s="114"/>
      <c r="HI261" s="114"/>
      <c r="HJ261" s="114"/>
      <c r="HK261" s="114"/>
      <c r="HL261" s="114"/>
      <c r="HM261" s="114"/>
      <c r="HN261" s="114"/>
      <c r="HO261" s="114"/>
      <c r="HP261" s="114"/>
      <c r="HQ261" s="114"/>
      <c r="HR261" s="114"/>
      <c r="HS261" s="114"/>
      <c r="HT261" s="114"/>
      <c r="HU261" s="114"/>
      <c r="HV261" s="114"/>
      <c r="HW261" s="114"/>
      <c r="HX261" s="114"/>
      <c r="HY261" s="114"/>
      <c r="HZ261" s="114"/>
      <c r="IA261" s="114"/>
      <c r="IB261" s="114"/>
      <c r="IC261" s="114"/>
      <c r="ID261" s="114"/>
      <c r="IE261" s="114"/>
      <c r="IF261" s="114"/>
      <c r="IG261" s="114"/>
      <c r="IH261" s="114"/>
    </row>
    <row r="262" spans="1:243" customFormat="1" x14ac:dyDescent="0.2">
      <c r="A262" s="82" t="s">
        <v>1372</v>
      </c>
      <c r="B262" s="68" t="s">
        <v>142</v>
      </c>
      <c r="C262" s="58" t="s">
        <v>109</v>
      </c>
      <c r="D262" s="67">
        <v>2</v>
      </c>
      <c r="E262" s="67">
        <f>Parts[[#This Row],[Qty to order]]-Parts[[#This Row],[Rig qty]]</f>
        <v>0</v>
      </c>
      <c r="F262" s="67">
        <v>2</v>
      </c>
      <c r="G262" s="123">
        <v>8.1199999999999992</v>
      </c>
      <c r="H262" s="131">
        <f t="shared" si="32"/>
        <v>16.239999999999998</v>
      </c>
      <c r="I262" s="130">
        <f t="shared" si="27"/>
        <v>5350.5199999999995</v>
      </c>
      <c r="J262" s="134" t="str">
        <f t="shared" si="31"/>
        <v/>
      </c>
      <c r="K262" s="130">
        <f t="shared" si="28"/>
        <v>1818.75</v>
      </c>
      <c r="L262" s="58" t="s">
        <v>342</v>
      </c>
      <c r="M262" s="58"/>
      <c r="N262" s="58"/>
      <c r="O262" s="58"/>
      <c r="P262" s="67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  <c r="BA262" s="58"/>
      <c r="BB262" s="58"/>
      <c r="BC262" s="58"/>
      <c r="BD262" s="58"/>
      <c r="BE262" s="58"/>
      <c r="BF262" s="58"/>
      <c r="BG262" s="58"/>
      <c r="BH262" s="58"/>
      <c r="BI262" s="58"/>
      <c r="BJ262" s="58"/>
      <c r="BK262" s="58"/>
      <c r="BL262" s="58"/>
      <c r="BM262" s="58"/>
      <c r="BN262" s="58"/>
      <c r="BO262" s="58"/>
      <c r="BP262" s="58"/>
      <c r="BQ262" s="58"/>
      <c r="BR262" s="58"/>
      <c r="BS262" s="58"/>
      <c r="BT262" s="58"/>
      <c r="BU262" s="58"/>
      <c r="BV262" s="58"/>
      <c r="BW262" s="58"/>
      <c r="BX262" s="58"/>
      <c r="BY262" s="58"/>
      <c r="BZ262" s="58"/>
      <c r="CA262" s="58"/>
      <c r="CB262" s="58"/>
      <c r="CC262" s="58"/>
      <c r="CD262" s="58"/>
      <c r="CE262" s="58"/>
      <c r="CF262" s="58"/>
      <c r="CG262" s="58"/>
      <c r="CH262" s="58"/>
      <c r="CI262" s="58"/>
      <c r="CJ262" s="58"/>
      <c r="CK262" s="58"/>
      <c r="CL262" s="58"/>
      <c r="CM262" s="58"/>
      <c r="CN262" s="58"/>
      <c r="CO262" s="58"/>
      <c r="CP262" s="58"/>
      <c r="CQ262" s="58"/>
      <c r="CR262" s="58"/>
      <c r="CS262" s="58"/>
      <c r="CT262" s="58"/>
      <c r="CU262" s="58"/>
      <c r="CV262" s="58"/>
      <c r="CW262" s="58"/>
      <c r="CX262" s="58"/>
      <c r="CY262" s="58"/>
      <c r="CZ262" s="58"/>
      <c r="DA262" s="58"/>
      <c r="DB262" s="58"/>
      <c r="DC262" s="58"/>
      <c r="DD262" s="58"/>
      <c r="DE262" s="58"/>
      <c r="DF262" s="58"/>
      <c r="DG262" s="58"/>
      <c r="DH262" s="58"/>
      <c r="DI262" s="58"/>
      <c r="DJ262" s="58"/>
      <c r="DK262" s="58"/>
      <c r="DL262" s="58"/>
      <c r="DM262" s="58"/>
      <c r="DN262" s="58"/>
      <c r="DO262" s="114"/>
      <c r="DP262" s="114"/>
      <c r="DQ262" s="114"/>
      <c r="DR262" s="114"/>
      <c r="DS262" s="114"/>
      <c r="DT262" s="114"/>
      <c r="DU262" s="114"/>
      <c r="DV262" s="114"/>
      <c r="DW262" s="114"/>
      <c r="DX262" s="114"/>
      <c r="DY262" s="114"/>
      <c r="DZ262" s="114"/>
      <c r="EA262" s="114"/>
      <c r="EB262" s="114"/>
      <c r="EC262" s="114"/>
      <c r="ED262" s="114"/>
      <c r="EE262" s="114"/>
      <c r="EF262" s="114"/>
      <c r="EG262" s="114"/>
      <c r="EH262" s="114"/>
      <c r="EI262" s="114"/>
      <c r="EJ262" s="114"/>
      <c r="EK262" s="114"/>
      <c r="EL262" s="114"/>
      <c r="EM262" s="114"/>
      <c r="EN262" s="114"/>
      <c r="EO262" s="114"/>
      <c r="EP262" s="114"/>
      <c r="EQ262" s="114"/>
      <c r="ER262" s="114"/>
      <c r="ES262" s="114"/>
      <c r="ET262" s="114"/>
      <c r="EU262" s="114"/>
      <c r="EV262" s="114"/>
      <c r="EW262" s="114"/>
      <c r="EX262" s="114"/>
      <c r="EY262" s="114"/>
      <c r="EZ262" s="114"/>
      <c r="FA262" s="114"/>
      <c r="FB262" s="114"/>
      <c r="FC262" s="114"/>
      <c r="FD262" s="114"/>
      <c r="FE262" s="114"/>
      <c r="FF262" s="114"/>
      <c r="FG262" s="114"/>
      <c r="FH262" s="114"/>
      <c r="FI262" s="114"/>
      <c r="FJ262" s="114"/>
      <c r="FK262" s="114"/>
      <c r="FL262" s="114"/>
      <c r="FM262" s="114"/>
      <c r="FN262" s="114"/>
      <c r="FO262" s="114"/>
      <c r="FP262" s="114"/>
      <c r="FQ262" s="114"/>
      <c r="FR262" s="114"/>
      <c r="FS262" s="114"/>
      <c r="FT262" s="114"/>
      <c r="FU262" s="114"/>
      <c r="FV262" s="114"/>
      <c r="FW262" s="114"/>
      <c r="FX262" s="114"/>
      <c r="FY262" s="114"/>
      <c r="FZ262" s="114"/>
      <c r="GA262" s="114"/>
      <c r="GB262" s="114"/>
      <c r="GC262" s="114"/>
      <c r="GD262" s="114"/>
      <c r="GE262" s="114"/>
      <c r="GF262" s="114"/>
      <c r="GG262" s="114"/>
      <c r="GH262" s="114"/>
      <c r="GI262" s="114"/>
      <c r="GJ262" s="114"/>
      <c r="GK262" s="114"/>
      <c r="GL262" s="114"/>
      <c r="GM262" s="114"/>
      <c r="GN262" s="114"/>
      <c r="GO262" s="114"/>
      <c r="GP262" s="114"/>
      <c r="GQ262" s="114"/>
      <c r="GR262" s="114"/>
      <c r="GS262" s="114"/>
      <c r="GT262" s="114"/>
      <c r="GU262" s="114"/>
      <c r="GV262" s="114"/>
      <c r="GW262" s="114"/>
      <c r="GX262" s="114"/>
      <c r="GY262" s="114"/>
      <c r="GZ262" s="114"/>
      <c r="HA262" s="114"/>
      <c r="HB262" s="114"/>
      <c r="HC262" s="114"/>
      <c r="HD262" s="114"/>
      <c r="HE262" s="114"/>
      <c r="HF262" s="114"/>
      <c r="HG262" s="114"/>
      <c r="HH262" s="114"/>
      <c r="HI262" s="114"/>
      <c r="HJ262" s="114"/>
      <c r="HK262" s="114"/>
      <c r="HL262" s="114"/>
      <c r="HM262" s="114"/>
      <c r="HN262" s="114"/>
      <c r="HO262" s="114"/>
      <c r="HP262" s="114"/>
      <c r="HQ262" s="114"/>
      <c r="HR262" s="114"/>
      <c r="HS262" s="114"/>
      <c r="HT262" s="114"/>
      <c r="HU262" s="114"/>
      <c r="HV262" s="114"/>
      <c r="HW262" s="114"/>
      <c r="HX262" s="114"/>
      <c r="HY262" s="114"/>
      <c r="HZ262" s="114"/>
      <c r="IA262" s="114"/>
      <c r="IB262" s="114"/>
      <c r="IC262" s="114"/>
      <c r="ID262" s="114"/>
      <c r="IE262" s="114"/>
      <c r="IF262" s="114"/>
      <c r="IG262" s="114"/>
      <c r="IH262" s="114"/>
    </row>
    <row r="263" spans="1:243" customFormat="1" x14ac:dyDescent="0.2">
      <c r="A263" s="82" t="s">
        <v>1372</v>
      </c>
      <c r="B263" s="144" t="s">
        <v>1398</v>
      </c>
      <c r="C263" s="85" t="s">
        <v>1399</v>
      </c>
      <c r="D263" s="85">
        <v>2</v>
      </c>
      <c r="E263" s="67">
        <f>Parts[[#This Row],[Qty to order]]-Parts[[#This Row],[Rig qty]]</f>
        <v>0</v>
      </c>
      <c r="F263" s="85">
        <v>2</v>
      </c>
      <c r="G263" s="141">
        <v>29.8</v>
      </c>
      <c r="H263" s="131">
        <f t="shared" si="32"/>
        <v>59.6</v>
      </c>
      <c r="I263" s="186">
        <f t="shared" si="27"/>
        <v>5350.5199999999995</v>
      </c>
      <c r="J263" s="142" t="str">
        <f t="shared" si="31"/>
        <v/>
      </c>
      <c r="K263" s="186">
        <f t="shared" si="28"/>
        <v>1818.75</v>
      </c>
      <c r="L263" s="58" t="s">
        <v>342</v>
      </c>
      <c r="M263" s="105"/>
      <c r="N263" s="144"/>
      <c r="O263" s="144"/>
      <c r="P263" s="85"/>
      <c r="Q263" s="144"/>
      <c r="R263" s="144"/>
      <c r="S263" s="144"/>
      <c r="T263" s="144"/>
      <c r="U263" s="144"/>
      <c r="V263" s="144"/>
      <c r="W263" s="144"/>
      <c r="X263" s="144"/>
      <c r="Y263" s="144"/>
      <c r="Z263" s="144"/>
      <c r="AA263" s="144"/>
      <c r="AB263" s="144"/>
      <c r="AC263" s="144"/>
      <c r="AD263" s="144"/>
      <c r="AE263" s="144"/>
      <c r="AF263" s="144"/>
      <c r="AG263" s="144"/>
      <c r="AH263" s="144"/>
      <c r="AI263" s="144"/>
      <c r="AJ263" s="144"/>
      <c r="AK263" s="144"/>
      <c r="AL263" s="144"/>
      <c r="AM263" s="144"/>
      <c r="AN263" s="144"/>
      <c r="AO263" s="144"/>
      <c r="AP263" s="144"/>
      <c r="AQ263" s="144"/>
      <c r="AR263" s="144"/>
      <c r="AS263" s="144"/>
      <c r="AT263" s="144"/>
      <c r="AU263" s="144"/>
      <c r="AV263" s="144"/>
      <c r="AW263" s="144"/>
      <c r="AX263" s="144"/>
      <c r="AY263" s="144"/>
      <c r="AZ263" s="144"/>
      <c r="BA263" s="144"/>
      <c r="BB263" s="144"/>
      <c r="BC263" s="144"/>
      <c r="BD263" s="144"/>
      <c r="BE263" s="144"/>
      <c r="BF263" s="144"/>
      <c r="BG263" s="144"/>
      <c r="BH263" s="144"/>
      <c r="BI263" s="144"/>
      <c r="BJ263" s="144"/>
      <c r="BK263" s="144"/>
      <c r="BL263" s="144"/>
      <c r="BM263" s="144"/>
      <c r="BN263" s="144"/>
      <c r="BO263" s="144"/>
      <c r="BP263" s="144"/>
      <c r="BQ263" s="144"/>
      <c r="BR263" s="144"/>
      <c r="BS263" s="144"/>
      <c r="BT263" s="144"/>
      <c r="BU263" s="144"/>
      <c r="BV263" s="144"/>
      <c r="BW263" s="144"/>
      <c r="BX263" s="144"/>
      <c r="BY263" s="144"/>
      <c r="BZ263" s="144"/>
      <c r="CA263" s="144"/>
      <c r="CB263" s="144"/>
      <c r="CC263" s="144"/>
      <c r="CD263" s="144"/>
      <c r="CE263" s="144"/>
      <c r="CF263" s="144"/>
      <c r="CG263" s="144"/>
      <c r="CH263" s="144"/>
      <c r="CI263" s="144"/>
      <c r="CJ263" s="144"/>
      <c r="CK263" s="144"/>
      <c r="CL263" s="144"/>
      <c r="CM263" s="144"/>
      <c r="CN263" s="144"/>
      <c r="CO263" s="144"/>
      <c r="CP263" s="144"/>
      <c r="CQ263" s="144"/>
      <c r="CR263" s="144"/>
      <c r="CS263" s="144"/>
      <c r="CT263" s="144"/>
      <c r="CU263" s="144"/>
      <c r="CV263" s="144"/>
      <c r="CW263" s="144"/>
      <c r="CX263" s="144"/>
      <c r="CY263" s="144"/>
      <c r="CZ263" s="144"/>
      <c r="DA263" s="144"/>
      <c r="DB263" s="144"/>
      <c r="DC263" s="144"/>
      <c r="DD263" s="144"/>
      <c r="DE263" s="144"/>
      <c r="DF263" s="144"/>
      <c r="DG263" s="144"/>
      <c r="DH263" s="144"/>
      <c r="DI263" s="144"/>
      <c r="DJ263" s="144"/>
      <c r="DK263" s="144"/>
      <c r="DL263" s="144"/>
      <c r="DM263" s="144"/>
      <c r="DN263" s="144"/>
      <c r="DO263" s="145"/>
      <c r="DP263" s="145"/>
      <c r="DQ263" s="145"/>
      <c r="DR263" s="145"/>
      <c r="DS263" s="145"/>
      <c r="DT263" s="145"/>
      <c r="DU263" s="145"/>
      <c r="DV263" s="145"/>
      <c r="DW263" s="145"/>
      <c r="DX263" s="145"/>
      <c r="DY263" s="145"/>
      <c r="DZ263" s="145"/>
      <c r="EA263" s="145"/>
      <c r="EB263" s="145"/>
      <c r="EC263" s="145"/>
      <c r="ED263" s="145"/>
      <c r="EE263" s="145"/>
      <c r="EF263" s="145"/>
      <c r="EG263" s="145"/>
      <c r="EH263" s="145"/>
      <c r="EI263" s="145"/>
      <c r="EJ263" s="145"/>
      <c r="EK263" s="145"/>
      <c r="EL263" s="145"/>
      <c r="EM263" s="145"/>
      <c r="EN263" s="145"/>
      <c r="EO263" s="145"/>
      <c r="EP263" s="145"/>
      <c r="EQ263" s="145"/>
      <c r="ER263" s="145"/>
      <c r="ES263" s="145"/>
      <c r="ET263" s="145"/>
      <c r="EU263" s="145"/>
      <c r="EV263" s="145"/>
      <c r="EW263" s="145"/>
      <c r="EX263" s="145"/>
      <c r="EY263" s="145"/>
      <c r="EZ263" s="145"/>
      <c r="FA263" s="145"/>
      <c r="FB263" s="145"/>
      <c r="FC263" s="145"/>
      <c r="FD263" s="145"/>
      <c r="FE263" s="145"/>
      <c r="FF263" s="145"/>
      <c r="FG263" s="145"/>
      <c r="FH263" s="145"/>
      <c r="FI263" s="145"/>
      <c r="FJ263" s="145"/>
      <c r="FK263" s="145"/>
      <c r="FL263" s="145"/>
      <c r="FM263" s="145"/>
      <c r="FN263" s="145"/>
      <c r="FO263" s="145"/>
      <c r="FP263" s="145"/>
      <c r="FQ263" s="145"/>
      <c r="FR263" s="145"/>
      <c r="FS263" s="145"/>
      <c r="FT263" s="145"/>
      <c r="FU263" s="145"/>
      <c r="FV263" s="145"/>
      <c r="FW263" s="145"/>
      <c r="FX263" s="145"/>
      <c r="FY263" s="145"/>
      <c r="FZ263" s="145"/>
      <c r="GA263" s="145"/>
      <c r="GB263" s="145"/>
      <c r="GC263" s="145"/>
      <c r="GD263" s="145"/>
      <c r="GE263" s="145"/>
      <c r="GF263" s="145"/>
      <c r="GG263" s="145"/>
      <c r="GH263" s="145"/>
      <c r="GI263" s="145"/>
      <c r="GJ263" s="145"/>
      <c r="GK263" s="145"/>
      <c r="GL263" s="145"/>
      <c r="GM263" s="145"/>
      <c r="GN263" s="145"/>
      <c r="GO263" s="145"/>
      <c r="GP263" s="145"/>
      <c r="GQ263" s="145"/>
      <c r="GR263" s="145"/>
      <c r="GS263" s="145"/>
      <c r="GT263" s="145"/>
      <c r="GU263" s="145"/>
      <c r="GV263" s="145"/>
      <c r="GW263" s="145"/>
      <c r="GX263" s="145"/>
      <c r="GY263" s="145"/>
      <c r="GZ263" s="145"/>
      <c r="HA263" s="145"/>
      <c r="HB263" s="145"/>
      <c r="HC263" s="145"/>
      <c r="HD263" s="145"/>
      <c r="HE263" s="145"/>
      <c r="HF263" s="145"/>
      <c r="HG263" s="145"/>
      <c r="HH263" s="145"/>
      <c r="HI263" s="145"/>
      <c r="HJ263" s="145"/>
      <c r="HK263" s="145"/>
      <c r="HL263" s="145"/>
      <c r="HM263" s="145"/>
      <c r="HN263" s="145"/>
      <c r="HO263" s="145"/>
      <c r="HP263" s="145"/>
      <c r="HQ263" s="145"/>
      <c r="HR263" s="145"/>
      <c r="HS263" s="145"/>
      <c r="HT263" s="145"/>
      <c r="HU263" s="145"/>
      <c r="HV263" s="145"/>
      <c r="HW263" s="145"/>
      <c r="HX263" s="145"/>
      <c r="HY263" s="145"/>
      <c r="HZ263" s="145"/>
      <c r="IA263" s="145"/>
      <c r="IB263" s="145"/>
      <c r="IC263" s="145"/>
      <c r="ID263" s="145"/>
      <c r="IE263" s="145"/>
      <c r="IF263" s="145"/>
      <c r="IG263" s="145"/>
      <c r="IH263" s="145"/>
    </row>
    <row r="264" spans="1:243" customFormat="1" x14ac:dyDescent="0.2">
      <c r="A264" s="82" t="s">
        <v>1372</v>
      </c>
      <c r="B264" s="144" t="s">
        <v>1400</v>
      </c>
      <c r="C264" s="85" t="s">
        <v>1401</v>
      </c>
      <c r="D264" s="85">
        <v>1</v>
      </c>
      <c r="E264" s="67">
        <f>Parts[[#This Row],[Qty to order]]-Parts[[#This Row],[Rig qty]]</f>
        <v>0</v>
      </c>
      <c r="F264" s="85">
        <v>1</v>
      </c>
      <c r="G264" s="141">
        <v>140</v>
      </c>
      <c r="H264" s="131">
        <f t="shared" si="32"/>
        <v>140</v>
      </c>
      <c r="I264" s="186">
        <f t="shared" si="27"/>
        <v>5350.5199999999995</v>
      </c>
      <c r="J264" s="142" t="str">
        <f t="shared" si="31"/>
        <v/>
      </c>
      <c r="K264" s="186">
        <f t="shared" si="28"/>
        <v>1818.75</v>
      </c>
      <c r="L264" s="58" t="s">
        <v>342</v>
      </c>
      <c r="M264" s="105"/>
      <c r="N264" s="144"/>
      <c r="O264" s="144"/>
      <c r="P264" s="85"/>
      <c r="Q264" s="144"/>
      <c r="R264" s="144"/>
      <c r="S264" s="144"/>
      <c r="T264" s="144"/>
      <c r="U264" s="144"/>
      <c r="V264" s="144"/>
      <c r="W264" s="144"/>
      <c r="X264" s="144"/>
      <c r="Y264" s="144"/>
      <c r="Z264" s="144"/>
      <c r="AA264" s="144"/>
      <c r="AB264" s="144"/>
      <c r="AC264" s="144"/>
      <c r="AD264" s="144"/>
      <c r="AE264" s="144"/>
      <c r="AF264" s="144"/>
      <c r="AG264" s="144"/>
      <c r="AH264" s="144"/>
      <c r="AI264" s="144"/>
      <c r="AJ264" s="144"/>
      <c r="AK264" s="144"/>
      <c r="AL264" s="144"/>
      <c r="AM264" s="144"/>
      <c r="AN264" s="144"/>
      <c r="AO264" s="144"/>
      <c r="AP264" s="144"/>
      <c r="AQ264" s="144"/>
      <c r="AR264" s="144"/>
      <c r="AS264" s="144"/>
      <c r="AT264" s="144"/>
      <c r="AU264" s="144"/>
      <c r="AV264" s="144"/>
      <c r="AW264" s="144"/>
      <c r="AX264" s="144"/>
      <c r="AY264" s="144"/>
      <c r="AZ264" s="144"/>
      <c r="BA264" s="144"/>
      <c r="BB264" s="144"/>
      <c r="BC264" s="144"/>
      <c r="BD264" s="144"/>
      <c r="BE264" s="144"/>
      <c r="BF264" s="144"/>
      <c r="BG264" s="144"/>
      <c r="BH264" s="144"/>
      <c r="BI264" s="144"/>
      <c r="BJ264" s="144"/>
      <c r="BK264" s="144"/>
      <c r="BL264" s="144"/>
      <c r="BM264" s="144"/>
      <c r="BN264" s="144"/>
      <c r="BO264" s="144"/>
      <c r="BP264" s="144"/>
      <c r="BQ264" s="144"/>
      <c r="BR264" s="144"/>
      <c r="BS264" s="144"/>
      <c r="BT264" s="144"/>
      <c r="BU264" s="144"/>
      <c r="BV264" s="144"/>
      <c r="BW264" s="144"/>
      <c r="BX264" s="144"/>
      <c r="BY264" s="144"/>
      <c r="BZ264" s="144"/>
      <c r="CA264" s="144"/>
      <c r="CB264" s="144"/>
      <c r="CC264" s="144"/>
      <c r="CD264" s="144"/>
      <c r="CE264" s="144"/>
      <c r="CF264" s="144"/>
      <c r="CG264" s="144"/>
      <c r="CH264" s="144"/>
      <c r="CI264" s="144"/>
      <c r="CJ264" s="144"/>
      <c r="CK264" s="144"/>
      <c r="CL264" s="144"/>
      <c r="CM264" s="144"/>
      <c r="CN264" s="144"/>
      <c r="CO264" s="144"/>
      <c r="CP264" s="144"/>
      <c r="CQ264" s="144"/>
      <c r="CR264" s="144"/>
      <c r="CS264" s="144"/>
      <c r="CT264" s="144"/>
      <c r="CU264" s="144"/>
      <c r="CV264" s="144"/>
      <c r="CW264" s="144"/>
      <c r="CX264" s="144"/>
      <c r="CY264" s="144"/>
      <c r="CZ264" s="144"/>
      <c r="DA264" s="144"/>
      <c r="DB264" s="144"/>
      <c r="DC264" s="144"/>
      <c r="DD264" s="144"/>
      <c r="DE264" s="144"/>
      <c r="DF264" s="144"/>
      <c r="DG264" s="144"/>
      <c r="DH264" s="144"/>
      <c r="DI264" s="144"/>
      <c r="DJ264" s="144"/>
      <c r="DK264" s="144"/>
      <c r="DL264" s="144"/>
      <c r="DM264" s="144"/>
      <c r="DN264" s="144"/>
      <c r="DO264" s="145"/>
      <c r="DP264" s="145"/>
      <c r="DQ264" s="145"/>
      <c r="DR264" s="145"/>
      <c r="DS264" s="145"/>
      <c r="DT264" s="145"/>
      <c r="DU264" s="145"/>
      <c r="DV264" s="145"/>
      <c r="DW264" s="145"/>
      <c r="DX264" s="145"/>
      <c r="DY264" s="145"/>
      <c r="DZ264" s="145"/>
      <c r="EA264" s="145"/>
      <c r="EB264" s="145"/>
      <c r="EC264" s="145"/>
      <c r="ED264" s="145"/>
      <c r="EE264" s="145"/>
      <c r="EF264" s="145"/>
      <c r="EG264" s="145"/>
      <c r="EH264" s="145"/>
      <c r="EI264" s="145"/>
      <c r="EJ264" s="145"/>
      <c r="EK264" s="145"/>
      <c r="EL264" s="145"/>
      <c r="EM264" s="145"/>
      <c r="EN264" s="145"/>
      <c r="EO264" s="145"/>
      <c r="EP264" s="145"/>
      <c r="EQ264" s="145"/>
      <c r="ER264" s="145"/>
      <c r="ES264" s="145"/>
      <c r="ET264" s="145"/>
      <c r="EU264" s="145"/>
      <c r="EV264" s="145"/>
      <c r="EW264" s="145"/>
      <c r="EX264" s="145"/>
      <c r="EY264" s="145"/>
      <c r="EZ264" s="145"/>
      <c r="FA264" s="145"/>
      <c r="FB264" s="145"/>
      <c r="FC264" s="145"/>
      <c r="FD264" s="145"/>
      <c r="FE264" s="145"/>
      <c r="FF264" s="145"/>
      <c r="FG264" s="145"/>
      <c r="FH264" s="145"/>
      <c r="FI264" s="145"/>
      <c r="FJ264" s="145"/>
      <c r="FK264" s="145"/>
      <c r="FL264" s="145"/>
      <c r="FM264" s="145"/>
      <c r="FN264" s="145"/>
      <c r="FO264" s="145"/>
      <c r="FP264" s="145"/>
      <c r="FQ264" s="145"/>
      <c r="FR264" s="145"/>
      <c r="FS264" s="145"/>
      <c r="FT264" s="145"/>
      <c r="FU264" s="145"/>
      <c r="FV264" s="145"/>
      <c r="FW264" s="145"/>
      <c r="FX264" s="145"/>
      <c r="FY264" s="145"/>
      <c r="FZ264" s="145"/>
      <c r="GA264" s="145"/>
      <c r="GB264" s="145"/>
      <c r="GC264" s="145"/>
      <c r="GD264" s="145"/>
      <c r="GE264" s="145"/>
      <c r="GF264" s="145"/>
      <c r="GG264" s="145"/>
      <c r="GH264" s="145"/>
      <c r="GI264" s="145"/>
      <c r="GJ264" s="145"/>
      <c r="GK264" s="145"/>
      <c r="GL264" s="145"/>
      <c r="GM264" s="145"/>
      <c r="GN264" s="145"/>
      <c r="GO264" s="145"/>
      <c r="GP264" s="145"/>
      <c r="GQ264" s="145"/>
      <c r="GR264" s="145"/>
      <c r="GS264" s="145"/>
      <c r="GT264" s="145"/>
      <c r="GU264" s="145"/>
      <c r="GV264" s="145"/>
      <c r="GW264" s="145"/>
      <c r="GX264" s="145"/>
      <c r="GY264" s="145"/>
      <c r="GZ264" s="145"/>
      <c r="HA264" s="145"/>
      <c r="HB264" s="145"/>
      <c r="HC264" s="145"/>
      <c r="HD264" s="145"/>
      <c r="HE264" s="145"/>
      <c r="HF264" s="145"/>
      <c r="HG264" s="145"/>
      <c r="HH264" s="145"/>
      <c r="HI264" s="145"/>
      <c r="HJ264" s="145"/>
      <c r="HK264" s="145"/>
      <c r="HL264" s="145"/>
      <c r="HM264" s="145"/>
      <c r="HN264" s="145"/>
      <c r="HO264" s="145"/>
      <c r="HP264" s="145"/>
      <c r="HQ264" s="145"/>
      <c r="HR264" s="145"/>
      <c r="HS264" s="145"/>
      <c r="HT264" s="145"/>
      <c r="HU264" s="145"/>
      <c r="HV264" s="145"/>
      <c r="HW264" s="145"/>
      <c r="HX264" s="145"/>
      <c r="HY264" s="145"/>
      <c r="HZ264" s="145"/>
      <c r="IA264" s="145"/>
      <c r="IB264" s="145"/>
      <c r="IC264" s="145"/>
      <c r="ID264" s="145"/>
      <c r="IE264" s="145"/>
      <c r="IF264" s="145"/>
      <c r="IG264" s="145"/>
      <c r="IH264" s="145"/>
    </row>
    <row r="265" spans="1:243" customFormat="1" x14ac:dyDescent="0.2">
      <c r="A265" s="82" t="s">
        <v>1372</v>
      </c>
      <c r="B265" s="144" t="s">
        <v>1403</v>
      </c>
      <c r="C265" s="85" t="s">
        <v>1404</v>
      </c>
      <c r="D265" s="85">
        <v>2</v>
      </c>
      <c r="E265" s="67">
        <f>Parts[[#This Row],[Qty to order]]-Parts[[#This Row],[Rig qty]]</f>
        <v>0</v>
      </c>
      <c r="F265" s="85">
        <v>2</v>
      </c>
      <c r="G265" s="141">
        <v>74</v>
      </c>
      <c r="H265" s="131">
        <f t="shared" si="32"/>
        <v>148</v>
      </c>
      <c r="I265" s="186">
        <f t="shared" si="27"/>
        <v>5350.5199999999995</v>
      </c>
      <c r="J265" s="142" t="str">
        <f t="shared" si="31"/>
        <v/>
      </c>
      <c r="K265" s="186">
        <f t="shared" si="28"/>
        <v>1818.75</v>
      </c>
      <c r="L265" s="58" t="s">
        <v>342</v>
      </c>
      <c r="M265" s="105"/>
      <c r="N265" s="144"/>
      <c r="O265" s="144"/>
      <c r="P265" s="85"/>
      <c r="Q265" s="144"/>
      <c r="R265" s="144"/>
      <c r="S265" s="144"/>
      <c r="T265" s="144"/>
      <c r="U265" s="144"/>
      <c r="V265" s="144"/>
      <c r="W265" s="144"/>
      <c r="X265" s="144"/>
      <c r="Y265" s="144"/>
      <c r="Z265" s="144"/>
      <c r="AA265" s="144"/>
      <c r="AB265" s="144"/>
      <c r="AC265" s="144"/>
      <c r="AD265" s="144"/>
      <c r="AE265" s="144"/>
      <c r="AF265" s="144"/>
      <c r="AG265" s="144"/>
      <c r="AH265" s="144"/>
      <c r="AI265" s="144"/>
      <c r="AJ265" s="144"/>
      <c r="AK265" s="144"/>
      <c r="AL265" s="144"/>
      <c r="AM265" s="144"/>
      <c r="AN265" s="144"/>
      <c r="AO265" s="144"/>
      <c r="AP265" s="144"/>
      <c r="AQ265" s="144"/>
      <c r="AR265" s="144"/>
      <c r="AS265" s="144"/>
      <c r="AT265" s="144"/>
      <c r="AU265" s="144"/>
      <c r="AV265" s="144"/>
      <c r="AW265" s="144"/>
      <c r="AX265" s="144"/>
      <c r="AY265" s="144"/>
      <c r="AZ265" s="144"/>
      <c r="BA265" s="144"/>
      <c r="BB265" s="144"/>
      <c r="BC265" s="144"/>
      <c r="BD265" s="144"/>
      <c r="BE265" s="144"/>
      <c r="BF265" s="144"/>
      <c r="BG265" s="144"/>
      <c r="BH265" s="144"/>
      <c r="BI265" s="144"/>
      <c r="BJ265" s="144"/>
      <c r="BK265" s="144"/>
      <c r="BL265" s="144"/>
      <c r="BM265" s="144"/>
      <c r="BN265" s="144"/>
      <c r="BO265" s="144"/>
      <c r="BP265" s="144"/>
      <c r="BQ265" s="144"/>
      <c r="BR265" s="144"/>
      <c r="BS265" s="144"/>
      <c r="BT265" s="144"/>
      <c r="BU265" s="144"/>
      <c r="BV265" s="144"/>
      <c r="BW265" s="144"/>
      <c r="BX265" s="144"/>
      <c r="BY265" s="144"/>
      <c r="BZ265" s="144"/>
      <c r="CA265" s="144"/>
      <c r="CB265" s="144"/>
      <c r="CC265" s="144"/>
      <c r="CD265" s="144"/>
      <c r="CE265" s="144"/>
      <c r="CF265" s="144"/>
      <c r="CG265" s="144"/>
      <c r="CH265" s="144"/>
      <c r="CI265" s="144"/>
      <c r="CJ265" s="144"/>
      <c r="CK265" s="144"/>
      <c r="CL265" s="144"/>
      <c r="CM265" s="144"/>
      <c r="CN265" s="144"/>
      <c r="CO265" s="144"/>
      <c r="CP265" s="144"/>
      <c r="CQ265" s="144"/>
      <c r="CR265" s="144"/>
      <c r="CS265" s="144"/>
      <c r="CT265" s="144"/>
      <c r="CU265" s="144"/>
      <c r="CV265" s="144"/>
      <c r="CW265" s="144"/>
      <c r="CX265" s="144"/>
      <c r="CY265" s="144"/>
      <c r="CZ265" s="144"/>
      <c r="DA265" s="144"/>
      <c r="DB265" s="144"/>
      <c r="DC265" s="144"/>
      <c r="DD265" s="144"/>
      <c r="DE265" s="144"/>
      <c r="DF265" s="144"/>
      <c r="DG265" s="144"/>
      <c r="DH265" s="144"/>
      <c r="DI265" s="144"/>
      <c r="DJ265" s="144"/>
      <c r="DK265" s="144"/>
      <c r="DL265" s="144"/>
      <c r="DM265" s="144"/>
      <c r="DN265" s="144"/>
      <c r="DO265" s="145"/>
      <c r="DP265" s="145"/>
      <c r="DQ265" s="145"/>
      <c r="DR265" s="145"/>
      <c r="DS265" s="145"/>
      <c r="DT265" s="145"/>
      <c r="DU265" s="145"/>
      <c r="DV265" s="145"/>
      <c r="DW265" s="145"/>
      <c r="DX265" s="145"/>
      <c r="DY265" s="145"/>
      <c r="DZ265" s="145"/>
      <c r="EA265" s="145"/>
      <c r="EB265" s="145"/>
      <c r="EC265" s="145"/>
      <c r="ED265" s="145"/>
      <c r="EE265" s="145"/>
      <c r="EF265" s="145"/>
      <c r="EG265" s="145"/>
      <c r="EH265" s="145"/>
      <c r="EI265" s="145"/>
      <c r="EJ265" s="145"/>
      <c r="EK265" s="145"/>
      <c r="EL265" s="145"/>
      <c r="EM265" s="145"/>
      <c r="EN265" s="145"/>
      <c r="EO265" s="145"/>
      <c r="EP265" s="145"/>
      <c r="EQ265" s="145"/>
      <c r="ER265" s="145"/>
      <c r="ES265" s="145"/>
      <c r="ET265" s="145"/>
      <c r="EU265" s="145"/>
      <c r="EV265" s="145"/>
      <c r="EW265" s="145"/>
      <c r="EX265" s="145"/>
      <c r="EY265" s="145"/>
      <c r="EZ265" s="145"/>
      <c r="FA265" s="145"/>
      <c r="FB265" s="145"/>
      <c r="FC265" s="145"/>
      <c r="FD265" s="145"/>
      <c r="FE265" s="145"/>
      <c r="FF265" s="145"/>
      <c r="FG265" s="145"/>
      <c r="FH265" s="145"/>
      <c r="FI265" s="145"/>
      <c r="FJ265" s="145"/>
      <c r="FK265" s="145"/>
      <c r="FL265" s="145"/>
      <c r="FM265" s="145"/>
      <c r="FN265" s="145"/>
      <c r="FO265" s="145"/>
      <c r="FP265" s="145"/>
      <c r="FQ265" s="145"/>
      <c r="FR265" s="145"/>
      <c r="FS265" s="145"/>
      <c r="FT265" s="145"/>
      <c r="FU265" s="145"/>
      <c r="FV265" s="145"/>
      <c r="FW265" s="145"/>
      <c r="FX265" s="145"/>
      <c r="FY265" s="145"/>
      <c r="FZ265" s="145"/>
      <c r="GA265" s="145"/>
      <c r="GB265" s="145"/>
      <c r="GC265" s="145"/>
      <c r="GD265" s="145"/>
      <c r="GE265" s="145"/>
      <c r="GF265" s="145"/>
      <c r="GG265" s="145"/>
      <c r="GH265" s="145"/>
      <c r="GI265" s="145"/>
      <c r="GJ265" s="145"/>
      <c r="GK265" s="145"/>
      <c r="GL265" s="145"/>
      <c r="GM265" s="145"/>
      <c r="GN265" s="145"/>
      <c r="GO265" s="145"/>
      <c r="GP265" s="145"/>
      <c r="GQ265" s="145"/>
      <c r="GR265" s="145"/>
      <c r="GS265" s="145"/>
      <c r="GT265" s="145"/>
      <c r="GU265" s="145"/>
      <c r="GV265" s="145"/>
      <c r="GW265" s="145"/>
      <c r="GX265" s="145"/>
      <c r="GY265" s="145"/>
      <c r="GZ265" s="145"/>
      <c r="HA265" s="145"/>
      <c r="HB265" s="145"/>
      <c r="HC265" s="145"/>
      <c r="HD265" s="145"/>
      <c r="HE265" s="145"/>
      <c r="HF265" s="145"/>
      <c r="HG265" s="145"/>
      <c r="HH265" s="145"/>
      <c r="HI265" s="145"/>
      <c r="HJ265" s="145"/>
      <c r="HK265" s="145"/>
      <c r="HL265" s="145"/>
      <c r="HM265" s="145"/>
      <c r="HN265" s="145"/>
      <c r="HO265" s="145"/>
      <c r="HP265" s="145"/>
      <c r="HQ265" s="145"/>
      <c r="HR265" s="145"/>
      <c r="HS265" s="145"/>
      <c r="HT265" s="145"/>
      <c r="HU265" s="145"/>
      <c r="HV265" s="145"/>
      <c r="HW265" s="145"/>
      <c r="HX265" s="145"/>
      <c r="HY265" s="145"/>
      <c r="HZ265" s="145"/>
      <c r="IA265" s="145"/>
      <c r="IB265" s="145"/>
      <c r="IC265" s="145"/>
      <c r="ID265" s="145"/>
      <c r="IE265" s="145"/>
      <c r="IF265" s="145"/>
      <c r="IG265" s="145"/>
      <c r="IH265" s="145"/>
    </row>
    <row r="266" spans="1:243" customFormat="1" x14ac:dyDescent="0.2">
      <c r="A266" s="82" t="s">
        <v>1372</v>
      </c>
      <c r="B266" s="144" t="s">
        <v>1402</v>
      </c>
      <c r="C266" s="85" t="s">
        <v>994</v>
      </c>
      <c r="D266" s="85">
        <v>2</v>
      </c>
      <c r="E266" s="67">
        <f>Parts[[#This Row],[Qty to order]]-Parts[[#This Row],[Rig qty]]</f>
        <v>0</v>
      </c>
      <c r="F266" s="85">
        <v>2</v>
      </c>
      <c r="G266" s="141">
        <v>48</v>
      </c>
      <c r="H266" s="131">
        <f t="shared" si="32"/>
        <v>96</v>
      </c>
      <c r="I266" s="186">
        <f t="shared" si="27"/>
        <v>5350.5199999999995</v>
      </c>
      <c r="J266" s="142" t="str">
        <f t="shared" si="31"/>
        <v/>
      </c>
      <c r="K266" s="186">
        <f t="shared" si="28"/>
        <v>1818.75</v>
      </c>
      <c r="L266" s="58" t="s">
        <v>342</v>
      </c>
      <c r="M266" s="105"/>
      <c r="N266" s="144"/>
      <c r="O266" s="144"/>
      <c r="P266" s="85"/>
      <c r="Q266" s="144"/>
      <c r="R266" s="144"/>
      <c r="S266" s="144"/>
      <c r="T266" s="144"/>
      <c r="U266" s="144"/>
      <c r="V266" s="144"/>
      <c r="W266" s="144"/>
      <c r="X266" s="144"/>
      <c r="Y266" s="144"/>
      <c r="Z266" s="144"/>
      <c r="AA266" s="144"/>
      <c r="AB266" s="144"/>
      <c r="AC266" s="144"/>
      <c r="AD266" s="144"/>
      <c r="AE266" s="144"/>
      <c r="AF266" s="144"/>
      <c r="AG266" s="144"/>
      <c r="AH266" s="144"/>
      <c r="AI266" s="144"/>
      <c r="AJ266" s="144"/>
      <c r="AK266" s="144"/>
      <c r="AL266" s="144"/>
      <c r="AM266" s="144"/>
      <c r="AN266" s="144"/>
      <c r="AO266" s="144"/>
      <c r="AP266" s="144"/>
      <c r="AQ266" s="144"/>
      <c r="AR266" s="144"/>
      <c r="AS266" s="144"/>
      <c r="AT266" s="144"/>
      <c r="AU266" s="144"/>
      <c r="AV266" s="144"/>
      <c r="AW266" s="144"/>
      <c r="AX266" s="144"/>
      <c r="AY266" s="144"/>
      <c r="AZ266" s="144"/>
      <c r="BA266" s="144"/>
      <c r="BB266" s="144"/>
      <c r="BC266" s="144"/>
      <c r="BD266" s="144"/>
      <c r="BE266" s="144"/>
      <c r="BF266" s="144"/>
      <c r="BG266" s="144"/>
      <c r="BH266" s="144"/>
      <c r="BI266" s="144"/>
      <c r="BJ266" s="144"/>
      <c r="BK266" s="144"/>
      <c r="BL266" s="144"/>
      <c r="BM266" s="144"/>
      <c r="BN266" s="144"/>
      <c r="BO266" s="144"/>
      <c r="BP266" s="144"/>
      <c r="BQ266" s="144"/>
      <c r="BR266" s="144"/>
      <c r="BS266" s="144"/>
      <c r="BT266" s="144"/>
      <c r="BU266" s="144"/>
      <c r="BV266" s="144"/>
      <c r="BW266" s="144"/>
      <c r="BX266" s="144"/>
      <c r="BY266" s="144"/>
      <c r="BZ266" s="144"/>
      <c r="CA266" s="144"/>
      <c r="CB266" s="144"/>
      <c r="CC266" s="144"/>
      <c r="CD266" s="144"/>
      <c r="CE266" s="144"/>
      <c r="CF266" s="144"/>
      <c r="CG266" s="144"/>
      <c r="CH266" s="144"/>
      <c r="CI266" s="144"/>
      <c r="CJ266" s="144"/>
      <c r="CK266" s="144"/>
      <c r="CL266" s="144"/>
      <c r="CM266" s="144"/>
      <c r="CN266" s="144"/>
      <c r="CO266" s="144"/>
      <c r="CP266" s="144"/>
      <c r="CQ266" s="144"/>
      <c r="CR266" s="144"/>
      <c r="CS266" s="144"/>
      <c r="CT266" s="144"/>
      <c r="CU266" s="144"/>
      <c r="CV266" s="144"/>
      <c r="CW266" s="144"/>
      <c r="CX266" s="144"/>
      <c r="CY266" s="144"/>
      <c r="CZ266" s="144"/>
      <c r="DA266" s="144"/>
      <c r="DB266" s="144"/>
      <c r="DC266" s="144"/>
      <c r="DD266" s="144"/>
      <c r="DE266" s="144"/>
      <c r="DF266" s="144"/>
      <c r="DG266" s="144"/>
      <c r="DH266" s="144"/>
      <c r="DI266" s="144"/>
      <c r="DJ266" s="144"/>
      <c r="DK266" s="144"/>
      <c r="DL266" s="144"/>
      <c r="DM266" s="144"/>
      <c r="DN266" s="144"/>
      <c r="DO266" s="145"/>
      <c r="DP266" s="145"/>
      <c r="DQ266" s="145"/>
      <c r="DR266" s="145"/>
      <c r="DS266" s="145"/>
      <c r="DT266" s="145"/>
      <c r="DU266" s="145"/>
      <c r="DV266" s="145"/>
      <c r="DW266" s="145"/>
      <c r="DX266" s="145"/>
      <c r="DY266" s="145"/>
      <c r="DZ266" s="145"/>
      <c r="EA266" s="145"/>
      <c r="EB266" s="145"/>
      <c r="EC266" s="145"/>
      <c r="ED266" s="145"/>
      <c r="EE266" s="145"/>
      <c r="EF266" s="145"/>
      <c r="EG266" s="145"/>
      <c r="EH266" s="145"/>
      <c r="EI266" s="145"/>
      <c r="EJ266" s="145"/>
      <c r="EK266" s="145"/>
      <c r="EL266" s="145"/>
      <c r="EM266" s="145"/>
      <c r="EN266" s="145"/>
      <c r="EO266" s="145"/>
      <c r="EP266" s="145"/>
      <c r="EQ266" s="145"/>
      <c r="ER266" s="145"/>
      <c r="ES266" s="145"/>
      <c r="ET266" s="145"/>
      <c r="EU266" s="145"/>
      <c r="EV266" s="145"/>
      <c r="EW266" s="145"/>
      <c r="EX266" s="145"/>
      <c r="EY266" s="145"/>
      <c r="EZ266" s="145"/>
      <c r="FA266" s="145"/>
      <c r="FB266" s="145"/>
      <c r="FC266" s="145"/>
      <c r="FD266" s="145"/>
      <c r="FE266" s="145"/>
      <c r="FF266" s="145"/>
      <c r="FG266" s="145"/>
      <c r="FH266" s="145"/>
      <c r="FI266" s="145"/>
      <c r="FJ266" s="145"/>
      <c r="FK266" s="145"/>
      <c r="FL266" s="145"/>
      <c r="FM266" s="145"/>
      <c r="FN266" s="145"/>
      <c r="FO266" s="145"/>
      <c r="FP266" s="145"/>
      <c r="FQ266" s="145"/>
      <c r="FR266" s="145"/>
      <c r="FS266" s="145"/>
      <c r="FT266" s="145"/>
      <c r="FU266" s="145"/>
      <c r="FV266" s="145"/>
      <c r="FW266" s="145"/>
      <c r="FX266" s="145"/>
      <c r="FY266" s="145"/>
      <c r="FZ266" s="145"/>
      <c r="GA266" s="145"/>
      <c r="GB266" s="145"/>
      <c r="GC266" s="145"/>
      <c r="GD266" s="145"/>
      <c r="GE266" s="145"/>
      <c r="GF266" s="145"/>
      <c r="GG266" s="145"/>
      <c r="GH266" s="145"/>
      <c r="GI266" s="145"/>
      <c r="GJ266" s="145"/>
      <c r="GK266" s="145"/>
      <c r="GL266" s="145"/>
      <c r="GM266" s="145"/>
      <c r="GN266" s="145"/>
      <c r="GO266" s="145"/>
      <c r="GP266" s="145"/>
      <c r="GQ266" s="145"/>
      <c r="GR266" s="145"/>
      <c r="GS266" s="145"/>
      <c r="GT266" s="145"/>
      <c r="GU266" s="145"/>
      <c r="GV266" s="145"/>
      <c r="GW266" s="145"/>
      <c r="GX266" s="145"/>
      <c r="GY266" s="145"/>
      <c r="GZ266" s="145"/>
      <c r="HA266" s="145"/>
      <c r="HB266" s="145"/>
      <c r="HC266" s="145"/>
      <c r="HD266" s="145"/>
      <c r="HE266" s="145"/>
      <c r="HF266" s="145"/>
      <c r="HG266" s="145"/>
      <c r="HH266" s="145"/>
      <c r="HI266" s="145"/>
      <c r="HJ266" s="145"/>
      <c r="HK266" s="145"/>
      <c r="HL266" s="145"/>
      <c r="HM266" s="145"/>
      <c r="HN266" s="145"/>
      <c r="HO266" s="145"/>
      <c r="HP266" s="145"/>
      <c r="HQ266" s="145"/>
      <c r="HR266" s="145"/>
      <c r="HS266" s="145"/>
      <c r="HT266" s="145"/>
      <c r="HU266" s="145"/>
      <c r="HV266" s="145"/>
      <c r="HW266" s="145"/>
      <c r="HX266" s="145"/>
      <c r="HY266" s="145"/>
      <c r="HZ266" s="145"/>
      <c r="IA266" s="145"/>
      <c r="IB266" s="145"/>
      <c r="IC266" s="145"/>
      <c r="ID266" s="145"/>
      <c r="IE266" s="145"/>
      <c r="IF266" s="145"/>
      <c r="IG266" s="145"/>
      <c r="IH266" s="145"/>
    </row>
    <row r="267" spans="1:243" customFormat="1" x14ac:dyDescent="0.2">
      <c r="A267" s="117" t="s">
        <v>195</v>
      </c>
      <c r="B267" s="79" t="s">
        <v>673</v>
      </c>
      <c r="C267" s="104" t="s">
        <v>672</v>
      </c>
      <c r="D267" s="60">
        <v>1</v>
      </c>
      <c r="E267" s="60">
        <f>Parts[[#This Row],[Qty to order]]-Parts[[#This Row],[Rig qty]]</f>
        <v>0</v>
      </c>
      <c r="F267" s="58">
        <v>1</v>
      </c>
      <c r="G267" s="124">
        <v>364</v>
      </c>
      <c r="H267" s="134">
        <f t="shared" si="32"/>
        <v>364</v>
      </c>
      <c r="I267" s="130">
        <f t="shared" ref="I267" si="33">SUMIF(A$1:A$380,A267,H$1:H$380)</f>
        <v>364</v>
      </c>
      <c r="J267" s="134" t="str">
        <f t="shared" si="31"/>
        <v/>
      </c>
      <c r="K267" s="130">
        <f t="shared" ref="K267" si="34">SUMIF(A$1:A$380,A267,J$1:J$380)</f>
        <v>0</v>
      </c>
      <c r="L267" s="79" t="s">
        <v>196</v>
      </c>
      <c r="M267" s="79" t="s">
        <v>674</v>
      </c>
      <c r="N267" s="177" t="s">
        <v>1377</v>
      </c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  <c r="BA267" s="60"/>
      <c r="BB267" s="60"/>
      <c r="BC267" s="60"/>
      <c r="BD267" s="60"/>
      <c r="BE267" s="60"/>
      <c r="BF267" s="60"/>
      <c r="BG267" s="60"/>
      <c r="BH267" s="60"/>
      <c r="BI267" s="60"/>
      <c r="BJ267" s="60"/>
      <c r="BK267" s="60"/>
      <c r="BL267" s="60"/>
      <c r="BM267" s="60"/>
      <c r="BN267" s="60"/>
      <c r="BO267" s="60"/>
      <c r="BP267" s="60"/>
      <c r="BQ267" s="60"/>
      <c r="BR267" s="60"/>
      <c r="BS267" s="60"/>
      <c r="BT267" s="60"/>
      <c r="BU267" s="60"/>
      <c r="BV267" s="60"/>
      <c r="BW267" s="60"/>
      <c r="BX267" s="60"/>
      <c r="BY267" s="60"/>
      <c r="BZ267" s="60"/>
      <c r="CA267" s="60"/>
      <c r="CB267" s="60"/>
      <c r="CC267" s="60"/>
      <c r="CD267" s="60"/>
      <c r="CE267" s="60"/>
      <c r="CF267" s="60"/>
      <c r="CG267" s="60"/>
      <c r="CH267" s="60"/>
      <c r="CI267" s="60"/>
      <c r="CJ267" s="60"/>
      <c r="CK267" s="60"/>
      <c r="CL267" s="60"/>
      <c r="CM267" s="60"/>
      <c r="CN267" s="60"/>
      <c r="CO267" s="60"/>
      <c r="CP267" s="60"/>
      <c r="CQ267" s="60"/>
      <c r="CR267" s="60"/>
      <c r="CS267" s="60"/>
      <c r="CT267" s="60"/>
      <c r="CU267" s="60"/>
      <c r="CV267" s="60"/>
      <c r="CW267" s="60"/>
      <c r="CX267" s="60"/>
      <c r="CY267" s="60"/>
      <c r="CZ267" s="60"/>
      <c r="DA267" s="60"/>
      <c r="DB267" s="60"/>
      <c r="DC267" s="60"/>
      <c r="DD267" s="60"/>
      <c r="DE267" s="60"/>
      <c r="DF267" s="60"/>
      <c r="DG267" s="60"/>
      <c r="DH267" s="60"/>
      <c r="DI267" s="60"/>
      <c r="DJ267" s="60"/>
      <c r="DK267" s="60"/>
      <c r="DL267" s="60"/>
      <c r="DM267" s="60"/>
      <c r="DN267" s="60"/>
      <c r="DO267" s="108"/>
      <c r="DP267" s="108"/>
      <c r="DQ267" s="108"/>
      <c r="DR267" s="108"/>
      <c r="DS267" s="108"/>
      <c r="DT267" s="108"/>
      <c r="DU267" s="108"/>
      <c r="DV267" s="108"/>
      <c r="DW267" s="108"/>
      <c r="DX267" s="108"/>
      <c r="DY267" s="108"/>
      <c r="DZ267" s="108"/>
      <c r="EA267" s="108"/>
      <c r="EB267" s="108"/>
      <c r="EC267" s="108"/>
      <c r="ED267" s="108"/>
      <c r="EE267" s="108"/>
      <c r="EF267" s="108"/>
      <c r="EG267" s="108"/>
      <c r="EH267" s="108"/>
      <c r="EI267" s="108"/>
      <c r="EJ267" s="108"/>
      <c r="EK267" s="108"/>
      <c r="EL267" s="108"/>
      <c r="EM267" s="108"/>
      <c r="EN267" s="108"/>
      <c r="EO267" s="108"/>
      <c r="EP267" s="108"/>
      <c r="EQ267" s="108"/>
      <c r="ER267" s="108"/>
      <c r="ES267" s="108"/>
      <c r="ET267" s="108"/>
      <c r="EU267" s="108"/>
      <c r="EV267" s="108"/>
      <c r="EW267" s="108"/>
      <c r="EX267" s="108"/>
      <c r="EY267" s="108"/>
      <c r="EZ267" s="108"/>
      <c r="FA267" s="108"/>
      <c r="FB267" s="108"/>
      <c r="FC267" s="108"/>
      <c r="FD267" s="108"/>
      <c r="FE267" s="108"/>
      <c r="FF267" s="108"/>
      <c r="FG267" s="108"/>
      <c r="FH267" s="108"/>
      <c r="FI267" s="108"/>
      <c r="FJ267" s="108"/>
      <c r="FK267" s="108"/>
      <c r="FL267" s="108"/>
      <c r="FM267" s="108"/>
      <c r="FN267" s="108"/>
      <c r="FO267" s="108"/>
      <c r="FP267" s="108"/>
      <c r="FQ267" s="108"/>
      <c r="FR267" s="108"/>
      <c r="FS267" s="108"/>
      <c r="FT267" s="108"/>
      <c r="FU267" s="108"/>
      <c r="FV267" s="108"/>
      <c r="FW267" s="108"/>
      <c r="FX267" s="108"/>
      <c r="FY267" s="108"/>
      <c r="FZ267" s="108"/>
      <c r="GA267" s="108"/>
      <c r="GB267" s="108"/>
      <c r="GC267" s="108"/>
      <c r="GD267" s="108"/>
      <c r="GE267" s="108"/>
      <c r="GF267" s="108"/>
      <c r="GG267" s="108"/>
      <c r="GH267" s="108"/>
      <c r="GI267" s="108"/>
      <c r="GJ267" s="108"/>
      <c r="GK267" s="108"/>
      <c r="GL267" s="108"/>
      <c r="GM267" s="108"/>
      <c r="GN267" s="108"/>
      <c r="GO267" s="108"/>
      <c r="GP267" s="108"/>
      <c r="GQ267" s="108"/>
      <c r="GR267" s="108"/>
      <c r="GS267" s="108"/>
      <c r="GT267" s="108"/>
      <c r="GU267" s="108"/>
      <c r="GV267" s="108"/>
      <c r="GW267" s="108"/>
      <c r="GX267" s="108"/>
      <c r="GY267" s="108"/>
      <c r="GZ267" s="108"/>
      <c r="HA267" s="108"/>
      <c r="HB267" s="108"/>
      <c r="HC267" s="108"/>
      <c r="HD267" s="108"/>
      <c r="HE267" s="108"/>
      <c r="HF267" s="108"/>
      <c r="HG267" s="108"/>
      <c r="HH267" s="108"/>
      <c r="HI267" s="108"/>
      <c r="HJ267" s="108"/>
      <c r="HK267" s="108"/>
      <c r="HL267" s="108"/>
      <c r="HM267" s="108"/>
      <c r="HN267" s="108"/>
      <c r="HO267" s="108"/>
      <c r="HP267" s="108"/>
      <c r="HQ267" s="108"/>
      <c r="HR267" s="108"/>
      <c r="HS267" s="108"/>
      <c r="HT267" s="108"/>
      <c r="HU267" s="108"/>
      <c r="HV267" s="108"/>
      <c r="HW267" s="108"/>
      <c r="HX267" s="108"/>
      <c r="HY267" s="108"/>
      <c r="HZ267" s="108"/>
      <c r="IA267" s="108"/>
      <c r="IB267" s="108"/>
      <c r="IC267" s="108"/>
      <c r="ID267" s="108"/>
      <c r="IE267" s="108"/>
      <c r="IF267" s="108"/>
      <c r="IG267" s="108"/>
      <c r="IH267" s="108"/>
    </row>
    <row r="268" spans="1:243" s="59" customFormat="1" x14ac:dyDescent="0.2">
      <c r="A268" s="178" t="s">
        <v>122</v>
      </c>
      <c r="B268" s="179"/>
      <c r="C268" s="179"/>
      <c r="D268" s="179"/>
      <c r="E268" s="179"/>
      <c r="F268" s="144"/>
      <c r="G268" s="180"/>
      <c r="H268" s="181">
        <f>SUBTOTAL(109,Parts[Rig cost])</f>
        <v>113177.48</v>
      </c>
      <c r="I268" s="182"/>
      <c r="J268" s="183">
        <f>SUBTOTAL(109,Parts[Spares cost])</f>
        <v>12742.19</v>
      </c>
      <c r="K268" s="182"/>
      <c r="L268" s="179"/>
      <c r="M268" s="184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  <c r="AA268" s="179"/>
      <c r="AB268" s="179"/>
      <c r="AC268" s="179"/>
      <c r="AD268" s="179"/>
      <c r="AE268" s="179"/>
      <c r="AF268" s="179"/>
      <c r="AG268" s="179"/>
      <c r="AH268" s="179"/>
      <c r="AI268" s="179"/>
      <c r="AJ268" s="179"/>
      <c r="AK268" s="179"/>
      <c r="AL268" s="179"/>
      <c r="AM268" s="179"/>
      <c r="AN268" s="179"/>
      <c r="AO268" s="179"/>
      <c r="AP268" s="179"/>
      <c r="AQ268" s="179"/>
      <c r="AR268" s="179"/>
      <c r="AS268" s="179"/>
      <c r="AT268" s="179"/>
      <c r="AU268" s="179"/>
      <c r="AV268" s="179"/>
      <c r="AW268" s="179"/>
      <c r="AX268" s="179"/>
      <c r="AY268" s="179"/>
      <c r="AZ268" s="179"/>
      <c r="BA268" s="179"/>
      <c r="BB268" s="179"/>
      <c r="BC268" s="179"/>
      <c r="BD268" s="179"/>
      <c r="BE268" s="179"/>
      <c r="BF268" s="179"/>
      <c r="BG268" s="179"/>
      <c r="BH268" s="179"/>
      <c r="BI268" s="179"/>
      <c r="BJ268" s="179"/>
      <c r="BK268" s="179"/>
      <c r="BL268" s="179"/>
      <c r="BM268" s="179"/>
      <c r="BN268" s="179"/>
      <c r="BO268" s="179"/>
      <c r="BP268" s="179"/>
      <c r="BQ268" s="179"/>
      <c r="BR268" s="179"/>
      <c r="BS268" s="179"/>
      <c r="BT268" s="179"/>
      <c r="BU268" s="179"/>
      <c r="BV268" s="179"/>
      <c r="BW268" s="179"/>
      <c r="BX268" s="179"/>
      <c r="BY268" s="179"/>
      <c r="BZ268" s="179"/>
      <c r="CA268" s="179"/>
      <c r="CB268" s="179"/>
      <c r="CC268" s="179"/>
      <c r="CD268" s="179"/>
      <c r="CE268" s="179"/>
      <c r="CF268" s="179"/>
      <c r="CG268" s="179"/>
      <c r="CH268" s="179"/>
      <c r="CI268" s="179"/>
      <c r="CJ268" s="179"/>
      <c r="CK268" s="179"/>
      <c r="CL268" s="179"/>
      <c r="CM268" s="179"/>
      <c r="CN268" s="179"/>
      <c r="CO268" s="179"/>
      <c r="CP268" s="179"/>
      <c r="CQ268" s="179"/>
      <c r="CR268" s="179"/>
      <c r="CS268" s="179"/>
      <c r="CT268" s="179"/>
      <c r="CU268" s="179"/>
      <c r="CV268" s="179"/>
      <c r="CW268" s="179"/>
      <c r="CX268" s="179"/>
      <c r="CY268" s="179"/>
      <c r="CZ268" s="179"/>
      <c r="DA268" s="179"/>
      <c r="DB268" s="179"/>
      <c r="DC268" s="179"/>
      <c r="DD268" s="179"/>
      <c r="DE268" s="179"/>
      <c r="DF268" s="179"/>
      <c r="DG268" s="179"/>
      <c r="DH268" s="179"/>
      <c r="DI268" s="179"/>
      <c r="DJ268" s="179"/>
      <c r="DK268" s="179"/>
      <c r="DL268" s="179"/>
      <c r="DM268" s="179"/>
      <c r="DN268" s="179"/>
      <c r="DO268" s="185"/>
      <c r="DP268" s="185"/>
      <c r="DQ268" s="185"/>
      <c r="DR268" s="185"/>
      <c r="DS268" s="185"/>
      <c r="DT268" s="185"/>
      <c r="DU268" s="185"/>
      <c r="DV268" s="185"/>
      <c r="DW268" s="185"/>
      <c r="DX268" s="185"/>
      <c r="DY268" s="185"/>
      <c r="DZ268" s="185"/>
      <c r="EA268" s="185"/>
      <c r="EB268" s="185"/>
      <c r="EC268" s="185"/>
      <c r="ED268" s="185"/>
      <c r="EE268" s="185"/>
      <c r="EF268" s="185"/>
      <c r="EG268" s="185"/>
      <c r="EH268" s="185"/>
      <c r="EI268" s="185"/>
      <c r="EJ268" s="185"/>
      <c r="EK268" s="185"/>
      <c r="EL268" s="185"/>
      <c r="EM268" s="185"/>
      <c r="EN268" s="185"/>
      <c r="EO268" s="185"/>
      <c r="EP268" s="185"/>
      <c r="EQ268" s="185"/>
      <c r="ER268" s="185"/>
      <c r="ES268" s="185"/>
      <c r="ET268" s="185"/>
      <c r="EU268" s="185"/>
      <c r="EV268" s="185"/>
      <c r="EW268" s="185"/>
      <c r="EX268" s="185"/>
      <c r="EY268" s="185"/>
      <c r="EZ268" s="185"/>
      <c r="FA268" s="185"/>
      <c r="FB268" s="185"/>
      <c r="FC268" s="185"/>
      <c r="FD268" s="185"/>
      <c r="FE268" s="185"/>
      <c r="FF268" s="185"/>
      <c r="FG268" s="185"/>
      <c r="FH268" s="185"/>
      <c r="FI268" s="185"/>
      <c r="FJ268" s="185"/>
      <c r="FK268" s="185"/>
      <c r="FL268" s="185"/>
      <c r="FM268" s="185"/>
      <c r="FN268" s="185"/>
      <c r="FO268" s="185"/>
      <c r="FP268" s="185"/>
      <c r="FQ268" s="185"/>
      <c r="FR268" s="185"/>
      <c r="FS268" s="185"/>
      <c r="FT268" s="185"/>
      <c r="FU268" s="185"/>
      <c r="FV268" s="185"/>
      <c r="FW268" s="185"/>
      <c r="FX268" s="185"/>
      <c r="FY268" s="185"/>
      <c r="FZ268" s="185"/>
      <c r="GA268" s="185"/>
      <c r="GB268" s="185"/>
      <c r="GC268" s="185"/>
      <c r="GD268" s="185"/>
      <c r="GE268" s="185"/>
      <c r="GF268" s="185"/>
      <c r="GG268" s="185"/>
      <c r="GH268" s="185"/>
      <c r="GI268" s="185"/>
      <c r="GJ268" s="185"/>
      <c r="GK268" s="185"/>
      <c r="GL268" s="185"/>
      <c r="GM268" s="185"/>
      <c r="GN268" s="185"/>
      <c r="GO268" s="185"/>
      <c r="GP268" s="185"/>
      <c r="GQ268" s="185"/>
      <c r="GR268" s="185"/>
      <c r="GS268" s="185"/>
      <c r="GT268" s="185"/>
      <c r="GU268" s="185"/>
      <c r="GV268" s="185"/>
      <c r="GW268" s="185"/>
      <c r="GX268" s="185"/>
      <c r="GY268" s="185"/>
      <c r="GZ268" s="185"/>
      <c r="HA268" s="185"/>
      <c r="HB268" s="185"/>
      <c r="HC268" s="185"/>
      <c r="HD268" s="185"/>
      <c r="HE268" s="185"/>
      <c r="HF268" s="185"/>
      <c r="HG268" s="185"/>
      <c r="HH268" s="185"/>
      <c r="HI268" s="185"/>
      <c r="HJ268" s="185"/>
      <c r="HK268" s="185"/>
      <c r="HL268" s="185"/>
      <c r="HM268" s="185"/>
      <c r="HN268" s="185"/>
      <c r="HO268" s="185"/>
      <c r="HP268" s="185"/>
      <c r="HQ268" s="185"/>
      <c r="HR268" s="185"/>
      <c r="HS268" s="185"/>
      <c r="HT268" s="185"/>
      <c r="HU268" s="185"/>
      <c r="HV268" s="185"/>
      <c r="HW268" s="185"/>
      <c r="HX268" s="185"/>
      <c r="HY268" s="185"/>
      <c r="HZ268" s="185"/>
      <c r="IA268" s="185"/>
      <c r="IB268" s="185"/>
      <c r="IC268" s="185"/>
      <c r="ID268" s="185"/>
      <c r="IE268" s="185"/>
      <c r="IF268" s="185"/>
      <c r="IG268" s="185"/>
      <c r="IH268" s="185">
        <f>SUBTOTAL(103,Parts[Column234])</f>
        <v>0</v>
      </c>
    </row>
    <row r="269" spans="1:243" ht="23.25" x14ac:dyDescent="0.35">
      <c r="A269" s="107"/>
      <c r="B269" s="58"/>
      <c r="C269" s="58"/>
      <c r="D269" s="65"/>
      <c r="E269" s="65"/>
      <c r="F269" s="65"/>
      <c r="G269" s="57"/>
      <c r="H269" s="123"/>
      <c r="I269" s="132"/>
      <c r="J269" s="136"/>
      <c r="K269" s="139"/>
      <c r="L269" s="136"/>
      <c r="M269" s="58"/>
      <c r="N269" s="58"/>
      <c r="O269" s="58"/>
      <c r="P269" s="58"/>
      <c r="Q269" s="65"/>
      <c r="DP269" s="59"/>
      <c r="DQ269" s="59"/>
      <c r="DR269" s="59"/>
      <c r="DS269" s="59"/>
      <c r="DT269" s="59"/>
      <c r="DU269" s="59"/>
      <c r="DV269" s="59"/>
      <c r="DW269" s="59"/>
      <c r="DX269" s="59"/>
      <c r="DY269" s="59"/>
      <c r="DZ269" s="59"/>
      <c r="EA269" s="59"/>
      <c r="EB269" s="59"/>
      <c r="EC269" s="59"/>
      <c r="ED269" s="59"/>
      <c r="EE269" s="59"/>
      <c r="EF269" s="59"/>
      <c r="EG269" s="59"/>
      <c r="EH269" s="59"/>
      <c r="EI269" s="59"/>
      <c r="EJ269" s="59"/>
      <c r="EK269" s="59"/>
      <c r="EL269" s="59"/>
      <c r="EM269" s="59"/>
      <c r="EN269" s="59"/>
      <c r="EO269" s="59"/>
      <c r="EP269" s="59"/>
      <c r="EQ269" s="59"/>
      <c r="ER269" s="59"/>
      <c r="ES269" s="59"/>
      <c r="ET269" s="59"/>
      <c r="EU269" s="59"/>
      <c r="EV269" s="59"/>
      <c r="EW269" s="59"/>
      <c r="EX269" s="59"/>
      <c r="EY269" s="59"/>
      <c r="EZ269" s="59"/>
      <c r="FA269" s="59"/>
      <c r="FB269" s="59"/>
      <c r="FC269" s="59"/>
      <c r="FD269" s="59"/>
      <c r="FE269" s="59"/>
      <c r="FF269" s="59"/>
      <c r="FG269" s="59"/>
      <c r="FH269" s="59"/>
      <c r="FI269" s="59"/>
      <c r="FJ269" s="59"/>
      <c r="FK269" s="59"/>
      <c r="FL269" s="59"/>
      <c r="FM269" s="59"/>
      <c r="FN269" s="59"/>
      <c r="FO269" s="59"/>
      <c r="FP269" s="59"/>
      <c r="FQ269" s="59"/>
      <c r="FR269" s="59"/>
      <c r="FS269" s="59"/>
      <c r="FT269" s="59"/>
      <c r="FU269" s="59"/>
      <c r="FV269" s="59"/>
      <c r="FW269" s="59"/>
      <c r="FX269" s="59"/>
      <c r="FY269" s="59"/>
      <c r="FZ269" s="59"/>
      <c r="GA269" s="59"/>
      <c r="GB269" s="59"/>
      <c r="GC269" s="59"/>
      <c r="GD269" s="59"/>
      <c r="GE269" s="59"/>
      <c r="GF269" s="59"/>
      <c r="GG269" s="59"/>
      <c r="GH269" s="59"/>
      <c r="GI269" s="59"/>
      <c r="GJ269" s="59"/>
      <c r="GK269" s="59"/>
      <c r="GL269" s="59"/>
      <c r="GM269" s="59"/>
      <c r="GN269" s="59"/>
      <c r="GO269" s="59"/>
      <c r="GP269" s="59"/>
      <c r="GQ269" s="59"/>
      <c r="GR269" s="59"/>
      <c r="GS269" s="59"/>
      <c r="GT269" s="59"/>
      <c r="GU269" s="59"/>
      <c r="GV269" s="59"/>
      <c r="GW269" s="59"/>
      <c r="GX269" s="59"/>
      <c r="GY269" s="59"/>
      <c r="GZ269" s="59"/>
      <c r="HA269" s="59"/>
      <c r="HB269" s="59"/>
      <c r="HC269" s="59"/>
      <c r="HD269" s="59"/>
      <c r="HE269" s="59"/>
      <c r="HF269" s="59"/>
      <c r="HG269" s="59"/>
      <c r="HH269" s="59"/>
      <c r="HI269" s="59"/>
      <c r="HJ269" s="59"/>
      <c r="HK269" s="59"/>
      <c r="HL269" s="59"/>
      <c r="HM269" s="59"/>
      <c r="HN269" s="59"/>
      <c r="HO269" s="59"/>
      <c r="HP269" s="59"/>
      <c r="HQ269" s="59"/>
      <c r="HR269" s="59"/>
      <c r="HS269" s="59"/>
      <c r="HT269" s="59"/>
      <c r="HU269" s="59"/>
      <c r="HV269" s="59"/>
      <c r="HW269" s="59"/>
      <c r="HX269" s="59"/>
      <c r="HY269" s="59"/>
      <c r="HZ269" s="59"/>
      <c r="IA269" s="59"/>
      <c r="IB269" s="59"/>
      <c r="IC269" s="59"/>
      <c r="ID269" s="59"/>
      <c r="IE269" s="59"/>
      <c r="IF269" s="59"/>
      <c r="IG269" s="59"/>
      <c r="IH269" s="59"/>
      <c r="II269" s="59"/>
    </row>
    <row r="270" spans="1:243" x14ac:dyDescent="0.2">
      <c r="A270" s="73"/>
      <c r="D270" s="73"/>
      <c r="E270" s="73"/>
      <c r="F270" s="160" t="s">
        <v>1376</v>
      </c>
      <c r="H270" s="124">
        <f>Parts[[#Totals],[Rig cost]]+Parts[[#Totals],[Spares cost]]</f>
        <v>125919.67</v>
      </c>
      <c r="Q270" s="73"/>
    </row>
    <row r="271" spans="1:243" x14ac:dyDescent="0.2">
      <c r="A271" s="73"/>
      <c r="D271" s="73"/>
      <c r="E271" s="73"/>
      <c r="G271" s="57"/>
      <c r="Q271" s="73"/>
    </row>
    <row r="272" spans="1:243" x14ac:dyDescent="0.2">
      <c r="A272" s="73"/>
      <c r="D272" s="73"/>
      <c r="E272" s="73"/>
      <c r="G272" s="57"/>
      <c r="Q272" s="73"/>
    </row>
    <row r="273" spans="1:243" s="56" customFormat="1" x14ac:dyDescent="0.2">
      <c r="A273" s="77"/>
      <c r="B273" s="57"/>
      <c r="C273" s="60"/>
      <c r="D273" s="77"/>
      <c r="E273" s="77"/>
      <c r="F273" s="61"/>
      <c r="G273" s="176"/>
      <c r="H273" s="124"/>
      <c r="I273" s="134"/>
      <c r="J273" s="130"/>
      <c r="K273" s="134"/>
      <c r="L273" s="130"/>
      <c r="M273" s="61"/>
      <c r="N273" s="61"/>
      <c r="O273" s="61"/>
      <c r="P273" s="61"/>
      <c r="Q273" s="77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  <c r="BD273" s="60"/>
      <c r="BE273" s="60"/>
      <c r="BF273" s="60"/>
      <c r="BG273" s="60"/>
      <c r="BH273" s="60"/>
      <c r="BI273" s="60"/>
      <c r="BJ273" s="60"/>
      <c r="BK273" s="60"/>
      <c r="BL273" s="60"/>
      <c r="BM273" s="60"/>
      <c r="BN273" s="60"/>
      <c r="BO273" s="60"/>
      <c r="BP273" s="60"/>
      <c r="BQ273" s="60"/>
      <c r="BR273" s="60"/>
      <c r="BS273" s="60"/>
      <c r="BT273" s="60"/>
      <c r="BU273" s="60"/>
      <c r="BV273" s="60"/>
      <c r="BW273" s="60"/>
      <c r="BX273" s="60"/>
      <c r="BY273" s="60"/>
      <c r="BZ273" s="60"/>
      <c r="CA273" s="60"/>
      <c r="CB273" s="60"/>
      <c r="CC273" s="60"/>
      <c r="CD273" s="60"/>
      <c r="CE273" s="60"/>
      <c r="CF273" s="60"/>
      <c r="CG273" s="60"/>
      <c r="CH273" s="60"/>
      <c r="CI273" s="60"/>
      <c r="CJ273" s="60"/>
      <c r="CK273" s="60"/>
      <c r="CL273" s="60"/>
      <c r="CM273" s="60"/>
      <c r="CN273" s="60"/>
      <c r="CO273" s="60"/>
      <c r="CP273" s="60"/>
      <c r="CQ273" s="60"/>
      <c r="CR273" s="60"/>
      <c r="CS273" s="60"/>
      <c r="CT273" s="60"/>
      <c r="CU273" s="60"/>
      <c r="CV273" s="60"/>
      <c r="CW273" s="60"/>
      <c r="CX273" s="60"/>
      <c r="CY273" s="60"/>
      <c r="CZ273" s="60"/>
      <c r="DA273" s="60"/>
      <c r="DB273" s="60"/>
      <c r="DC273" s="60"/>
      <c r="DD273" s="60"/>
      <c r="DE273" s="60"/>
      <c r="DF273" s="60"/>
      <c r="DG273" s="60"/>
      <c r="DH273" s="60"/>
      <c r="DI273" s="60"/>
      <c r="DJ273" s="60"/>
      <c r="DK273" s="60"/>
      <c r="DL273" s="60"/>
      <c r="DM273" s="60"/>
      <c r="DN273" s="60"/>
      <c r="DO273" s="60"/>
      <c r="DP273" s="98"/>
      <c r="DQ273" s="55"/>
      <c r="DR273" s="55"/>
      <c r="DS273" s="55"/>
      <c r="DT273" s="55"/>
      <c r="DU273" s="55"/>
      <c r="DV273" s="55"/>
      <c r="DW273" s="55"/>
      <c r="DX273" s="55"/>
      <c r="DY273" s="55"/>
      <c r="DZ273" s="55"/>
      <c r="EA273" s="55"/>
      <c r="EB273" s="55"/>
      <c r="EC273" s="55"/>
      <c r="ED273" s="55"/>
      <c r="EE273" s="55"/>
      <c r="EF273" s="55"/>
      <c r="EG273" s="55"/>
      <c r="EH273" s="55"/>
      <c r="EI273" s="55"/>
      <c r="EJ273" s="55"/>
      <c r="EK273" s="55"/>
      <c r="EL273" s="55"/>
      <c r="EM273" s="55"/>
      <c r="EN273" s="55"/>
      <c r="EO273" s="55"/>
      <c r="EP273" s="55"/>
      <c r="EQ273" s="55"/>
      <c r="ER273" s="55"/>
      <c r="ES273" s="55"/>
      <c r="ET273" s="55"/>
      <c r="EU273" s="55"/>
      <c r="EV273" s="55"/>
      <c r="EW273" s="55"/>
      <c r="EX273" s="55"/>
      <c r="EY273" s="55"/>
      <c r="EZ273" s="55"/>
      <c r="FA273" s="55"/>
      <c r="FB273" s="55"/>
      <c r="FC273" s="55"/>
      <c r="FD273" s="55"/>
      <c r="FE273" s="55"/>
      <c r="FF273" s="55"/>
      <c r="FG273" s="55"/>
      <c r="FH273" s="55"/>
      <c r="FI273" s="55"/>
      <c r="FJ273" s="55"/>
      <c r="FK273" s="55"/>
      <c r="FL273" s="55"/>
      <c r="FM273" s="55"/>
      <c r="FN273" s="55"/>
      <c r="FO273" s="55"/>
      <c r="FP273" s="55"/>
      <c r="FQ273" s="55"/>
      <c r="FR273" s="55"/>
      <c r="FS273" s="55"/>
      <c r="FT273" s="55"/>
      <c r="FU273" s="55"/>
      <c r="FV273" s="55"/>
      <c r="FW273" s="55"/>
      <c r="FX273" s="55"/>
      <c r="FY273" s="55"/>
      <c r="FZ273" s="55"/>
      <c r="GA273" s="55"/>
      <c r="GB273" s="55"/>
      <c r="GC273" s="55"/>
      <c r="GD273" s="55"/>
      <c r="GE273" s="55"/>
      <c r="GF273" s="55"/>
      <c r="GG273" s="55"/>
      <c r="GH273" s="55"/>
      <c r="GI273" s="55"/>
      <c r="GJ273" s="55"/>
      <c r="GK273" s="55"/>
      <c r="GL273" s="55"/>
      <c r="GM273" s="55"/>
      <c r="GN273" s="55"/>
      <c r="GO273" s="55"/>
      <c r="GP273" s="55"/>
      <c r="GQ273" s="55"/>
      <c r="GR273" s="55"/>
      <c r="GS273" s="55"/>
      <c r="GT273" s="55"/>
      <c r="GU273" s="55"/>
      <c r="GV273" s="55"/>
      <c r="GW273" s="55"/>
      <c r="GX273" s="55"/>
      <c r="GY273" s="55"/>
      <c r="GZ273" s="55"/>
      <c r="HA273" s="55"/>
      <c r="HB273" s="55"/>
      <c r="HC273" s="55"/>
      <c r="HD273" s="55"/>
      <c r="HE273" s="55"/>
      <c r="HF273" s="55"/>
      <c r="HG273" s="55"/>
      <c r="HH273" s="55"/>
      <c r="HI273" s="55"/>
      <c r="HJ273" s="55"/>
      <c r="HK273" s="55"/>
      <c r="HL273" s="55"/>
      <c r="HM273" s="55"/>
      <c r="HN273" s="55"/>
      <c r="HO273" s="55"/>
      <c r="HP273" s="55"/>
      <c r="HQ273" s="55"/>
      <c r="HR273" s="55"/>
      <c r="HS273" s="55"/>
      <c r="HT273" s="55"/>
      <c r="HU273" s="55"/>
      <c r="HV273" s="55"/>
      <c r="HW273" s="55"/>
      <c r="HX273" s="55"/>
      <c r="HY273" s="55"/>
      <c r="HZ273" s="55"/>
      <c r="IA273" s="55"/>
      <c r="IB273" s="55"/>
      <c r="IC273" s="55"/>
      <c r="ID273" s="55"/>
      <c r="IE273" s="55"/>
      <c r="IF273" s="55"/>
      <c r="IG273" s="55"/>
      <c r="IH273" s="55"/>
      <c r="II273" s="55"/>
    </row>
    <row r="274" spans="1:243" x14ac:dyDescent="0.2">
      <c r="A274" s="73"/>
      <c r="D274" s="73"/>
      <c r="E274" s="73"/>
      <c r="G274" s="57"/>
      <c r="Q274" s="63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  <c r="CO274" s="61"/>
      <c r="CP274" s="61"/>
      <c r="CQ274" s="61"/>
      <c r="CR274" s="61"/>
      <c r="CS274" s="61"/>
      <c r="CT274" s="61"/>
      <c r="CU274" s="61"/>
      <c r="CV274" s="61"/>
      <c r="CW274" s="61"/>
      <c r="CX274" s="61"/>
      <c r="CY274" s="61"/>
      <c r="CZ274" s="61"/>
      <c r="DA274" s="61"/>
      <c r="DB274" s="61"/>
      <c r="DC274" s="61"/>
      <c r="DD274" s="61"/>
      <c r="DE274" s="61"/>
      <c r="DF274" s="61"/>
      <c r="DG274" s="61"/>
      <c r="DH274" s="61"/>
      <c r="DI274" s="61"/>
      <c r="DJ274" s="61"/>
      <c r="DK274" s="61"/>
      <c r="DL274" s="61"/>
      <c r="DM274" s="61"/>
      <c r="DN274" s="61"/>
      <c r="DO274" s="61"/>
      <c r="DP274" s="99"/>
      <c r="DQ274" s="56"/>
      <c r="DR274" s="56"/>
      <c r="DS274" s="56"/>
      <c r="DT274" s="56"/>
      <c r="DU274" s="56"/>
      <c r="DV274" s="56"/>
      <c r="DW274" s="56"/>
      <c r="DX274" s="56"/>
      <c r="DY274" s="56"/>
      <c r="DZ274" s="56"/>
      <c r="EA274" s="56"/>
      <c r="EB274" s="56"/>
      <c r="EC274" s="56"/>
      <c r="ED274" s="56"/>
      <c r="EE274" s="56"/>
      <c r="EF274" s="56"/>
      <c r="EG274" s="56"/>
      <c r="EH274" s="56"/>
      <c r="EI274" s="56"/>
      <c r="EJ274" s="56"/>
      <c r="EK274" s="56"/>
      <c r="EL274" s="56"/>
      <c r="EM274" s="56"/>
      <c r="EN274" s="56"/>
      <c r="EO274" s="56"/>
      <c r="EP274" s="56"/>
      <c r="EQ274" s="56"/>
      <c r="ER274" s="56"/>
      <c r="ES274" s="56"/>
      <c r="ET274" s="56"/>
      <c r="EU274" s="56"/>
      <c r="EV274" s="56"/>
      <c r="EW274" s="56"/>
      <c r="EX274" s="56"/>
      <c r="EY274" s="56"/>
      <c r="EZ274" s="56"/>
      <c r="FA274" s="56"/>
      <c r="FB274" s="56"/>
      <c r="FC274" s="56"/>
      <c r="FD274" s="56"/>
      <c r="FE274" s="56"/>
      <c r="FF274" s="56"/>
      <c r="FG274" s="56"/>
      <c r="FH274" s="56"/>
      <c r="FI274" s="56"/>
      <c r="FJ274" s="56"/>
      <c r="FK274" s="56"/>
      <c r="FL274" s="56"/>
      <c r="FM274" s="56"/>
      <c r="FN274" s="56"/>
      <c r="FO274" s="56"/>
      <c r="FP274" s="56"/>
      <c r="FQ274" s="56"/>
      <c r="FR274" s="56"/>
      <c r="FS274" s="56"/>
      <c r="FT274" s="56"/>
      <c r="FU274" s="56"/>
      <c r="FV274" s="56"/>
      <c r="FW274" s="56"/>
      <c r="FX274" s="56"/>
      <c r="FY274" s="56"/>
      <c r="FZ274" s="56"/>
      <c r="GA274" s="56"/>
      <c r="GB274" s="56"/>
      <c r="GC274" s="56"/>
      <c r="GD274" s="56"/>
      <c r="GE274" s="56"/>
      <c r="GF274" s="56"/>
      <c r="GG274" s="56"/>
      <c r="GH274" s="56"/>
      <c r="GI274" s="56"/>
      <c r="GJ274" s="56"/>
      <c r="GK274" s="56"/>
      <c r="GL274" s="56"/>
      <c r="GM274" s="56"/>
      <c r="GN274" s="56"/>
      <c r="GO274" s="56"/>
      <c r="GP274" s="56"/>
      <c r="GQ274" s="56"/>
      <c r="GR274" s="56"/>
      <c r="GS274" s="56"/>
      <c r="GT274" s="56"/>
      <c r="GU274" s="56"/>
      <c r="GV274" s="56"/>
      <c r="GW274" s="56"/>
      <c r="GX274" s="56"/>
      <c r="GY274" s="56"/>
      <c r="GZ274" s="56"/>
      <c r="HA274" s="56"/>
      <c r="HB274" s="56"/>
      <c r="HC274" s="56"/>
      <c r="HD274" s="56"/>
      <c r="HE274" s="56"/>
      <c r="HF274" s="56"/>
      <c r="HG274" s="56"/>
      <c r="HH274" s="56"/>
      <c r="HI274" s="56"/>
      <c r="HJ274" s="56"/>
      <c r="HK274" s="56"/>
      <c r="HL274" s="56"/>
      <c r="HM274" s="56"/>
      <c r="HN274" s="56"/>
      <c r="HO274" s="56"/>
      <c r="HP274" s="56"/>
      <c r="HQ274" s="56"/>
      <c r="HR274" s="56"/>
      <c r="HS274" s="56"/>
      <c r="HT274" s="56"/>
      <c r="HU274" s="56"/>
      <c r="HV274" s="56"/>
      <c r="HW274" s="56"/>
      <c r="HX274" s="56"/>
      <c r="HY274" s="56"/>
      <c r="HZ274" s="56"/>
      <c r="IA274" s="56"/>
      <c r="IB274" s="56"/>
      <c r="IC274" s="56"/>
      <c r="ID274" s="56"/>
      <c r="IE274" s="56"/>
      <c r="IF274" s="56"/>
      <c r="IG274" s="56"/>
      <c r="IH274" s="56"/>
      <c r="II274" s="56"/>
    </row>
    <row r="275" spans="1:243" x14ac:dyDescent="0.2">
      <c r="A275" s="73"/>
      <c r="C275" s="63"/>
      <c r="D275" s="73"/>
      <c r="E275" s="73"/>
      <c r="G275" s="57"/>
      <c r="Q275" s="73"/>
    </row>
    <row r="276" spans="1:243" x14ac:dyDescent="0.2">
      <c r="G276" s="57"/>
    </row>
    <row r="277" spans="1:243" x14ac:dyDescent="0.2">
      <c r="G277" s="57"/>
    </row>
    <row r="278" spans="1:243" x14ac:dyDescent="0.2">
      <c r="A278" s="73"/>
      <c r="B278" s="96"/>
      <c r="D278" s="73"/>
      <c r="E278" s="73"/>
      <c r="G278" s="57"/>
      <c r="M278" s="73"/>
      <c r="Q278" s="73"/>
    </row>
    <row r="279" spans="1:243" s="56" customFormat="1" x14ac:dyDescent="0.2">
      <c r="A279" s="77"/>
      <c r="B279" s="97"/>
      <c r="C279" s="61"/>
      <c r="D279" s="77"/>
      <c r="E279" s="77"/>
      <c r="F279" s="61"/>
      <c r="G279" s="176"/>
      <c r="H279" s="128"/>
      <c r="I279" s="135"/>
      <c r="J279" s="137"/>
      <c r="K279" s="135"/>
      <c r="L279" s="137"/>
      <c r="M279" s="61"/>
      <c r="N279" s="61"/>
      <c r="O279" s="61"/>
      <c r="P279" s="61"/>
      <c r="Q279" s="77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  <c r="AY279" s="60"/>
      <c r="AZ279" s="60"/>
      <c r="BA279" s="60"/>
      <c r="BB279" s="60"/>
      <c r="BC279" s="60"/>
      <c r="BD279" s="60"/>
      <c r="BE279" s="60"/>
      <c r="BF279" s="60"/>
      <c r="BG279" s="60"/>
      <c r="BH279" s="60"/>
      <c r="BI279" s="60"/>
      <c r="BJ279" s="60"/>
      <c r="BK279" s="60"/>
      <c r="BL279" s="60"/>
      <c r="BM279" s="60"/>
      <c r="BN279" s="60"/>
      <c r="BO279" s="60"/>
      <c r="BP279" s="60"/>
      <c r="BQ279" s="60"/>
      <c r="BR279" s="60"/>
      <c r="BS279" s="60"/>
      <c r="BT279" s="60"/>
      <c r="BU279" s="60"/>
      <c r="BV279" s="60"/>
      <c r="BW279" s="60"/>
      <c r="BX279" s="60"/>
      <c r="BY279" s="60"/>
      <c r="BZ279" s="60"/>
      <c r="CA279" s="60"/>
      <c r="CB279" s="60"/>
      <c r="CC279" s="60"/>
      <c r="CD279" s="60"/>
      <c r="CE279" s="60"/>
      <c r="CF279" s="60"/>
      <c r="CG279" s="60"/>
      <c r="CH279" s="60"/>
      <c r="CI279" s="60"/>
      <c r="CJ279" s="60"/>
      <c r="CK279" s="60"/>
      <c r="CL279" s="60"/>
      <c r="CM279" s="60"/>
      <c r="CN279" s="60"/>
      <c r="CO279" s="60"/>
      <c r="CP279" s="60"/>
      <c r="CQ279" s="60"/>
      <c r="CR279" s="60"/>
      <c r="CS279" s="60"/>
      <c r="CT279" s="60"/>
      <c r="CU279" s="60"/>
      <c r="CV279" s="60"/>
      <c r="CW279" s="60"/>
      <c r="CX279" s="60"/>
      <c r="CY279" s="60"/>
      <c r="CZ279" s="60"/>
      <c r="DA279" s="60"/>
      <c r="DB279" s="60"/>
      <c r="DC279" s="60"/>
      <c r="DD279" s="60"/>
      <c r="DE279" s="60"/>
      <c r="DF279" s="60"/>
      <c r="DG279" s="60"/>
      <c r="DH279" s="60"/>
      <c r="DI279" s="60"/>
      <c r="DJ279" s="60"/>
      <c r="DK279" s="60"/>
      <c r="DL279" s="60"/>
      <c r="DM279" s="60"/>
      <c r="DN279" s="60"/>
      <c r="DO279" s="60"/>
      <c r="DP279" s="98"/>
      <c r="DQ279" s="55"/>
      <c r="DR279" s="55"/>
      <c r="DS279" s="55"/>
      <c r="DT279" s="55"/>
      <c r="DU279" s="55"/>
      <c r="DV279" s="55"/>
      <c r="DW279" s="55"/>
      <c r="DX279" s="55"/>
      <c r="DY279" s="55"/>
      <c r="DZ279" s="55"/>
      <c r="EA279" s="55"/>
      <c r="EB279" s="55"/>
      <c r="EC279" s="55"/>
      <c r="ED279" s="55"/>
      <c r="EE279" s="55"/>
      <c r="EF279" s="55"/>
      <c r="EG279" s="55"/>
      <c r="EH279" s="55"/>
      <c r="EI279" s="55"/>
      <c r="EJ279" s="55"/>
      <c r="EK279" s="55"/>
      <c r="EL279" s="55"/>
      <c r="EM279" s="55"/>
      <c r="EN279" s="55"/>
      <c r="EO279" s="55"/>
      <c r="EP279" s="55"/>
      <c r="EQ279" s="55"/>
      <c r="ER279" s="55"/>
      <c r="ES279" s="55"/>
      <c r="ET279" s="55"/>
      <c r="EU279" s="55"/>
      <c r="EV279" s="55"/>
      <c r="EW279" s="55"/>
      <c r="EX279" s="55"/>
      <c r="EY279" s="55"/>
      <c r="EZ279" s="55"/>
      <c r="FA279" s="55"/>
      <c r="FB279" s="55"/>
      <c r="FC279" s="55"/>
      <c r="FD279" s="55"/>
      <c r="FE279" s="55"/>
      <c r="FF279" s="55"/>
      <c r="FG279" s="55"/>
      <c r="FH279" s="55"/>
      <c r="FI279" s="55"/>
      <c r="FJ279" s="55"/>
      <c r="FK279" s="55"/>
      <c r="FL279" s="55"/>
      <c r="FM279" s="55"/>
      <c r="FN279" s="55"/>
      <c r="FO279" s="55"/>
      <c r="FP279" s="55"/>
      <c r="FQ279" s="55"/>
      <c r="FR279" s="55"/>
      <c r="FS279" s="55"/>
      <c r="FT279" s="55"/>
      <c r="FU279" s="55"/>
      <c r="FV279" s="55"/>
      <c r="FW279" s="55"/>
      <c r="FX279" s="55"/>
      <c r="FY279" s="55"/>
      <c r="FZ279" s="55"/>
      <c r="GA279" s="55"/>
      <c r="GB279" s="55"/>
      <c r="GC279" s="55"/>
      <c r="GD279" s="55"/>
      <c r="GE279" s="55"/>
      <c r="GF279" s="55"/>
      <c r="GG279" s="55"/>
      <c r="GH279" s="55"/>
      <c r="GI279" s="55"/>
      <c r="GJ279" s="55"/>
      <c r="GK279" s="55"/>
      <c r="GL279" s="55"/>
      <c r="GM279" s="55"/>
      <c r="GN279" s="55"/>
      <c r="GO279" s="55"/>
      <c r="GP279" s="55"/>
      <c r="GQ279" s="55"/>
      <c r="GR279" s="55"/>
      <c r="GS279" s="55"/>
      <c r="GT279" s="55"/>
      <c r="GU279" s="55"/>
      <c r="GV279" s="55"/>
      <c r="GW279" s="55"/>
      <c r="GX279" s="55"/>
      <c r="GY279" s="55"/>
      <c r="GZ279" s="55"/>
      <c r="HA279" s="55"/>
      <c r="HB279" s="55"/>
      <c r="HC279" s="55"/>
      <c r="HD279" s="55"/>
      <c r="HE279" s="55"/>
      <c r="HF279" s="55"/>
      <c r="HG279" s="55"/>
      <c r="HH279" s="55"/>
      <c r="HI279" s="55"/>
      <c r="HJ279" s="55"/>
      <c r="HK279" s="55"/>
      <c r="HL279" s="55"/>
      <c r="HM279" s="55"/>
      <c r="HN279" s="55"/>
      <c r="HO279" s="55"/>
      <c r="HP279" s="55"/>
      <c r="HQ279" s="55"/>
      <c r="HR279" s="55"/>
      <c r="HS279" s="55"/>
      <c r="HT279" s="55"/>
      <c r="HU279" s="55"/>
      <c r="HV279" s="55"/>
      <c r="HW279" s="55"/>
      <c r="HX279" s="55"/>
      <c r="HY279" s="55"/>
      <c r="HZ279" s="55"/>
      <c r="IA279" s="55"/>
      <c r="IB279" s="55"/>
      <c r="IC279" s="55"/>
      <c r="ID279" s="55"/>
      <c r="IE279" s="55"/>
      <c r="IF279" s="55"/>
      <c r="IG279" s="55"/>
      <c r="IH279" s="55"/>
      <c r="II279" s="55"/>
    </row>
    <row r="280" spans="1:243" x14ac:dyDescent="0.2">
      <c r="A280" s="73"/>
      <c r="B280" s="96"/>
      <c r="D280" s="73"/>
      <c r="E280" s="73"/>
      <c r="G280" s="57"/>
      <c r="M280" s="73"/>
      <c r="Q280" s="73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  <c r="CO280" s="61"/>
      <c r="CP280" s="61"/>
      <c r="CQ280" s="61"/>
      <c r="CR280" s="61"/>
      <c r="CS280" s="61"/>
      <c r="CT280" s="61"/>
      <c r="CU280" s="61"/>
      <c r="CV280" s="61"/>
      <c r="CW280" s="61"/>
      <c r="CX280" s="61"/>
      <c r="CY280" s="61"/>
      <c r="CZ280" s="61"/>
      <c r="DA280" s="61"/>
      <c r="DB280" s="61"/>
      <c r="DC280" s="61"/>
      <c r="DD280" s="61"/>
      <c r="DE280" s="61"/>
      <c r="DF280" s="61"/>
      <c r="DG280" s="61"/>
      <c r="DH280" s="61"/>
      <c r="DI280" s="61"/>
      <c r="DJ280" s="61"/>
      <c r="DK280" s="61"/>
      <c r="DL280" s="61"/>
      <c r="DM280" s="61"/>
      <c r="DN280" s="61"/>
      <c r="DO280" s="61"/>
      <c r="DP280" s="99"/>
      <c r="DQ280" s="56"/>
      <c r="DR280" s="56"/>
      <c r="DS280" s="56"/>
      <c r="DT280" s="56"/>
      <c r="DU280" s="56"/>
      <c r="DV280" s="56"/>
      <c r="DW280" s="56"/>
      <c r="DX280" s="56"/>
      <c r="DY280" s="56"/>
      <c r="DZ280" s="56"/>
      <c r="EA280" s="56"/>
      <c r="EB280" s="56"/>
      <c r="EC280" s="56"/>
      <c r="ED280" s="56"/>
      <c r="EE280" s="56"/>
      <c r="EF280" s="56"/>
      <c r="EG280" s="56"/>
      <c r="EH280" s="56"/>
      <c r="EI280" s="56"/>
      <c r="EJ280" s="56"/>
      <c r="EK280" s="56"/>
      <c r="EL280" s="56"/>
      <c r="EM280" s="56"/>
      <c r="EN280" s="56"/>
      <c r="EO280" s="56"/>
      <c r="EP280" s="56"/>
      <c r="EQ280" s="56"/>
      <c r="ER280" s="56"/>
      <c r="ES280" s="56"/>
      <c r="ET280" s="56"/>
      <c r="EU280" s="56"/>
      <c r="EV280" s="56"/>
      <c r="EW280" s="56"/>
      <c r="EX280" s="56"/>
      <c r="EY280" s="56"/>
      <c r="EZ280" s="56"/>
      <c r="FA280" s="56"/>
      <c r="FB280" s="56"/>
      <c r="FC280" s="56"/>
      <c r="FD280" s="56"/>
      <c r="FE280" s="56"/>
      <c r="FF280" s="56"/>
      <c r="FG280" s="56"/>
      <c r="FH280" s="56"/>
      <c r="FI280" s="56"/>
      <c r="FJ280" s="56"/>
      <c r="FK280" s="56"/>
      <c r="FL280" s="56"/>
      <c r="FM280" s="56"/>
      <c r="FN280" s="56"/>
      <c r="FO280" s="56"/>
      <c r="FP280" s="56"/>
      <c r="FQ280" s="56"/>
      <c r="FR280" s="56"/>
      <c r="FS280" s="56"/>
      <c r="FT280" s="56"/>
      <c r="FU280" s="56"/>
      <c r="FV280" s="56"/>
      <c r="FW280" s="56"/>
      <c r="FX280" s="56"/>
      <c r="FY280" s="56"/>
      <c r="FZ280" s="56"/>
      <c r="GA280" s="56"/>
      <c r="GB280" s="56"/>
      <c r="GC280" s="56"/>
      <c r="GD280" s="56"/>
      <c r="GE280" s="56"/>
      <c r="GF280" s="56"/>
      <c r="GG280" s="56"/>
      <c r="GH280" s="56"/>
      <c r="GI280" s="56"/>
      <c r="GJ280" s="56"/>
      <c r="GK280" s="56"/>
      <c r="GL280" s="56"/>
      <c r="GM280" s="56"/>
      <c r="GN280" s="56"/>
      <c r="GO280" s="56"/>
      <c r="GP280" s="56"/>
      <c r="GQ280" s="56"/>
      <c r="GR280" s="56"/>
      <c r="GS280" s="56"/>
      <c r="GT280" s="56"/>
      <c r="GU280" s="56"/>
      <c r="GV280" s="56"/>
      <c r="GW280" s="56"/>
      <c r="GX280" s="56"/>
      <c r="GY280" s="56"/>
      <c r="GZ280" s="56"/>
      <c r="HA280" s="56"/>
      <c r="HB280" s="56"/>
      <c r="HC280" s="56"/>
      <c r="HD280" s="56"/>
      <c r="HE280" s="56"/>
      <c r="HF280" s="56"/>
      <c r="HG280" s="56"/>
      <c r="HH280" s="56"/>
      <c r="HI280" s="56"/>
      <c r="HJ280" s="56"/>
      <c r="HK280" s="56"/>
      <c r="HL280" s="56"/>
      <c r="HM280" s="56"/>
      <c r="HN280" s="56"/>
      <c r="HO280" s="56"/>
      <c r="HP280" s="56"/>
      <c r="HQ280" s="56"/>
      <c r="HR280" s="56"/>
      <c r="HS280" s="56"/>
      <c r="HT280" s="56"/>
      <c r="HU280" s="56"/>
      <c r="HV280" s="56"/>
      <c r="HW280" s="56"/>
      <c r="HX280" s="56"/>
      <c r="HY280" s="56"/>
      <c r="HZ280" s="56"/>
      <c r="IA280" s="56"/>
      <c r="IB280" s="56"/>
      <c r="IC280" s="56"/>
      <c r="ID280" s="56"/>
      <c r="IE280" s="56"/>
      <c r="IF280" s="56"/>
      <c r="IG280" s="56"/>
      <c r="IH280" s="56"/>
      <c r="II280" s="56"/>
    </row>
    <row r="281" spans="1:243" s="56" customFormat="1" x14ac:dyDescent="0.2">
      <c r="A281" s="77"/>
      <c r="B281" s="97"/>
      <c r="C281" s="61"/>
      <c r="D281" s="77"/>
      <c r="E281" s="77"/>
      <c r="F281" s="61"/>
      <c r="G281" s="176"/>
      <c r="H281" s="128"/>
      <c r="I281" s="135"/>
      <c r="J281" s="137"/>
      <c r="K281" s="135"/>
      <c r="L281" s="137"/>
      <c r="M281" s="61"/>
      <c r="N281" s="61"/>
      <c r="O281" s="61"/>
      <c r="P281" s="61"/>
      <c r="Q281" s="77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  <c r="AY281" s="60"/>
      <c r="AZ281" s="60"/>
      <c r="BA281" s="60"/>
      <c r="BB281" s="60"/>
      <c r="BC281" s="60"/>
      <c r="BD281" s="60"/>
      <c r="BE281" s="60"/>
      <c r="BF281" s="60"/>
      <c r="BG281" s="60"/>
      <c r="BH281" s="60"/>
      <c r="BI281" s="60"/>
      <c r="BJ281" s="60"/>
      <c r="BK281" s="60"/>
      <c r="BL281" s="60"/>
      <c r="BM281" s="60"/>
      <c r="BN281" s="60"/>
      <c r="BO281" s="60"/>
      <c r="BP281" s="60"/>
      <c r="BQ281" s="60"/>
      <c r="BR281" s="60"/>
      <c r="BS281" s="60"/>
      <c r="BT281" s="60"/>
      <c r="BU281" s="60"/>
      <c r="BV281" s="60"/>
      <c r="BW281" s="60"/>
      <c r="BX281" s="60"/>
      <c r="BY281" s="60"/>
      <c r="BZ281" s="60"/>
      <c r="CA281" s="60"/>
      <c r="CB281" s="60"/>
      <c r="CC281" s="60"/>
      <c r="CD281" s="60"/>
      <c r="CE281" s="60"/>
      <c r="CF281" s="60"/>
      <c r="CG281" s="60"/>
      <c r="CH281" s="60"/>
      <c r="CI281" s="60"/>
      <c r="CJ281" s="60"/>
      <c r="CK281" s="60"/>
      <c r="CL281" s="60"/>
      <c r="CM281" s="60"/>
      <c r="CN281" s="60"/>
      <c r="CO281" s="60"/>
      <c r="CP281" s="60"/>
      <c r="CQ281" s="60"/>
      <c r="CR281" s="60"/>
      <c r="CS281" s="60"/>
      <c r="CT281" s="60"/>
      <c r="CU281" s="60"/>
      <c r="CV281" s="60"/>
      <c r="CW281" s="60"/>
      <c r="CX281" s="60"/>
      <c r="CY281" s="60"/>
      <c r="CZ281" s="60"/>
      <c r="DA281" s="60"/>
      <c r="DB281" s="60"/>
      <c r="DC281" s="60"/>
      <c r="DD281" s="60"/>
      <c r="DE281" s="60"/>
      <c r="DF281" s="60"/>
      <c r="DG281" s="60"/>
      <c r="DH281" s="60"/>
      <c r="DI281" s="60"/>
      <c r="DJ281" s="60"/>
      <c r="DK281" s="60"/>
      <c r="DL281" s="60"/>
      <c r="DM281" s="60"/>
      <c r="DN281" s="60"/>
      <c r="DO281" s="60"/>
      <c r="DP281" s="98"/>
      <c r="DQ281" s="55"/>
      <c r="DR281" s="55"/>
      <c r="DS281" s="55"/>
      <c r="DT281" s="55"/>
      <c r="DU281" s="55"/>
      <c r="DV281" s="55"/>
      <c r="DW281" s="55"/>
      <c r="DX281" s="55"/>
      <c r="DY281" s="55"/>
      <c r="DZ281" s="55"/>
      <c r="EA281" s="55"/>
      <c r="EB281" s="55"/>
      <c r="EC281" s="55"/>
      <c r="ED281" s="55"/>
      <c r="EE281" s="55"/>
      <c r="EF281" s="55"/>
      <c r="EG281" s="55"/>
      <c r="EH281" s="55"/>
      <c r="EI281" s="55"/>
      <c r="EJ281" s="55"/>
      <c r="EK281" s="55"/>
      <c r="EL281" s="55"/>
      <c r="EM281" s="55"/>
      <c r="EN281" s="55"/>
      <c r="EO281" s="55"/>
      <c r="EP281" s="55"/>
      <c r="EQ281" s="55"/>
      <c r="ER281" s="55"/>
      <c r="ES281" s="55"/>
      <c r="ET281" s="55"/>
      <c r="EU281" s="55"/>
      <c r="EV281" s="55"/>
      <c r="EW281" s="55"/>
      <c r="EX281" s="55"/>
      <c r="EY281" s="55"/>
      <c r="EZ281" s="55"/>
      <c r="FA281" s="55"/>
      <c r="FB281" s="55"/>
      <c r="FC281" s="55"/>
      <c r="FD281" s="55"/>
      <c r="FE281" s="55"/>
      <c r="FF281" s="55"/>
      <c r="FG281" s="55"/>
      <c r="FH281" s="55"/>
      <c r="FI281" s="55"/>
      <c r="FJ281" s="55"/>
      <c r="FK281" s="55"/>
      <c r="FL281" s="55"/>
      <c r="FM281" s="55"/>
      <c r="FN281" s="55"/>
      <c r="FO281" s="55"/>
      <c r="FP281" s="55"/>
      <c r="FQ281" s="55"/>
      <c r="FR281" s="55"/>
      <c r="FS281" s="55"/>
      <c r="FT281" s="55"/>
      <c r="FU281" s="55"/>
      <c r="FV281" s="55"/>
      <c r="FW281" s="55"/>
      <c r="FX281" s="55"/>
      <c r="FY281" s="55"/>
      <c r="FZ281" s="55"/>
      <c r="GA281" s="55"/>
      <c r="GB281" s="55"/>
      <c r="GC281" s="55"/>
      <c r="GD281" s="55"/>
      <c r="GE281" s="55"/>
      <c r="GF281" s="55"/>
      <c r="GG281" s="55"/>
      <c r="GH281" s="55"/>
      <c r="GI281" s="55"/>
      <c r="GJ281" s="55"/>
      <c r="GK281" s="55"/>
      <c r="GL281" s="55"/>
      <c r="GM281" s="55"/>
      <c r="GN281" s="55"/>
      <c r="GO281" s="55"/>
      <c r="GP281" s="55"/>
      <c r="GQ281" s="55"/>
      <c r="GR281" s="55"/>
      <c r="GS281" s="55"/>
      <c r="GT281" s="55"/>
      <c r="GU281" s="55"/>
      <c r="GV281" s="55"/>
      <c r="GW281" s="55"/>
      <c r="GX281" s="55"/>
      <c r="GY281" s="55"/>
      <c r="GZ281" s="55"/>
      <c r="HA281" s="55"/>
      <c r="HB281" s="55"/>
      <c r="HC281" s="55"/>
      <c r="HD281" s="55"/>
      <c r="HE281" s="55"/>
      <c r="HF281" s="55"/>
      <c r="HG281" s="55"/>
      <c r="HH281" s="55"/>
      <c r="HI281" s="55"/>
      <c r="HJ281" s="55"/>
      <c r="HK281" s="55"/>
      <c r="HL281" s="55"/>
      <c r="HM281" s="55"/>
      <c r="HN281" s="55"/>
      <c r="HO281" s="55"/>
      <c r="HP281" s="55"/>
      <c r="HQ281" s="55"/>
      <c r="HR281" s="55"/>
      <c r="HS281" s="55"/>
      <c r="HT281" s="55"/>
      <c r="HU281" s="55"/>
      <c r="HV281" s="55"/>
      <c r="HW281" s="55"/>
      <c r="HX281" s="55"/>
      <c r="HY281" s="55"/>
      <c r="HZ281" s="55"/>
      <c r="IA281" s="55"/>
      <c r="IB281" s="55"/>
      <c r="IC281" s="55"/>
      <c r="ID281" s="55"/>
      <c r="IE281" s="55"/>
      <c r="IF281" s="55"/>
      <c r="IG281" s="55"/>
      <c r="IH281" s="55"/>
      <c r="II281" s="55"/>
    </row>
    <row r="282" spans="1:243" x14ac:dyDescent="0.2">
      <c r="A282" s="73"/>
      <c r="B282" s="96"/>
      <c r="D282" s="73"/>
      <c r="E282" s="73"/>
      <c r="G282" s="57"/>
      <c r="M282" s="73"/>
      <c r="Q282" s="73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  <c r="CO282" s="61"/>
      <c r="CP282" s="61"/>
      <c r="CQ282" s="61"/>
      <c r="CR282" s="61"/>
      <c r="CS282" s="61"/>
      <c r="CT282" s="61"/>
      <c r="CU282" s="61"/>
      <c r="CV282" s="61"/>
      <c r="CW282" s="61"/>
      <c r="CX282" s="61"/>
      <c r="CY282" s="61"/>
      <c r="CZ282" s="61"/>
      <c r="DA282" s="61"/>
      <c r="DB282" s="61"/>
      <c r="DC282" s="61"/>
      <c r="DD282" s="61"/>
      <c r="DE282" s="61"/>
      <c r="DF282" s="61"/>
      <c r="DG282" s="61"/>
      <c r="DH282" s="61"/>
      <c r="DI282" s="61"/>
      <c r="DJ282" s="61"/>
      <c r="DK282" s="61"/>
      <c r="DL282" s="61"/>
      <c r="DM282" s="61"/>
      <c r="DN282" s="61"/>
      <c r="DO282" s="61"/>
      <c r="DP282" s="99"/>
      <c r="DQ282" s="56"/>
      <c r="DR282" s="56"/>
      <c r="DS282" s="56"/>
      <c r="DT282" s="56"/>
      <c r="DU282" s="56"/>
      <c r="DV282" s="56"/>
      <c r="DW282" s="56"/>
      <c r="DX282" s="56"/>
      <c r="DY282" s="56"/>
      <c r="DZ282" s="56"/>
      <c r="EA282" s="56"/>
      <c r="EB282" s="56"/>
      <c r="EC282" s="56"/>
      <c r="ED282" s="56"/>
      <c r="EE282" s="56"/>
      <c r="EF282" s="56"/>
      <c r="EG282" s="56"/>
      <c r="EH282" s="56"/>
      <c r="EI282" s="56"/>
      <c r="EJ282" s="56"/>
      <c r="EK282" s="56"/>
      <c r="EL282" s="56"/>
      <c r="EM282" s="56"/>
      <c r="EN282" s="56"/>
      <c r="EO282" s="56"/>
      <c r="EP282" s="56"/>
      <c r="EQ282" s="56"/>
      <c r="ER282" s="56"/>
      <c r="ES282" s="56"/>
      <c r="ET282" s="56"/>
      <c r="EU282" s="56"/>
      <c r="EV282" s="56"/>
      <c r="EW282" s="56"/>
      <c r="EX282" s="56"/>
      <c r="EY282" s="56"/>
      <c r="EZ282" s="56"/>
      <c r="FA282" s="56"/>
      <c r="FB282" s="56"/>
      <c r="FC282" s="56"/>
      <c r="FD282" s="56"/>
      <c r="FE282" s="56"/>
      <c r="FF282" s="56"/>
      <c r="FG282" s="56"/>
      <c r="FH282" s="56"/>
      <c r="FI282" s="56"/>
      <c r="FJ282" s="56"/>
      <c r="FK282" s="56"/>
      <c r="FL282" s="56"/>
      <c r="FM282" s="56"/>
      <c r="FN282" s="56"/>
      <c r="FO282" s="56"/>
      <c r="FP282" s="56"/>
      <c r="FQ282" s="56"/>
      <c r="FR282" s="56"/>
      <c r="FS282" s="56"/>
      <c r="FT282" s="56"/>
      <c r="FU282" s="56"/>
      <c r="FV282" s="56"/>
      <c r="FW282" s="56"/>
      <c r="FX282" s="56"/>
      <c r="FY282" s="56"/>
      <c r="FZ282" s="56"/>
      <c r="GA282" s="56"/>
      <c r="GB282" s="56"/>
      <c r="GC282" s="56"/>
      <c r="GD282" s="56"/>
      <c r="GE282" s="56"/>
      <c r="GF282" s="56"/>
      <c r="GG282" s="56"/>
      <c r="GH282" s="56"/>
      <c r="GI282" s="56"/>
      <c r="GJ282" s="56"/>
      <c r="GK282" s="56"/>
      <c r="GL282" s="56"/>
      <c r="GM282" s="56"/>
      <c r="GN282" s="56"/>
      <c r="GO282" s="56"/>
      <c r="GP282" s="56"/>
      <c r="GQ282" s="56"/>
      <c r="GR282" s="56"/>
      <c r="GS282" s="56"/>
      <c r="GT282" s="56"/>
      <c r="GU282" s="56"/>
      <c r="GV282" s="56"/>
      <c r="GW282" s="56"/>
      <c r="GX282" s="56"/>
      <c r="GY282" s="56"/>
      <c r="GZ282" s="56"/>
      <c r="HA282" s="56"/>
      <c r="HB282" s="56"/>
      <c r="HC282" s="56"/>
      <c r="HD282" s="56"/>
      <c r="HE282" s="56"/>
      <c r="HF282" s="56"/>
      <c r="HG282" s="56"/>
      <c r="HH282" s="56"/>
      <c r="HI282" s="56"/>
      <c r="HJ282" s="56"/>
      <c r="HK282" s="56"/>
      <c r="HL282" s="56"/>
      <c r="HM282" s="56"/>
      <c r="HN282" s="56"/>
      <c r="HO282" s="56"/>
      <c r="HP282" s="56"/>
      <c r="HQ282" s="56"/>
      <c r="HR282" s="56"/>
      <c r="HS282" s="56"/>
      <c r="HT282" s="56"/>
      <c r="HU282" s="56"/>
      <c r="HV282" s="56"/>
      <c r="HW282" s="56"/>
      <c r="HX282" s="56"/>
      <c r="HY282" s="56"/>
      <c r="HZ282" s="56"/>
      <c r="IA282" s="56"/>
      <c r="IB282" s="56"/>
      <c r="IC282" s="56"/>
      <c r="ID282" s="56"/>
      <c r="IE282" s="56"/>
      <c r="IF282" s="56"/>
      <c r="IG282" s="56"/>
      <c r="IH282" s="56"/>
      <c r="II282" s="56"/>
    </row>
    <row r="283" spans="1:243" x14ac:dyDescent="0.2">
      <c r="A283" s="73"/>
      <c r="B283" s="96"/>
      <c r="D283" s="73"/>
      <c r="E283" s="73"/>
      <c r="G283" s="57"/>
      <c r="Q283" s="73"/>
    </row>
    <row r="284" spans="1:243" x14ac:dyDescent="0.2">
      <c r="A284" s="73"/>
      <c r="B284" s="96"/>
      <c r="D284" s="73"/>
      <c r="E284" s="73"/>
      <c r="G284" s="57"/>
      <c r="Q284" s="73"/>
    </row>
    <row r="285" spans="1:243" x14ac:dyDescent="0.2">
      <c r="A285" s="73"/>
      <c r="B285" s="96"/>
      <c r="D285" s="73"/>
      <c r="E285" s="73"/>
      <c r="G285" s="57"/>
      <c r="Q285" s="73"/>
    </row>
    <row r="286" spans="1:243" x14ac:dyDescent="0.2">
      <c r="A286" s="73"/>
      <c r="B286" s="96"/>
      <c r="D286" s="73"/>
      <c r="E286" s="73"/>
      <c r="G286" s="57"/>
      <c r="Q286" s="73"/>
    </row>
    <row r="287" spans="1:243" x14ac:dyDescent="0.2">
      <c r="A287" s="73"/>
      <c r="B287" s="96"/>
      <c r="D287" s="73"/>
      <c r="E287" s="73"/>
      <c r="G287" s="57"/>
      <c r="Q287" s="73"/>
    </row>
    <row r="288" spans="1:243" x14ac:dyDescent="0.2">
      <c r="A288" s="73"/>
      <c r="B288" s="96"/>
      <c r="D288" s="73"/>
      <c r="E288" s="73"/>
      <c r="G288" s="57"/>
      <c r="Q288" s="73"/>
    </row>
    <row r="289" spans="1:243" s="56" customFormat="1" x14ac:dyDescent="0.2">
      <c r="A289" s="77"/>
      <c r="B289" s="97"/>
      <c r="C289" s="61"/>
      <c r="D289" s="77"/>
      <c r="E289" s="77"/>
      <c r="F289" s="61"/>
      <c r="G289" s="176"/>
      <c r="H289" s="128"/>
      <c r="I289" s="135"/>
      <c r="J289" s="137"/>
      <c r="K289" s="135"/>
      <c r="L289" s="137"/>
      <c r="M289" s="61"/>
      <c r="N289" s="61"/>
      <c r="O289" s="61"/>
      <c r="P289" s="61"/>
      <c r="Q289" s="77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  <c r="BA289" s="60"/>
      <c r="BB289" s="60"/>
      <c r="BC289" s="60"/>
      <c r="BD289" s="60"/>
      <c r="BE289" s="60"/>
      <c r="BF289" s="60"/>
      <c r="BG289" s="60"/>
      <c r="BH289" s="60"/>
      <c r="BI289" s="60"/>
      <c r="BJ289" s="60"/>
      <c r="BK289" s="60"/>
      <c r="BL289" s="60"/>
      <c r="BM289" s="60"/>
      <c r="BN289" s="60"/>
      <c r="BO289" s="60"/>
      <c r="BP289" s="60"/>
      <c r="BQ289" s="60"/>
      <c r="BR289" s="60"/>
      <c r="BS289" s="60"/>
      <c r="BT289" s="60"/>
      <c r="BU289" s="60"/>
      <c r="BV289" s="60"/>
      <c r="BW289" s="60"/>
      <c r="BX289" s="60"/>
      <c r="BY289" s="60"/>
      <c r="BZ289" s="60"/>
      <c r="CA289" s="60"/>
      <c r="CB289" s="60"/>
      <c r="CC289" s="60"/>
      <c r="CD289" s="60"/>
      <c r="CE289" s="60"/>
      <c r="CF289" s="60"/>
      <c r="CG289" s="60"/>
      <c r="CH289" s="60"/>
      <c r="CI289" s="60"/>
      <c r="CJ289" s="60"/>
      <c r="CK289" s="60"/>
      <c r="CL289" s="60"/>
      <c r="CM289" s="60"/>
      <c r="CN289" s="60"/>
      <c r="CO289" s="60"/>
      <c r="CP289" s="60"/>
      <c r="CQ289" s="60"/>
      <c r="CR289" s="60"/>
      <c r="CS289" s="60"/>
      <c r="CT289" s="60"/>
      <c r="CU289" s="60"/>
      <c r="CV289" s="60"/>
      <c r="CW289" s="60"/>
      <c r="CX289" s="60"/>
      <c r="CY289" s="60"/>
      <c r="CZ289" s="60"/>
      <c r="DA289" s="60"/>
      <c r="DB289" s="60"/>
      <c r="DC289" s="60"/>
      <c r="DD289" s="60"/>
      <c r="DE289" s="60"/>
      <c r="DF289" s="60"/>
      <c r="DG289" s="60"/>
      <c r="DH289" s="60"/>
      <c r="DI289" s="60"/>
      <c r="DJ289" s="60"/>
      <c r="DK289" s="60"/>
      <c r="DL289" s="60"/>
      <c r="DM289" s="60"/>
      <c r="DN289" s="60"/>
      <c r="DO289" s="60"/>
      <c r="DP289" s="98"/>
      <c r="DQ289" s="55"/>
      <c r="DR289" s="55"/>
      <c r="DS289" s="55"/>
      <c r="DT289" s="55"/>
      <c r="DU289" s="55"/>
      <c r="DV289" s="55"/>
      <c r="DW289" s="55"/>
      <c r="DX289" s="55"/>
      <c r="DY289" s="55"/>
      <c r="DZ289" s="55"/>
      <c r="EA289" s="55"/>
      <c r="EB289" s="55"/>
      <c r="EC289" s="55"/>
      <c r="ED289" s="55"/>
      <c r="EE289" s="55"/>
      <c r="EF289" s="55"/>
      <c r="EG289" s="55"/>
      <c r="EH289" s="55"/>
      <c r="EI289" s="55"/>
      <c r="EJ289" s="55"/>
      <c r="EK289" s="55"/>
      <c r="EL289" s="55"/>
      <c r="EM289" s="55"/>
      <c r="EN289" s="55"/>
      <c r="EO289" s="55"/>
      <c r="EP289" s="55"/>
      <c r="EQ289" s="55"/>
      <c r="ER289" s="55"/>
      <c r="ES289" s="55"/>
      <c r="ET289" s="55"/>
      <c r="EU289" s="55"/>
      <c r="EV289" s="55"/>
      <c r="EW289" s="55"/>
      <c r="EX289" s="55"/>
      <c r="EY289" s="55"/>
      <c r="EZ289" s="55"/>
      <c r="FA289" s="55"/>
      <c r="FB289" s="55"/>
      <c r="FC289" s="55"/>
      <c r="FD289" s="55"/>
      <c r="FE289" s="55"/>
      <c r="FF289" s="55"/>
      <c r="FG289" s="55"/>
      <c r="FH289" s="55"/>
      <c r="FI289" s="55"/>
      <c r="FJ289" s="55"/>
      <c r="FK289" s="55"/>
      <c r="FL289" s="55"/>
      <c r="FM289" s="55"/>
      <c r="FN289" s="55"/>
      <c r="FO289" s="55"/>
      <c r="FP289" s="55"/>
      <c r="FQ289" s="55"/>
      <c r="FR289" s="55"/>
      <c r="FS289" s="55"/>
      <c r="FT289" s="55"/>
      <c r="FU289" s="55"/>
      <c r="FV289" s="55"/>
      <c r="FW289" s="55"/>
      <c r="FX289" s="55"/>
      <c r="FY289" s="55"/>
      <c r="FZ289" s="55"/>
      <c r="GA289" s="55"/>
      <c r="GB289" s="55"/>
      <c r="GC289" s="55"/>
      <c r="GD289" s="55"/>
      <c r="GE289" s="55"/>
      <c r="GF289" s="55"/>
      <c r="GG289" s="55"/>
      <c r="GH289" s="55"/>
      <c r="GI289" s="55"/>
      <c r="GJ289" s="55"/>
      <c r="GK289" s="55"/>
      <c r="GL289" s="55"/>
      <c r="GM289" s="55"/>
      <c r="GN289" s="55"/>
      <c r="GO289" s="55"/>
      <c r="GP289" s="55"/>
      <c r="GQ289" s="55"/>
      <c r="GR289" s="55"/>
      <c r="GS289" s="55"/>
      <c r="GT289" s="55"/>
      <c r="GU289" s="55"/>
      <c r="GV289" s="55"/>
      <c r="GW289" s="55"/>
      <c r="GX289" s="55"/>
      <c r="GY289" s="55"/>
      <c r="GZ289" s="55"/>
      <c r="HA289" s="55"/>
      <c r="HB289" s="55"/>
      <c r="HC289" s="55"/>
      <c r="HD289" s="55"/>
      <c r="HE289" s="55"/>
      <c r="HF289" s="55"/>
      <c r="HG289" s="55"/>
      <c r="HH289" s="55"/>
      <c r="HI289" s="55"/>
      <c r="HJ289" s="55"/>
      <c r="HK289" s="55"/>
      <c r="HL289" s="55"/>
      <c r="HM289" s="55"/>
      <c r="HN289" s="55"/>
      <c r="HO289" s="55"/>
      <c r="HP289" s="55"/>
      <c r="HQ289" s="55"/>
      <c r="HR289" s="55"/>
      <c r="HS289" s="55"/>
      <c r="HT289" s="55"/>
      <c r="HU289" s="55"/>
      <c r="HV289" s="55"/>
      <c r="HW289" s="55"/>
      <c r="HX289" s="55"/>
      <c r="HY289" s="55"/>
      <c r="HZ289" s="55"/>
      <c r="IA289" s="55"/>
      <c r="IB289" s="55"/>
      <c r="IC289" s="55"/>
      <c r="ID289" s="55"/>
      <c r="IE289" s="55"/>
      <c r="IF289" s="55"/>
      <c r="IG289" s="55"/>
      <c r="IH289" s="55"/>
      <c r="II289" s="55"/>
    </row>
    <row r="290" spans="1:243" x14ac:dyDescent="0.2">
      <c r="A290" s="73"/>
      <c r="B290" s="96"/>
      <c r="D290" s="73"/>
      <c r="E290" s="73"/>
      <c r="G290" s="57"/>
      <c r="Q290" s="73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  <c r="CO290" s="61"/>
      <c r="CP290" s="61"/>
      <c r="CQ290" s="61"/>
      <c r="CR290" s="61"/>
      <c r="CS290" s="61"/>
      <c r="CT290" s="61"/>
      <c r="CU290" s="61"/>
      <c r="CV290" s="61"/>
      <c r="CW290" s="61"/>
      <c r="CX290" s="61"/>
      <c r="CY290" s="61"/>
      <c r="CZ290" s="61"/>
      <c r="DA290" s="61"/>
      <c r="DB290" s="61"/>
      <c r="DC290" s="61"/>
      <c r="DD290" s="61"/>
      <c r="DE290" s="61"/>
      <c r="DF290" s="61"/>
      <c r="DG290" s="61"/>
      <c r="DH290" s="61"/>
      <c r="DI290" s="61"/>
      <c r="DJ290" s="61"/>
      <c r="DK290" s="61"/>
      <c r="DL290" s="61"/>
      <c r="DM290" s="61"/>
      <c r="DN290" s="61"/>
      <c r="DO290" s="61"/>
      <c r="DP290" s="99"/>
      <c r="DQ290" s="56"/>
      <c r="DR290" s="56"/>
      <c r="DS290" s="56"/>
      <c r="DT290" s="56"/>
      <c r="DU290" s="56"/>
      <c r="DV290" s="56"/>
      <c r="DW290" s="56"/>
      <c r="DX290" s="56"/>
      <c r="DY290" s="56"/>
      <c r="DZ290" s="56"/>
      <c r="EA290" s="56"/>
      <c r="EB290" s="56"/>
      <c r="EC290" s="56"/>
      <c r="ED290" s="56"/>
      <c r="EE290" s="56"/>
      <c r="EF290" s="56"/>
      <c r="EG290" s="56"/>
      <c r="EH290" s="56"/>
      <c r="EI290" s="56"/>
      <c r="EJ290" s="56"/>
      <c r="EK290" s="56"/>
      <c r="EL290" s="56"/>
      <c r="EM290" s="56"/>
      <c r="EN290" s="56"/>
      <c r="EO290" s="56"/>
      <c r="EP290" s="56"/>
      <c r="EQ290" s="56"/>
      <c r="ER290" s="56"/>
      <c r="ES290" s="56"/>
      <c r="ET290" s="56"/>
      <c r="EU290" s="56"/>
      <c r="EV290" s="56"/>
      <c r="EW290" s="56"/>
      <c r="EX290" s="56"/>
      <c r="EY290" s="56"/>
      <c r="EZ290" s="56"/>
      <c r="FA290" s="56"/>
      <c r="FB290" s="56"/>
      <c r="FC290" s="56"/>
      <c r="FD290" s="56"/>
      <c r="FE290" s="56"/>
      <c r="FF290" s="56"/>
      <c r="FG290" s="56"/>
      <c r="FH290" s="56"/>
      <c r="FI290" s="56"/>
      <c r="FJ290" s="56"/>
      <c r="FK290" s="56"/>
      <c r="FL290" s="56"/>
      <c r="FM290" s="56"/>
      <c r="FN290" s="56"/>
      <c r="FO290" s="56"/>
      <c r="FP290" s="56"/>
      <c r="FQ290" s="56"/>
      <c r="FR290" s="56"/>
      <c r="FS290" s="56"/>
      <c r="FT290" s="56"/>
      <c r="FU290" s="56"/>
      <c r="FV290" s="56"/>
      <c r="FW290" s="56"/>
      <c r="FX290" s="56"/>
      <c r="FY290" s="56"/>
      <c r="FZ290" s="56"/>
      <c r="GA290" s="56"/>
      <c r="GB290" s="56"/>
      <c r="GC290" s="56"/>
      <c r="GD290" s="56"/>
      <c r="GE290" s="56"/>
      <c r="GF290" s="56"/>
      <c r="GG290" s="56"/>
      <c r="GH290" s="56"/>
      <c r="GI290" s="56"/>
      <c r="GJ290" s="56"/>
      <c r="GK290" s="56"/>
      <c r="GL290" s="56"/>
      <c r="GM290" s="56"/>
      <c r="GN290" s="56"/>
      <c r="GO290" s="56"/>
      <c r="GP290" s="56"/>
      <c r="GQ290" s="56"/>
      <c r="GR290" s="56"/>
      <c r="GS290" s="56"/>
      <c r="GT290" s="56"/>
      <c r="GU290" s="56"/>
      <c r="GV290" s="56"/>
      <c r="GW290" s="56"/>
      <c r="GX290" s="56"/>
      <c r="GY290" s="56"/>
      <c r="GZ290" s="56"/>
      <c r="HA290" s="56"/>
      <c r="HB290" s="56"/>
      <c r="HC290" s="56"/>
      <c r="HD290" s="56"/>
      <c r="HE290" s="56"/>
      <c r="HF290" s="56"/>
      <c r="HG290" s="56"/>
      <c r="HH290" s="56"/>
      <c r="HI290" s="56"/>
      <c r="HJ290" s="56"/>
      <c r="HK290" s="56"/>
      <c r="HL290" s="56"/>
      <c r="HM290" s="56"/>
      <c r="HN290" s="56"/>
      <c r="HO290" s="56"/>
      <c r="HP290" s="56"/>
      <c r="HQ290" s="56"/>
      <c r="HR290" s="56"/>
      <c r="HS290" s="56"/>
      <c r="HT290" s="56"/>
      <c r="HU290" s="56"/>
      <c r="HV290" s="56"/>
      <c r="HW290" s="56"/>
      <c r="HX290" s="56"/>
      <c r="HY290" s="56"/>
      <c r="HZ290" s="56"/>
      <c r="IA290" s="56"/>
      <c r="IB290" s="56"/>
      <c r="IC290" s="56"/>
      <c r="ID290" s="56"/>
      <c r="IE290" s="56"/>
      <c r="IF290" s="56"/>
      <c r="IG290" s="56"/>
      <c r="IH290" s="56"/>
      <c r="II290" s="56"/>
    </row>
    <row r="291" spans="1:243" x14ac:dyDescent="0.2">
      <c r="A291" s="73"/>
      <c r="B291" s="96"/>
      <c r="D291" s="73"/>
      <c r="E291" s="73"/>
      <c r="G291" s="57"/>
      <c r="Q291" s="73"/>
    </row>
    <row r="292" spans="1:243" s="56" customFormat="1" x14ac:dyDescent="0.2">
      <c r="A292" s="77"/>
      <c r="B292" s="97"/>
      <c r="C292" s="61"/>
      <c r="D292" s="77"/>
      <c r="E292" s="77"/>
      <c r="F292" s="61"/>
      <c r="G292" s="176"/>
      <c r="H292" s="128"/>
      <c r="I292" s="135"/>
      <c r="J292" s="137"/>
      <c r="K292" s="135"/>
      <c r="L292" s="137"/>
      <c r="M292" s="61"/>
      <c r="N292" s="61"/>
      <c r="O292" s="61"/>
      <c r="P292" s="61"/>
      <c r="Q292" s="77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  <c r="BA292" s="60"/>
      <c r="BB292" s="60"/>
      <c r="BC292" s="60"/>
      <c r="BD292" s="60"/>
      <c r="BE292" s="60"/>
      <c r="BF292" s="60"/>
      <c r="BG292" s="60"/>
      <c r="BH292" s="60"/>
      <c r="BI292" s="60"/>
      <c r="BJ292" s="60"/>
      <c r="BK292" s="60"/>
      <c r="BL292" s="60"/>
      <c r="BM292" s="60"/>
      <c r="BN292" s="60"/>
      <c r="BO292" s="60"/>
      <c r="BP292" s="60"/>
      <c r="BQ292" s="60"/>
      <c r="BR292" s="60"/>
      <c r="BS292" s="60"/>
      <c r="BT292" s="60"/>
      <c r="BU292" s="60"/>
      <c r="BV292" s="60"/>
      <c r="BW292" s="60"/>
      <c r="BX292" s="60"/>
      <c r="BY292" s="60"/>
      <c r="BZ292" s="60"/>
      <c r="CA292" s="60"/>
      <c r="CB292" s="60"/>
      <c r="CC292" s="60"/>
      <c r="CD292" s="60"/>
      <c r="CE292" s="60"/>
      <c r="CF292" s="60"/>
      <c r="CG292" s="60"/>
      <c r="CH292" s="60"/>
      <c r="CI292" s="60"/>
      <c r="CJ292" s="60"/>
      <c r="CK292" s="60"/>
      <c r="CL292" s="60"/>
      <c r="CM292" s="60"/>
      <c r="CN292" s="60"/>
      <c r="CO292" s="60"/>
      <c r="CP292" s="60"/>
      <c r="CQ292" s="60"/>
      <c r="CR292" s="60"/>
      <c r="CS292" s="60"/>
      <c r="CT292" s="60"/>
      <c r="CU292" s="60"/>
      <c r="CV292" s="60"/>
      <c r="CW292" s="60"/>
      <c r="CX292" s="60"/>
      <c r="CY292" s="60"/>
      <c r="CZ292" s="60"/>
      <c r="DA292" s="60"/>
      <c r="DB292" s="60"/>
      <c r="DC292" s="60"/>
      <c r="DD292" s="60"/>
      <c r="DE292" s="60"/>
      <c r="DF292" s="60"/>
      <c r="DG292" s="60"/>
      <c r="DH292" s="60"/>
      <c r="DI292" s="60"/>
      <c r="DJ292" s="60"/>
      <c r="DK292" s="60"/>
      <c r="DL292" s="60"/>
      <c r="DM292" s="60"/>
      <c r="DN292" s="60"/>
      <c r="DO292" s="60"/>
      <c r="DP292" s="98"/>
      <c r="DQ292" s="55"/>
      <c r="DR292" s="55"/>
      <c r="DS292" s="55"/>
      <c r="DT292" s="55"/>
      <c r="DU292" s="55"/>
      <c r="DV292" s="55"/>
      <c r="DW292" s="55"/>
      <c r="DX292" s="55"/>
      <c r="DY292" s="55"/>
      <c r="DZ292" s="55"/>
      <c r="EA292" s="55"/>
      <c r="EB292" s="55"/>
      <c r="EC292" s="55"/>
      <c r="ED292" s="55"/>
      <c r="EE292" s="55"/>
      <c r="EF292" s="55"/>
      <c r="EG292" s="55"/>
      <c r="EH292" s="55"/>
      <c r="EI292" s="55"/>
      <c r="EJ292" s="55"/>
      <c r="EK292" s="55"/>
      <c r="EL292" s="55"/>
      <c r="EM292" s="55"/>
      <c r="EN292" s="55"/>
      <c r="EO292" s="55"/>
      <c r="EP292" s="55"/>
      <c r="EQ292" s="55"/>
      <c r="ER292" s="55"/>
      <c r="ES292" s="55"/>
      <c r="ET292" s="55"/>
      <c r="EU292" s="55"/>
      <c r="EV292" s="55"/>
      <c r="EW292" s="55"/>
      <c r="EX292" s="55"/>
      <c r="EY292" s="55"/>
      <c r="EZ292" s="55"/>
      <c r="FA292" s="55"/>
      <c r="FB292" s="55"/>
      <c r="FC292" s="55"/>
      <c r="FD292" s="55"/>
      <c r="FE292" s="55"/>
      <c r="FF292" s="55"/>
      <c r="FG292" s="55"/>
      <c r="FH292" s="55"/>
      <c r="FI292" s="55"/>
      <c r="FJ292" s="55"/>
      <c r="FK292" s="55"/>
      <c r="FL292" s="55"/>
      <c r="FM292" s="55"/>
      <c r="FN292" s="55"/>
      <c r="FO292" s="55"/>
      <c r="FP292" s="55"/>
      <c r="FQ292" s="55"/>
      <c r="FR292" s="55"/>
      <c r="FS292" s="55"/>
      <c r="FT292" s="55"/>
      <c r="FU292" s="55"/>
      <c r="FV292" s="55"/>
      <c r="FW292" s="55"/>
      <c r="FX292" s="55"/>
      <c r="FY292" s="55"/>
      <c r="FZ292" s="55"/>
      <c r="GA292" s="55"/>
      <c r="GB292" s="55"/>
      <c r="GC292" s="55"/>
      <c r="GD292" s="55"/>
      <c r="GE292" s="55"/>
      <c r="GF292" s="55"/>
      <c r="GG292" s="55"/>
      <c r="GH292" s="55"/>
      <c r="GI292" s="55"/>
      <c r="GJ292" s="55"/>
      <c r="GK292" s="55"/>
      <c r="GL292" s="55"/>
      <c r="GM292" s="55"/>
      <c r="GN292" s="55"/>
      <c r="GO292" s="55"/>
      <c r="GP292" s="55"/>
      <c r="GQ292" s="55"/>
      <c r="GR292" s="55"/>
      <c r="GS292" s="55"/>
      <c r="GT292" s="55"/>
      <c r="GU292" s="55"/>
      <c r="GV292" s="55"/>
      <c r="GW292" s="55"/>
      <c r="GX292" s="55"/>
      <c r="GY292" s="55"/>
      <c r="GZ292" s="55"/>
      <c r="HA292" s="55"/>
      <c r="HB292" s="55"/>
      <c r="HC292" s="55"/>
      <c r="HD292" s="55"/>
      <c r="HE292" s="55"/>
      <c r="HF292" s="55"/>
      <c r="HG292" s="55"/>
      <c r="HH292" s="55"/>
      <c r="HI292" s="55"/>
      <c r="HJ292" s="55"/>
      <c r="HK292" s="55"/>
      <c r="HL292" s="55"/>
      <c r="HM292" s="55"/>
      <c r="HN292" s="55"/>
      <c r="HO292" s="55"/>
      <c r="HP292" s="55"/>
      <c r="HQ292" s="55"/>
      <c r="HR292" s="55"/>
      <c r="HS292" s="55"/>
      <c r="HT292" s="55"/>
      <c r="HU292" s="55"/>
      <c r="HV292" s="55"/>
      <c r="HW292" s="55"/>
      <c r="HX292" s="55"/>
      <c r="HY292" s="55"/>
      <c r="HZ292" s="55"/>
      <c r="IA292" s="55"/>
      <c r="IB292" s="55"/>
      <c r="IC292" s="55"/>
      <c r="ID292" s="55"/>
      <c r="IE292" s="55"/>
      <c r="IF292" s="55"/>
      <c r="IG292" s="55"/>
      <c r="IH292" s="55"/>
      <c r="II292" s="55"/>
    </row>
    <row r="293" spans="1:243" x14ac:dyDescent="0.2">
      <c r="G293" s="57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  <c r="CO293" s="61"/>
      <c r="CP293" s="61"/>
      <c r="CQ293" s="61"/>
      <c r="CR293" s="61"/>
      <c r="CS293" s="61"/>
      <c r="CT293" s="61"/>
      <c r="CU293" s="61"/>
      <c r="CV293" s="61"/>
      <c r="CW293" s="61"/>
      <c r="CX293" s="61"/>
      <c r="CY293" s="61"/>
      <c r="CZ293" s="61"/>
      <c r="DA293" s="61"/>
      <c r="DB293" s="61"/>
      <c r="DC293" s="61"/>
      <c r="DD293" s="61"/>
      <c r="DE293" s="61"/>
      <c r="DF293" s="61"/>
      <c r="DG293" s="61"/>
      <c r="DH293" s="61"/>
      <c r="DI293" s="61"/>
      <c r="DJ293" s="61"/>
      <c r="DK293" s="61"/>
      <c r="DL293" s="61"/>
      <c r="DM293" s="61"/>
      <c r="DN293" s="61"/>
      <c r="DO293" s="61"/>
      <c r="DP293" s="99"/>
      <c r="DQ293" s="56"/>
      <c r="DR293" s="56"/>
      <c r="DS293" s="56"/>
      <c r="DT293" s="56"/>
      <c r="DU293" s="56"/>
      <c r="DV293" s="56"/>
      <c r="DW293" s="56"/>
      <c r="DX293" s="56"/>
      <c r="DY293" s="56"/>
      <c r="DZ293" s="56"/>
      <c r="EA293" s="56"/>
      <c r="EB293" s="56"/>
      <c r="EC293" s="56"/>
      <c r="ED293" s="56"/>
      <c r="EE293" s="56"/>
      <c r="EF293" s="56"/>
      <c r="EG293" s="56"/>
      <c r="EH293" s="56"/>
      <c r="EI293" s="56"/>
      <c r="EJ293" s="56"/>
      <c r="EK293" s="56"/>
      <c r="EL293" s="56"/>
      <c r="EM293" s="56"/>
      <c r="EN293" s="56"/>
      <c r="EO293" s="56"/>
      <c r="EP293" s="56"/>
      <c r="EQ293" s="56"/>
      <c r="ER293" s="56"/>
      <c r="ES293" s="56"/>
      <c r="ET293" s="56"/>
      <c r="EU293" s="56"/>
      <c r="EV293" s="56"/>
      <c r="EW293" s="56"/>
      <c r="EX293" s="56"/>
      <c r="EY293" s="56"/>
      <c r="EZ293" s="56"/>
      <c r="FA293" s="56"/>
      <c r="FB293" s="56"/>
      <c r="FC293" s="56"/>
      <c r="FD293" s="56"/>
      <c r="FE293" s="56"/>
      <c r="FF293" s="56"/>
      <c r="FG293" s="56"/>
      <c r="FH293" s="56"/>
      <c r="FI293" s="56"/>
      <c r="FJ293" s="56"/>
      <c r="FK293" s="56"/>
      <c r="FL293" s="56"/>
      <c r="FM293" s="56"/>
      <c r="FN293" s="56"/>
      <c r="FO293" s="56"/>
      <c r="FP293" s="56"/>
      <c r="FQ293" s="56"/>
      <c r="FR293" s="56"/>
      <c r="FS293" s="56"/>
      <c r="FT293" s="56"/>
      <c r="FU293" s="56"/>
      <c r="FV293" s="56"/>
      <c r="FW293" s="56"/>
      <c r="FX293" s="56"/>
      <c r="FY293" s="56"/>
      <c r="FZ293" s="56"/>
      <c r="GA293" s="56"/>
      <c r="GB293" s="56"/>
      <c r="GC293" s="56"/>
      <c r="GD293" s="56"/>
      <c r="GE293" s="56"/>
      <c r="GF293" s="56"/>
      <c r="GG293" s="56"/>
      <c r="GH293" s="56"/>
      <c r="GI293" s="56"/>
      <c r="GJ293" s="56"/>
      <c r="GK293" s="56"/>
      <c r="GL293" s="56"/>
      <c r="GM293" s="56"/>
      <c r="GN293" s="56"/>
      <c r="GO293" s="56"/>
      <c r="GP293" s="56"/>
      <c r="GQ293" s="56"/>
      <c r="GR293" s="56"/>
      <c r="GS293" s="56"/>
      <c r="GT293" s="56"/>
      <c r="GU293" s="56"/>
      <c r="GV293" s="56"/>
      <c r="GW293" s="56"/>
      <c r="GX293" s="56"/>
      <c r="GY293" s="56"/>
      <c r="GZ293" s="56"/>
      <c r="HA293" s="56"/>
      <c r="HB293" s="56"/>
      <c r="HC293" s="56"/>
      <c r="HD293" s="56"/>
      <c r="HE293" s="56"/>
      <c r="HF293" s="56"/>
      <c r="HG293" s="56"/>
      <c r="HH293" s="56"/>
      <c r="HI293" s="56"/>
      <c r="HJ293" s="56"/>
      <c r="HK293" s="56"/>
      <c r="HL293" s="56"/>
      <c r="HM293" s="56"/>
      <c r="HN293" s="56"/>
      <c r="HO293" s="56"/>
      <c r="HP293" s="56"/>
      <c r="HQ293" s="56"/>
      <c r="HR293" s="56"/>
      <c r="HS293" s="56"/>
      <c r="HT293" s="56"/>
      <c r="HU293" s="56"/>
      <c r="HV293" s="56"/>
      <c r="HW293" s="56"/>
      <c r="HX293" s="56"/>
      <c r="HY293" s="56"/>
      <c r="HZ293" s="56"/>
      <c r="IA293" s="56"/>
      <c r="IB293" s="56"/>
      <c r="IC293" s="56"/>
      <c r="ID293" s="56"/>
      <c r="IE293" s="56"/>
      <c r="IF293" s="56"/>
      <c r="IG293" s="56"/>
      <c r="IH293" s="56"/>
      <c r="II293" s="56"/>
    </row>
    <row r="296" spans="1:243" x14ac:dyDescent="0.2">
      <c r="A296" s="57"/>
      <c r="C296" s="57"/>
      <c r="D296" s="57"/>
      <c r="E296" s="57"/>
      <c r="G296" s="57"/>
      <c r="H296" s="129"/>
      <c r="I296" s="129"/>
      <c r="J296" s="129"/>
      <c r="K296" s="129"/>
      <c r="L296" s="129"/>
      <c r="M296" s="57"/>
      <c r="N296" s="57"/>
      <c r="O296" s="57"/>
      <c r="P296" s="57"/>
      <c r="Q296" s="57"/>
    </row>
    <row r="297" spans="1:243" x14ac:dyDescent="0.2">
      <c r="A297" s="57"/>
      <c r="C297" s="57"/>
      <c r="D297" s="57"/>
      <c r="E297" s="57"/>
      <c r="G297" s="57"/>
      <c r="H297" s="129"/>
      <c r="I297" s="129"/>
      <c r="J297" s="129"/>
      <c r="K297" s="129"/>
      <c r="L297" s="129"/>
      <c r="M297" s="57"/>
      <c r="N297" s="57"/>
      <c r="O297" s="57"/>
      <c r="P297" s="57"/>
      <c r="Q297" s="57"/>
    </row>
    <row r="298" spans="1:243" x14ac:dyDescent="0.2">
      <c r="A298" s="57"/>
      <c r="C298" s="57"/>
      <c r="D298" s="57"/>
      <c r="E298" s="57"/>
      <c r="G298" s="57"/>
      <c r="H298" s="129"/>
      <c r="I298" s="129"/>
      <c r="J298" s="129"/>
      <c r="K298" s="129"/>
      <c r="L298" s="129"/>
      <c r="M298" s="57"/>
      <c r="N298" s="57"/>
      <c r="O298" s="57"/>
      <c r="P298" s="57"/>
      <c r="Q298" s="57"/>
    </row>
    <row r="299" spans="1:243" x14ac:dyDescent="0.2">
      <c r="A299" s="57"/>
      <c r="C299" s="57"/>
      <c r="D299" s="57"/>
      <c r="E299" s="57"/>
      <c r="G299" s="57"/>
      <c r="H299" s="129"/>
      <c r="I299" s="129"/>
      <c r="J299" s="129"/>
      <c r="K299" s="129"/>
      <c r="L299" s="129"/>
      <c r="M299" s="57"/>
      <c r="N299" s="57"/>
      <c r="O299" s="57"/>
      <c r="P299" s="57"/>
      <c r="Q299" s="57"/>
    </row>
    <row r="300" spans="1:243" x14ac:dyDescent="0.2">
      <c r="A300" s="57"/>
      <c r="C300" s="57"/>
      <c r="D300" s="57"/>
      <c r="E300" s="57"/>
      <c r="G300" s="57"/>
      <c r="H300" s="129"/>
      <c r="I300" s="129"/>
      <c r="J300" s="129"/>
      <c r="K300" s="129"/>
      <c r="L300" s="129"/>
      <c r="M300" s="57"/>
      <c r="N300" s="57"/>
      <c r="O300" s="57"/>
      <c r="P300" s="57"/>
      <c r="Q300" s="57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V300" s="55"/>
      <c r="AW300" s="55"/>
      <c r="AX300" s="55"/>
      <c r="AY300" s="55"/>
      <c r="AZ300" s="55"/>
      <c r="BA300" s="55"/>
      <c r="BB300" s="55"/>
      <c r="BC300" s="55"/>
      <c r="BD300" s="55"/>
      <c r="BE300" s="55"/>
      <c r="BF300" s="55"/>
      <c r="BG300" s="55"/>
      <c r="BH300" s="55"/>
      <c r="BI300" s="55"/>
      <c r="BJ300" s="55"/>
      <c r="BK300" s="55"/>
      <c r="BL300" s="55"/>
      <c r="BM300" s="55"/>
      <c r="BN300" s="55"/>
      <c r="BO300" s="55"/>
      <c r="BP300" s="55"/>
      <c r="BQ300" s="55"/>
      <c r="BR300" s="55"/>
      <c r="BS300" s="55"/>
      <c r="BT300" s="55"/>
      <c r="BU300" s="55"/>
      <c r="BV300" s="55"/>
      <c r="BW300" s="55"/>
      <c r="BX300" s="55"/>
      <c r="BY300" s="55"/>
      <c r="BZ300" s="55"/>
      <c r="CA300" s="55"/>
      <c r="CB300" s="55"/>
      <c r="CC300" s="55"/>
      <c r="CD300" s="55"/>
      <c r="CE300" s="55"/>
      <c r="CF300" s="55"/>
      <c r="CG300" s="55"/>
      <c r="CH300" s="55"/>
      <c r="CI300" s="55"/>
      <c r="CJ300" s="55"/>
      <c r="CK300" s="55"/>
      <c r="CL300" s="55"/>
      <c r="CM300" s="55"/>
      <c r="CN300" s="55"/>
      <c r="CO300" s="55"/>
      <c r="CP300" s="55"/>
      <c r="CQ300" s="55"/>
      <c r="CR300" s="55"/>
      <c r="CS300" s="55"/>
      <c r="CT300" s="55"/>
      <c r="CU300" s="55"/>
      <c r="CV300" s="55"/>
      <c r="CW300" s="55"/>
      <c r="CX300" s="55"/>
      <c r="CY300" s="55"/>
      <c r="CZ300" s="55"/>
      <c r="DA300" s="55"/>
      <c r="DB300" s="55"/>
      <c r="DC300" s="55"/>
      <c r="DD300" s="55"/>
      <c r="DE300" s="55"/>
      <c r="DF300" s="55"/>
      <c r="DG300" s="55"/>
      <c r="DH300" s="55"/>
      <c r="DI300" s="55"/>
      <c r="DJ300" s="55"/>
      <c r="DK300" s="55"/>
      <c r="DL300" s="55"/>
      <c r="DM300" s="55"/>
      <c r="DN300" s="55"/>
      <c r="DO300" s="55"/>
      <c r="DP300" s="55"/>
    </row>
    <row r="301" spans="1:243" x14ac:dyDescent="0.2">
      <c r="A301" s="57"/>
      <c r="C301" s="57"/>
      <c r="D301" s="57"/>
      <c r="E301" s="57"/>
      <c r="G301" s="57"/>
      <c r="H301" s="129"/>
      <c r="I301" s="129"/>
      <c r="J301" s="129"/>
      <c r="K301" s="129"/>
      <c r="L301" s="129"/>
      <c r="M301" s="57"/>
      <c r="N301" s="57"/>
      <c r="O301" s="57"/>
      <c r="P301" s="57"/>
      <c r="Q301" s="57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  <c r="AZ301" s="55"/>
      <c r="BA301" s="55"/>
      <c r="BB301" s="55"/>
      <c r="BC301" s="55"/>
      <c r="BD301" s="55"/>
      <c r="BE301" s="55"/>
      <c r="BF301" s="55"/>
      <c r="BG301" s="55"/>
      <c r="BH301" s="55"/>
      <c r="BI301" s="55"/>
      <c r="BJ301" s="55"/>
      <c r="BK301" s="55"/>
      <c r="BL301" s="55"/>
      <c r="BM301" s="55"/>
      <c r="BN301" s="55"/>
      <c r="BO301" s="55"/>
      <c r="BP301" s="55"/>
      <c r="BQ301" s="55"/>
      <c r="BR301" s="55"/>
      <c r="BS301" s="55"/>
      <c r="BT301" s="55"/>
      <c r="BU301" s="55"/>
      <c r="BV301" s="55"/>
      <c r="BW301" s="55"/>
      <c r="BX301" s="55"/>
      <c r="BY301" s="55"/>
      <c r="BZ301" s="55"/>
      <c r="CA301" s="55"/>
      <c r="CB301" s="55"/>
      <c r="CC301" s="55"/>
      <c r="CD301" s="55"/>
      <c r="CE301" s="55"/>
      <c r="CF301" s="55"/>
      <c r="CG301" s="55"/>
      <c r="CH301" s="55"/>
      <c r="CI301" s="55"/>
      <c r="CJ301" s="55"/>
      <c r="CK301" s="55"/>
      <c r="CL301" s="55"/>
      <c r="CM301" s="55"/>
      <c r="CN301" s="55"/>
      <c r="CO301" s="55"/>
      <c r="CP301" s="55"/>
      <c r="CQ301" s="55"/>
      <c r="CR301" s="55"/>
      <c r="CS301" s="55"/>
      <c r="CT301" s="55"/>
      <c r="CU301" s="55"/>
      <c r="CV301" s="55"/>
      <c r="CW301" s="55"/>
      <c r="CX301" s="55"/>
      <c r="CY301" s="55"/>
      <c r="CZ301" s="55"/>
      <c r="DA301" s="55"/>
      <c r="DB301" s="55"/>
      <c r="DC301" s="55"/>
      <c r="DD301" s="55"/>
      <c r="DE301" s="55"/>
      <c r="DF301" s="55"/>
      <c r="DG301" s="55"/>
      <c r="DH301" s="55"/>
      <c r="DI301" s="55"/>
      <c r="DJ301" s="55"/>
      <c r="DK301" s="55"/>
      <c r="DL301" s="55"/>
      <c r="DM301" s="55"/>
      <c r="DN301" s="55"/>
      <c r="DO301" s="55"/>
      <c r="DP301" s="55"/>
    </row>
    <row r="302" spans="1:243" x14ac:dyDescent="0.2">
      <c r="A302" s="57"/>
      <c r="C302" s="57"/>
      <c r="D302" s="57"/>
      <c r="E302" s="57"/>
      <c r="G302" s="57"/>
      <c r="H302" s="129"/>
      <c r="I302" s="129"/>
      <c r="J302" s="129"/>
      <c r="K302" s="129"/>
      <c r="L302" s="129"/>
      <c r="M302" s="57"/>
      <c r="N302" s="57"/>
      <c r="O302" s="57"/>
      <c r="P302" s="57"/>
      <c r="Q302" s="57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V302" s="55"/>
      <c r="AW302" s="55"/>
      <c r="AX302" s="55"/>
      <c r="AY302" s="55"/>
      <c r="AZ302" s="55"/>
      <c r="BA302" s="55"/>
      <c r="BB302" s="55"/>
      <c r="BC302" s="55"/>
      <c r="BD302" s="55"/>
      <c r="BE302" s="55"/>
      <c r="BF302" s="55"/>
      <c r="BG302" s="55"/>
      <c r="BH302" s="55"/>
      <c r="BI302" s="55"/>
      <c r="BJ302" s="55"/>
      <c r="BK302" s="55"/>
      <c r="BL302" s="55"/>
      <c r="BM302" s="55"/>
      <c r="BN302" s="55"/>
      <c r="BO302" s="55"/>
      <c r="BP302" s="55"/>
      <c r="BQ302" s="55"/>
      <c r="BR302" s="55"/>
      <c r="BS302" s="55"/>
      <c r="BT302" s="55"/>
      <c r="BU302" s="55"/>
      <c r="BV302" s="55"/>
      <c r="BW302" s="55"/>
      <c r="BX302" s="55"/>
      <c r="BY302" s="55"/>
      <c r="BZ302" s="55"/>
      <c r="CA302" s="55"/>
      <c r="CB302" s="55"/>
      <c r="CC302" s="55"/>
      <c r="CD302" s="55"/>
      <c r="CE302" s="55"/>
      <c r="CF302" s="55"/>
      <c r="CG302" s="55"/>
      <c r="CH302" s="55"/>
      <c r="CI302" s="55"/>
      <c r="CJ302" s="55"/>
      <c r="CK302" s="55"/>
      <c r="CL302" s="55"/>
      <c r="CM302" s="55"/>
      <c r="CN302" s="55"/>
      <c r="CO302" s="55"/>
      <c r="CP302" s="55"/>
      <c r="CQ302" s="55"/>
      <c r="CR302" s="55"/>
      <c r="CS302" s="55"/>
      <c r="CT302" s="55"/>
      <c r="CU302" s="55"/>
      <c r="CV302" s="55"/>
      <c r="CW302" s="55"/>
      <c r="CX302" s="55"/>
      <c r="CY302" s="55"/>
      <c r="CZ302" s="55"/>
      <c r="DA302" s="55"/>
      <c r="DB302" s="55"/>
      <c r="DC302" s="55"/>
      <c r="DD302" s="55"/>
      <c r="DE302" s="55"/>
      <c r="DF302" s="55"/>
      <c r="DG302" s="55"/>
      <c r="DH302" s="55"/>
      <c r="DI302" s="55"/>
      <c r="DJ302" s="55"/>
      <c r="DK302" s="55"/>
      <c r="DL302" s="55"/>
      <c r="DM302" s="55"/>
      <c r="DN302" s="55"/>
      <c r="DO302" s="55"/>
      <c r="DP302" s="55"/>
    </row>
    <row r="303" spans="1:243" x14ac:dyDescent="0.2">
      <c r="A303" s="57"/>
      <c r="C303" s="57"/>
      <c r="D303" s="57"/>
      <c r="E303" s="57"/>
      <c r="G303" s="57"/>
      <c r="H303" s="129"/>
      <c r="I303" s="129"/>
      <c r="J303" s="129"/>
      <c r="K303" s="129"/>
      <c r="L303" s="129"/>
      <c r="M303" s="57"/>
      <c r="N303" s="57"/>
      <c r="O303" s="57"/>
      <c r="P303" s="57"/>
      <c r="Q303" s="57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  <c r="AZ303" s="55"/>
      <c r="BA303" s="55"/>
      <c r="BB303" s="55"/>
      <c r="BC303" s="55"/>
      <c r="BD303" s="55"/>
      <c r="BE303" s="55"/>
      <c r="BF303" s="55"/>
      <c r="BG303" s="55"/>
      <c r="BH303" s="55"/>
      <c r="BI303" s="55"/>
      <c r="BJ303" s="55"/>
      <c r="BK303" s="55"/>
      <c r="BL303" s="55"/>
      <c r="BM303" s="55"/>
      <c r="BN303" s="55"/>
      <c r="BO303" s="55"/>
      <c r="BP303" s="55"/>
      <c r="BQ303" s="55"/>
      <c r="BR303" s="55"/>
      <c r="BS303" s="55"/>
      <c r="BT303" s="55"/>
      <c r="BU303" s="55"/>
      <c r="BV303" s="55"/>
      <c r="BW303" s="55"/>
      <c r="BX303" s="55"/>
      <c r="BY303" s="55"/>
      <c r="BZ303" s="55"/>
      <c r="CA303" s="55"/>
      <c r="CB303" s="55"/>
      <c r="CC303" s="55"/>
      <c r="CD303" s="55"/>
      <c r="CE303" s="55"/>
      <c r="CF303" s="55"/>
      <c r="CG303" s="55"/>
      <c r="CH303" s="55"/>
      <c r="CI303" s="55"/>
      <c r="CJ303" s="55"/>
      <c r="CK303" s="55"/>
      <c r="CL303" s="55"/>
      <c r="CM303" s="55"/>
      <c r="CN303" s="55"/>
      <c r="CO303" s="55"/>
      <c r="CP303" s="55"/>
      <c r="CQ303" s="55"/>
      <c r="CR303" s="55"/>
      <c r="CS303" s="55"/>
      <c r="CT303" s="55"/>
      <c r="CU303" s="55"/>
      <c r="CV303" s="55"/>
      <c r="CW303" s="55"/>
      <c r="CX303" s="55"/>
      <c r="CY303" s="55"/>
      <c r="CZ303" s="55"/>
      <c r="DA303" s="55"/>
      <c r="DB303" s="55"/>
      <c r="DC303" s="55"/>
      <c r="DD303" s="55"/>
      <c r="DE303" s="55"/>
      <c r="DF303" s="55"/>
      <c r="DG303" s="55"/>
      <c r="DH303" s="55"/>
      <c r="DI303" s="55"/>
      <c r="DJ303" s="55"/>
      <c r="DK303" s="55"/>
      <c r="DL303" s="55"/>
      <c r="DM303" s="55"/>
      <c r="DN303" s="55"/>
      <c r="DO303" s="55"/>
      <c r="DP303" s="55"/>
    </row>
    <row r="304" spans="1:243" x14ac:dyDescent="0.2">
      <c r="A304" s="57"/>
      <c r="C304" s="57"/>
      <c r="D304" s="57"/>
      <c r="E304" s="57"/>
      <c r="G304" s="57"/>
      <c r="H304" s="129"/>
      <c r="I304" s="129"/>
      <c r="J304" s="129"/>
      <c r="K304" s="129"/>
      <c r="L304" s="129"/>
      <c r="M304" s="57"/>
      <c r="N304" s="57"/>
      <c r="O304" s="57"/>
      <c r="P304" s="57"/>
      <c r="Q304" s="57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  <c r="AV304" s="55"/>
      <c r="AW304" s="55"/>
      <c r="AX304" s="55"/>
      <c r="AY304" s="55"/>
      <c r="AZ304" s="55"/>
      <c r="BA304" s="55"/>
      <c r="BB304" s="55"/>
      <c r="BC304" s="55"/>
      <c r="BD304" s="55"/>
      <c r="BE304" s="55"/>
      <c r="BF304" s="55"/>
      <c r="BG304" s="55"/>
      <c r="BH304" s="55"/>
      <c r="BI304" s="55"/>
      <c r="BJ304" s="55"/>
      <c r="BK304" s="55"/>
      <c r="BL304" s="55"/>
      <c r="BM304" s="55"/>
      <c r="BN304" s="55"/>
      <c r="BO304" s="55"/>
      <c r="BP304" s="55"/>
      <c r="BQ304" s="55"/>
      <c r="BR304" s="55"/>
      <c r="BS304" s="55"/>
      <c r="BT304" s="55"/>
      <c r="BU304" s="55"/>
      <c r="BV304" s="55"/>
      <c r="BW304" s="55"/>
      <c r="BX304" s="55"/>
      <c r="BY304" s="55"/>
      <c r="BZ304" s="55"/>
      <c r="CA304" s="55"/>
      <c r="CB304" s="55"/>
      <c r="CC304" s="55"/>
      <c r="CD304" s="55"/>
      <c r="CE304" s="55"/>
      <c r="CF304" s="55"/>
      <c r="CG304" s="55"/>
      <c r="CH304" s="55"/>
      <c r="CI304" s="55"/>
      <c r="CJ304" s="55"/>
      <c r="CK304" s="55"/>
      <c r="CL304" s="55"/>
      <c r="CM304" s="55"/>
      <c r="CN304" s="55"/>
      <c r="CO304" s="55"/>
      <c r="CP304" s="55"/>
      <c r="CQ304" s="55"/>
      <c r="CR304" s="55"/>
      <c r="CS304" s="55"/>
      <c r="CT304" s="55"/>
      <c r="CU304" s="55"/>
      <c r="CV304" s="55"/>
      <c r="CW304" s="55"/>
      <c r="CX304" s="55"/>
      <c r="CY304" s="55"/>
      <c r="CZ304" s="55"/>
      <c r="DA304" s="55"/>
      <c r="DB304" s="55"/>
      <c r="DC304" s="55"/>
      <c r="DD304" s="55"/>
      <c r="DE304" s="55"/>
      <c r="DF304" s="55"/>
      <c r="DG304" s="55"/>
      <c r="DH304" s="55"/>
      <c r="DI304" s="55"/>
      <c r="DJ304" s="55"/>
      <c r="DK304" s="55"/>
      <c r="DL304" s="55"/>
      <c r="DM304" s="55"/>
      <c r="DN304" s="55"/>
      <c r="DO304" s="55"/>
      <c r="DP304" s="55"/>
    </row>
    <row r="305" spans="1:120" x14ac:dyDescent="0.2">
      <c r="A305" s="57"/>
      <c r="C305" s="57"/>
      <c r="D305" s="57"/>
      <c r="E305" s="57"/>
      <c r="G305" s="57"/>
      <c r="H305" s="129"/>
      <c r="I305" s="129"/>
      <c r="J305" s="129"/>
      <c r="K305" s="129"/>
      <c r="L305" s="129"/>
      <c r="M305" s="57"/>
      <c r="N305" s="57"/>
      <c r="O305" s="57"/>
      <c r="P305" s="57"/>
      <c r="Q305" s="57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  <c r="AZ305" s="55"/>
      <c r="BA305" s="55"/>
      <c r="BB305" s="55"/>
      <c r="BC305" s="55"/>
      <c r="BD305" s="55"/>
      <c r="BE305" s="55"/>
      <c r="BF305" s="55"/>
      <c r="BG305" s="55"/>
      <c r="BH305" s="55"/>
      <c r="BI305" s="55"/>
      <c r="BJ305" s="55"/>
      <c r="BK305" s="55"/>
      <c r="BL305" s="55"/>
      <c r="BM305" s="55"/>
      <c r="BN305" s="55"/>
      <c r="BO305" s="55"/>
      <c r="BP305" s="55"/>
      <c r="BQ305" s="55"/>
      <c r="BR305" s="55"/>
      <c r="BS305" s="55"/>
      <c r="BT305" s="55"/>
      <c r="BU305" s="55"/>
      <c r="BV305" s="55"/>
      <c r="BW305" s="55"/>
      <c r="BX305" s="55"/>
      <c r="BY305" s="55"/>
      <c r="BZ305" s="55"/>
      <c r="CA305" s="55"/>
      <c r="CB305" s="55"/>
      <c r="CC305" s="55"/>
      <c r="CD305" s="55"/>
      <c r="CE305" s="55"/>
      <c r="CF305" s="55"/>
      <c r="CG305" s="55"/>
      <c r="CH305" s="55"/>
      <c r="CI305" s="55"/>
      <c r="CJ305" s="55"/>
      <c r="CK305" s="55"/>
      <c r="CL305" s="55"/>
      <c r="CM305" s="55"/>
      <c r="CN305" s="55"/>
      <c r="CO305" s="55"/>
      <c r="CP305" s="55"/>
      <c r="CQ305" s="55"/>
      <c r="CR305" s="55"/>
      <c r="CS305" s="55"/>
      <c r="CT305" s="55"/>
      <c r="CU305" s="55"/>
      <c r="CV305" s="55"/>
      <c r="CW305" s="55"/>
      <c r="CX305" s="55"/>
      <c r="CY305" s="55"/>
      <c r="CZ305" s="55"/>
      <c r="DA305" s="55"/>
      <c r="DB305" s="55"/>
      <c r="DC305" s="55"/>
      <c r="DD305" s="55"/>
      <c r="DE305" s="55"/>
      <c r="DF305" s="55"/>
      <c r="DG305" s="55"/>
      <c r="DH305" s="55"/>
      <c r="DI305" s="55"/>
      <c r="DJ305" s="55"/>
      <c r="DK305" s="55"/>
      <c r="DL305" s="55"/>
      <c r="DM305" s="55"/>
      <c r="DN305" s="55"/>
      <c r="DO305" s="55"/>
      <c r="DP305" s="55"/>
    </row>
    <row r="306" spans="1:120" x14ac:dyDescent="0.2">
      <c r="A306" s="57"/>
      <c r="C306" s="57"/>
      <c r="D306" s="57"/>
      <c r="E306" s="57"/>
      <c r="G306" s="57"/>
      <c r="H306" s="129"/>
      <c r="I306" s="129"/>
      <c r="J306" s="129"/>
      <c r="K306" s="129"/>
      <c r="L306" s="129"/>
      <c r="M306" s="57"/>
      <c r="N306" s="57"/>
      <c r="O306" s="57"/>
      <c r="P306" s="57"/>
      <c r="Q306" s="57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  <c r="AV306" s="55"/>
      <c r="AW306" s="55"/>
      <c r="AX306" s="55"/>
      <c r="AY306" s="55"/>
      <c r="AZ306" s="55"/>
      <c r="BA306" s="55"/>
      <c r="BB306" s="55"/>
      <c r="BC306" s="55"/>
      <c r="BD306" s="55"/>
      <c r="BE306" s="55"/>
      <c r="BF306" s="55"/>
      <c r="BG306" s="55"/>
      <c r="BH306" s="55"/>
      <c r="BI306" s="55"/>
      <c r="BJ306" s="55"/>
      <c r="BK306" s="55"/>
      <c r="BL306" s="55"/>
      <c r="BM306" s="55"/>
      <c r="BN306" s="55"/>
      <c r="BO306" s="55"/>
      <c r="BP306" s="55"/>
      <c r="BQ306" s="55"/>
      <c r="BR306" s="55"/>
      <c r="BS306" s="55"/>
      <c r="BT306" s="55"/>
      <c r="BU306" s="55"/>
      <c r="BV306" s="55"/>
      <c r="BW306" s="55"/>
      <c r="BX306" s="55"/>
      <c r="BY306" s="55"/>
      <c r="BZ306" s="55"/>
      <c r="CA306" s="55"/>
      <c r="CB306" s="55"/>
      <c r="CC306" s="55"/>
      <c r="CD306" s="55"/>
      <c r="CE306" s="55"/>
      <c r="CF306" s="55"/>
      <c r="CG306" s="55"/>
      <c r="CH306" s="55"/>
      <c r="CI306" s="55"/>
      <c r="CJ306" s="55"/>
      <c r="CK306" s="55"/>
      <c r="CL306" s="55"/>
      <c r="CM306" s="55"/>
      <c r="CN306" s="55"/>
      <c r="CO306" s="55"/>
      <c r="CP306" s="55"/>
      <c r="CQ306" s="55"/>
      <c r="CR306" s="55"/>
      <c r="CS306" s="55"/>
      <c r="CT306" s="55"/>
      <c r="CU306" s="55"/>
      <c r="CV306" s="55"/>
      <c r="CW306" s="55"/>
      <c r="CX306" s="55"/>
      <c r="CY306" s="55"/>
      <c r="CZ306" s="55"/>
      <c r="DA306" s="55"/>
      <c r="DB306" s="55"/>
      <c r="DC306" s="55"/>
      <c r="DD306" s="55"/>
      <c r="DE306" s="55"/>
      <c r="DF306" s="55"/>
      <c r="DG306" s="55"/>
      <c r="DH306" s="55"/>
      <c r="DI306" s="55"/>
      <c r="DJ306" s="55"/>
      <c r="DK306" s="55"/>
      <c r="DL306" s="55"/>
      <c r="DM306" s="55"/>
      <c r="DN306" s="55"/>
      <c r="DO306" s="55"/>
      <c r="DP306" s="55"/>
    </row>
    <row r="307" spans="1:120" x14ac:dyDescent="0.2">
      <c r="A307" s="57"/>
      <c r="C307" s="57"/>
      <c r="D307" s="57"/>
      <c r="E307" s="57"/>
      <c r="G307" s="57"/>
      <c r="H307" s="129"/>
      <c r="I307" s="129"/>
      <c r="J307" s="129"/>
      <c r="K307" s="129"/>
      <c r="L307" s="129"/>
      <c r="M307" s="57"/>
      <c r="N307" s="57"/>
      <c r="O307" s="57"/>
      <c r="P307" s="57"/>
      <c r="Q307" s="57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  <c r="AV307" s="55"/>
      <c r="AW307" s="55"/>
      <c r="AX307" s="55"/>
      <c r="AY307" s="55"/>
      <c r="AZ307" s="55"/>
      <c r="BA307" s="55"/>
      <c r="BB307" s="55"/>
      <c r="BC307" s="55"/>
      <c r="BD307" s="55"/>
      <c r="BE307" s="55"/>
      <c r="BF307" s="55"/>
      <c r="BG307" s="55"/>
      <c r="BH307" s="55"/>
      <c r="BI307" s="55"/>
      <c r="BJ307" s="55"/>
      <c r="BK307" s="55"/>
      <c r="BL307" s="55"/>
      <c r="BM307" s="55"/>
      <c r="BN307" s="55"/>
      <c r="BO307" s="55"/>
      <c r="BP307" s="55"/>
      <c r="BQ307" s="55"/>
      <c r="BR307" s="55"/>
      <c r="BS307" s="55"/>
      <c r="BT307" s="55"/>
      <c r="BU307" s="55"/>
      <c r="BV307" s="55"/>
      <c r="BW307" s="55"/>
      <c r="BX307" s="55"/>
      <c r="BY307" s="55"/>
      <c r="BZ307" s="55"/>
      <c r="CA307" s="55"/>
      <c r="CB307" s="55"/>
      <c r="CC307" s="55"/>
      <c r="CD307" s="55"/>
      <c r="CE307" s="55"/>
      <c r="CF307" s="55"/>
      <c r="CG307" s="55"/>
      <c r="CH307" s="55"/>
      <c r="CI307" s="55"/>
      <c r="CJ307" s="55"/>
      <c r="CK307" s="55"/>
      <c r="CL307" s="55"/>
      <c r="CM307" s="55"/>
      <c r="CN307" s="55"/>
      <c r="CO307" s="55"/>
      <c r="CP307" s="55"/>
      <c r="CQ307" s="55"/>
      <c r="CR307" s="55"/>
      <c r="CS307" s="55"/>
      <c r="CT307" s="55"/>
      <c r="CU307" s="55"/>
      <c r="CV307" s="55"/>
      <c r="CW307" s="55"/>
      <c r="CX307" s="55"/>
      <c r="CY307" s="55"/>
      <c r="CZ307" s="55"/>
      <c r="DA307" s="55"/>
      <c r="DB307" s="55"/>
      <c r="DC307" s="55"/>
      <c r="DD307" s="55"/>
      <c r="DE307" s="55"/>
      <c r="DF307" s="55"/>
      <c r="DG307" s="55"/>
      <c r="DH307" s="55"/>
      <c r="DI307" s="55"/>
      <c r="DJ307" s="55"/>
      <c r="DK307" s="55"/>
      <c r="DL307" s="55"/>
      <c r="DM307" s="55"/>
      <c r="DN307" s="55"/>
      <c r="DO307" s="55"/>
      <c r="DP307" s="55"/>
    </row>
    <row r="308" spans="1:120" x14ac:dyDescent="0.2">
      <c r="A308" s="57"/>
      <c r="C308" s="57"/>
      <c r="D308" s="57"/>
      <c r="E308" s="57"/>
      <c r="G308" s="57"/>
      <c r="H308" s="129"/>
      <c r="I308" s="129"/>
      <c r="J308" s="129"/>
      <c r="K308" s="129"/>
      <c r="L308" s="129"/>
      <c r="M308" s="57"/>
      <c r="N308" s="57"/>
      <c r="O308" s="57"/>
      <c r="P308" s="57"/>
      <c r="Q308" s="57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  <c r="AV308" s="55"/>
      <c r="AW308" s="55"/>
      <c r="AX308" s="55"/>
      <c r="AY308" s="55"/>
      <c r="AZ308" s="55"/>
      <c r="BA308" s="55"/>
      <c r="BB308" s="55"/>
      <c r="BC308" s="55"/>
      <c r="BD308" s="55"/>
      <c r="BE308" s="55"/>
      <c r="BF308" s="55"/>
      <c r="BG308" s="55"/>
      <c r="BH308" s="55"/>
      <c r="BI308" s="55"/>
      <c r="BJ308" s="55"/>
      <c r="BK308" s="55"/>
      <c r="BL308" s="55"/>
      <c r="BM308" s="55"/>
      <c r="BN308" s="55"/>
      <c r="BO308" s="55"/>
      <c r="BP308" s="55"/>
      <c r="BQ308" s="55"/>
      <c r="BR308" s="55"/>
      <c r="BS308" s="55"/>
      <c r="BT308" s="55"/>
      <c r="BU308" s="55"/>
      <c r="BV308" s="55"/>
      <c r="BW308" s="55"/>
      <c r="BX308" s="55"/>
      <c r="BY308" s="55"/>
      <c r="BZ308" s="55"/>
      <c r="CA308" s="55"/>
      <c r="CB308" s="55"/>
      <c r="CC308" s="55"/>
      <c r="CD308" s="55"/>
      <c r="CE308" s="55"/>
      <c r="CF308" s="55"/>
      <c r="CG308" s="55"/>
      <c r="CH308" s="55"/>
      <c r="CI308" s="55"/>
      <c r="CJ308" s="55"/>
      <c r="CK308" s="55"/>
      <c r="CL308" s="55"/>
      <c r="CM308" s="55"/>
      <c r="CN308" s="55"/>
      <c r="CO308" s="55"/>
      <c r="CP308" s="55"/>
      <c r="CQ308" s="55"/>
      <c r="CR308" s="55"/>
      <c r="CS308" s="55"/>
      <c r="CT308" s="55"/>
      <c r="CU308" s="55"/>
      <c r="CV308" s="55"/>
      <c r="CW308" s="55"/>
      <c r="CX308" s="55"/>
      <c r="CY308" s="55"/>
      <c r="CZ308" s="55"/>
      <c r="DA308" s="55"/>
      <c r="DB308" s="55"/>
      <c r="DC308" s="55"/>
      <c r="DD308" s="55"/>
      <c r="DE308" s="55"/>
      <c r="DF308" s="55"/>
      <c r="DG308" s="55"/>
      <c r="DH308" s="55"/>
      <c r="DI308" s="55"/>
      <c r="DJ308" s="55"/>
      <c r="DK308" s="55"/>
      <c r="DL308" s="55"/>
      <c r="DM308" s="55"/>
      <c r="DN308" s="55"/>
      <c r="DO308" s="55"/>
      <c r="DP308" s="55"/>
    </row>
    <row r="309" spans="1:120" x14ac:dyDescent="0.2">
      <c r="A309" s="57"/>
      <c r="C309" s="57"/>
      <c r="D309" s="57"/>
      <c r="E309" s="57"/>
      <c r="G309" s="57"/>
      <c r="H309" s="129"/>
      <c r="I309" s="129"/>
      <c r="J309" s="129"/>
      <c r="K309" s="129"/>
      <c r="L309" s="129"/>
      <c r="M309" s="57"/>
      <c r="N309" s="57"/>
      <c r="O309" s="57"/>
      <c r="P309" s="57"/>
      <c r="Q309" s="57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  <c r="AZ309" s="55"/>
      <c r="BA309" s="55"/>
      <c r="BB309" s="55"/>
      <c r="BC309" s="55"/>
      <c r="BD309" s="55"/>
      <c r="BE309" s="55"/>
      <c r="BF309" s="55"/>
      <c r="BG309" s="55"/>
      <c r="BH309" s="55"/>
      <c r="BI309" s="55"/>
      <c r="BJ309" s="55"/>
      <c r="BK309" s="55"/>
      <c r="BL309" s="55"/>
      <c r="BM309" s="55"/>
      <c r="BN309" s="55"/>
      <c r="BO309" s="55"/>
      <c r="BP309" s="55"/>
      <c r="BQ309" s="55"/>
      <c r="BR309" s="55"/>
      <c r="BS309" s="55"/>
      <c r="BT309" s="55"/>
      <c r="BU309" s="55"/>
      <c r="BV309" s="55"/>
      <c r="BW309" s="55"/>
      <c r="BX309" s="55"/>
      <c r="BY309" s="55"/>
      <c r="BZ309" s="55"/>
      <c r="CA309" s="55"/>
      <c r="CB309" s="55"/>
      <c r="CC309" s="55"/>
      <c r="CD309" s="55"/>
      <c r="CE309" s="55"/>
      <c r="CF309" s="55"/>
      <c r="CG309" s="55"/>
      <c r="CH309" s="55"/>
      <c r="CI309" s="55"/>
      <c r="CJ309" s="55"/>
      <c r="CK309" s="55"/>
      <c r="CL309" s="55"/>
      <c r="CM309" s="55"/>
      <c r="CN309" s="55"/>
      <c r="CO309" s="55"/>
      <c r="CP309" s="55"/>
      <c r="CQ309" s="55"/>
      <c r="CR309" s="55"/>
      <c r="CS309" s="55"/>
      <c r="CT309" s="55"/>
      <c r="CU309" s="55"/>
      <c r="CV309" s="55"/>
      <c r="CW309" s="55"/>
      <c r="CX309" s="55"/>
      <c r="CY309" s="55"/>
      <c r="CZ309" s="55"/>
      <c r="DA309" s="55"/>
      <c r="DB309" s="55"/>
      <c r="DC309" s="55"/>
      <c r="DD309" s="55"/>
      <c r="DE309" s="55"/>
      <c r="DF309" s="55"/>
      <c r="DG309" s="55"/>
      <c r="DH309" s="55"/>
      <c r="DI309" s="55"/>
      <c r="DJ309" s="55"/>
      <c r="DK309" s="55"/>
      <c r="DL309" s="55"/>
      <c r="DM309" s="55"/>
      <c r="DN309" s="55"/>
      <c r="DO309" s="55"/>
      <c r="DP309" s="55"/>
    </row>
    <row r="310" spans="1:120" x14ac:dyDescent="0.2">
      <c r="A310" s="57"/>
      <c r="C310" s="57"/>
      <c r="D310" s="57"/>
      <c r="E310" s="57"/>
      <c r="G310" s="57"/>
      <c r="H310" s="129"/>
      <c r="I310" s="129"/>
      <c r="J310" s="129"/>
      <c r="K310" s="129"/>
      <c r="L310" s="129"/>
      <c r="M310" s="57"/>
      <c r="N310" s="57"/>
      <c r="O310" s="57"/>
      <c r="P310" s="57"/>
      <c r="Q310" s="57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/>
      <c r="AZ310" s="55"/>
      <c r="BA310" s="55"/>
      <c r="BB310" s="55"/>
      <c r="BC310" s="55"/>
      <c r="BD310" s="55"/>
      <c r="BE310" s="55"/>
      <c r="BF310" s="55"/>
      <c r="BG310" s="55"/>
      <c r="BH310" s="55"/>
      <c r="BI310" s="55"/>
      <c r="BJ310" s="55"/>
      <c r="BK310" s="55"/>
      <c r="BL310" s="55"/>
      <c r="BM310" s="55"/>
      <c r="BN310" s="55"/>
      <c r="BO310" s="55"/>
      <c r="BP310" s="55"/>
      <c r="BQ310" s="55"/>
      <c r="BR310" s="55"/>
      <c r="BS310" s="55"/>
      <c r="BT310" s="55"/>
      <c r="BU310" s="55"/>
      <c r="BV310" s="55"/>
      <c r="BW310" s="55"/>
      <c r="BX310" s="55"/>
      <c r="BY310" s="55"/>
      <c r="BZ310" s="55"/>
      <c r="CA310" s="55"/>
      <c r="CB310" s="55"/>
      <c r="CC310" s="55"/>
      <c r="CD310" s="55"/>
      <c r="CE310" s="55"/>
      <c r="CF310" s="55"/>
      <c r="CG310" s="55"/>
      <c r="CH310" s="55"/>
      <c r="CI310" s="55"/>
      <c r="CJ310" s="55"/>
      <c r="CK310" s="55"/>
      <c r="CL310" s="55"/>
      <c r="CM310" s="55"/>
      <c r="CN310" s="55"/>
      <c r="CO310" s="55"/>
      <c r="CP310" s="55"/>
      <c r="CQ310" s="55"/>
      <c r="CR310" s="55"/>
      <c r="CS310" s="55"/>
      <c r="CT310" s="55"/>
      <c r="CU310" s="55"/>
      <c r="CV310" s="55"/>
      <c r="CW310" s="55"/>
      <c r="CX310" s="55"/>
      <c r="CY310" s="55"/>
      <c r="CZ310" s="55"/>
      <c r="DA310" s="55"/>
      <c r="DB310" s="55"/>
      <c r="DC310" s="55"/>
      <c r="DD310" s="55"/>
      <c r="DE310" s="55"/>
      <c r="DF310" s="55"/>
      <c r="DG310" s="55"/>
      <c r="DH310" s="55"/>
      <c r="DI310" s="55"/>
      <c r="DJ310" s="55"/>
      <c r="DK310" s="55"/>
      <c r="DL310" s="55"/>
      <c r="DM310" s="55"/>
      <c r="DN310" s="55"/>
      <c r="DO310" s="55"/>
      <c r="DP310" s="55"/>
    </row>
    <row r="311" spans="1:120" x14ac:dyDescent="0.2">
      <c r="A311" s="57"/>
      <c r="C311" s="57"/>
      <c r="D311" s="57"/>
      <c r="E311" s="57"/>
      <c r="G311" s="57"/>
      <c r="H311" s="129"/>
      <c r="I311" s="129"/>
      <c r="J311" s="129"/>
      <c r="K311" s="129"/>
      <c r="L311" s="129"/>
      <c r="M311" s="57"/>
      <c r="N311" s="57"/>
      <c r="O311" s="57"/>
      <c r="P311" s="57"/>
      <c r="Q311" s="57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  <c r="AV311" s="55"/>
      <c r="AW311" s="55"/>
      <c r="AX311" s="55"/>
      <c r="AY311" s="55"/>
      <c r="AZ311" s="55"/>
      <c r="BA311" s="55"/>
      <c r="BB311" s="55"/>
      <c r="BC311" s="55"/>
      <c r="BD311" s="55"/>
      <c r="BE311" s="55"/>
      <c r="BF311" s="55"/>
      <c r="BG311" s="55"/>
      <c r="BH311" s="55"/>
      <c r="BI311" s="55"/>
      <c r="BJ311" s="55"/>
      <c r="BK311" s="55"/>
      <c r="BL311" s="55"/>
      <c r="BM311" s="55"/>
      <c r="BN311" s="55"/>
      <c r="BO311" s="55"/>
      <c r="BP311" s="55"/>
      <c r="BQ311" s="55"/>
      <c r="BR311" s="55"/>
      <c r="BS311" s="55"/>
      <c r="BT311" s="55"/>
      <c r="BU311" s="55"/>
      <c r="BV311" s="55"/>
      <c r="BW311" s="55"/>
      <c r="BX311" s="55"/>
      <c r="BY311" s="55"/>
      <c r="BZ311" s="55"/>
      <c r="CA311" s="55"/>
      <c r="CB311" s="55"/>
      <c r="CC311" s="55"/>
      <c r="CD311" s="55"/>
      <c r="CE311" s="55"/>
      <c r="CF311" s="55"/>
      <c r="CG311" s="55"/>
      <c r="CH311" s="55"/>
      <c r="CI311" s="55"/>
      <c r="CJ311" s="55"/>
      <c r="CK311" s="55"/>
      <c r="CL311" s="55"/>
      <c r="CM311" s="55"/>
      <c r="CN311" s="55"/>
      <c r="CO311" s="55"/>
      <c r="CP311" s="55"/>
      <c r="CQ311" s="55"/>
      <c r="CR311" s="55"/>
      <c r="CS311" s="55"/>
      <c r="CT311" s="55"/>
      <c r="CU311" s="55"/>
      <c r="CV311" s="55"/>
      <c r="CW311" s="55"/>
      <c r="CX311" s="55"/>
      <c r="CY311" s="55"/>
      <c r="CZ311" s="55"/>
      <c r="DA311" s="55"/>
      <c r="DB311" s="55"/>
      <c r="DC311" s="55"/>
      <c r="DD311" s="55"/>
      <c r="DE311" s="55"/>
      <c r="DF311" s="55"/>
      <c r="DG311" s="55"/>
      <c r="DH311" s="55"/>
      <c r="DI311" s="55"/>
      <c r="DJ311" s="55"/>
      <c r="DK311" s="55"/>
      <c r="DL311" s="55"/>
      <c r="DM311" s="55"/>
      <c r="DN311" s="55"/>
      <c r="DO311" s="55"/>
      <c r="DP311" s="55"/>
    </row>
    <row r="312" spans="1:120" x14ac:dyDescent="0.2">
      <c r="A312" s="57"/>
      <c r="C312" s="57"/>
      <c r="D312" s="57"/>
      <c r="E312" s="57"/>
      <c r="G312" s="57"/>
      <c r="H312" s="129"/>
      <c r="I312" s="129"/>
      <c r="J312" s="129"/>
      <c r="K312" s="129"/>
      <c r="L312" s="129"/>
      <c r="M312" s="57"/>
      <c r="N312" s="57"/>
      <c r="O312" s="57"/>
      <c r="P312" s="57"/>
      <c r="Q312" s="57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  <c r="AV312" s="55"/>
      <c r="AW312" s="55"/>
      <c r="AX312" s="55"/>
      <c r="AY312" s="55"/>
      <c r="AZ312" s="55"/>
      <c r="BA312" s="55"/>
      <c r="BB312" s="55"/>
      <c r="BC312" s="55"/>
      <c r="BD312" s="55"/>
      <c r="BE312" s="55"/>
      <c r="BF312" s="55"/>
      <c r="BG312" s="55"/>
      <c r="BH312" s="55"/>
      <c r="BI312" s="55"/>
      <c r="BJ312" s="55"/>
      <c r="BK312" s="55"/>
      <c r="BL312" s="55"/>
      <c r="BM312" s="55"/>
      <c r="BN312" s="55"/>
      <c r="BO312" s="55"/>
      <c r="BP312" s="55"/>
      <c r="BQ312" s="55"/>
      <c r="BR312" s="55"/>
      <c r="BS312" s="55"/>
      <c r="BT312" s="55"/>
      <c r="BU312" s="55"/>
      <c r="BV312" s="55"/>
      <c r="BW312" s="55"/>
      <c r="BX312" s="55"/>
      <c r="BY312" s="55"/>
      <c r="BZ312" s="55"/>
      <c r="CA312" s="55"/>
      <c r="CB312" s="55"/>
      <c r="CC312" s="55"/>
      <c r="CD312" s="55"/>
      <c r="CE312" s="55"/>
      <c r="CF312" s="55"/>
      <c r="CG312" s="55"/>
      <c r="CH312" s="55"/>
      <c r="CI312" s="55"/>
      <c r="CJ312" s="55"/>
      <c r="CK312" s="55"/>
      <c r="CL312" s="55"/>
      <c r="CM312" s="55"/>
      <c r="CN312" s="55"/>
      <c r="CO312" s="55"/>
      <c r="CP312" s="55"/>
      <c r="CQ312" s="55"/>
      <c r="CR312" s="55"/>
      <c r="CS312" s="55"/>
      <c r="CT312" s="55"/>
      <c r="CU312" s="55"/>
      <c r="CV312" s="55"/>
      <c r="CW312" s="55"/>
      <c r="CX312" s="55"/>
      <c r="CY312" s="55"/>
      <c r="CZ312" s="55"/>
      <c r="DA312" s="55"/>
      <c r="DB312" s="55"/>
      <c r="DC312" s="55"/>
      <c r="DD312" s="55"/>
      <c r="DE312" s="55"/>
      <c r="DF312" s="55"/>
      <c r="DG312" s="55"/>
      <c r="DH312" s="55"/>
      <c r="DI312" s="55"/>
      <c r="DJ312" s="55"/>
      <c r="DK312" s="55"/>
      <c r="DL312" s="55"/>
      <c r="DM312" s="55"/>
      <c r="DN312" s="55"/>
      <c r="DO312" s="55"/>
      <c r="DP312" s="55"/>
    </row>
    <row r="313" spans="1:120" x14ac:dyDescent="0.2">
      <c r="A313" s="57"/>
      <c r="C313" s="57"/>
      <c r="D313" s="57"/>
      <c r="E313" s="57"/>
      <c r="G313" s="57"/>
      <c r="H313" s="129"/>
      <c r="I313" s="129"/>
      <c r="J313" s="129"/>
      <c r="K313" s="129"/>
      <c r="L313" s="129"/>
      <c r="M313" s="57"/>
      <c r="N313" s="57"/>
      <c r="O313" s="57"/>
      <c r="P313" s="57"/>
      <c r="Q313" s="57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  <c r="AV313" s="55"/>
      <c r="AW313" s="55"/>
      <c r="AX313" s="55"/>
      <c r="AY313" s="55"/>
      <c r="AZ313" s="55"/>
      <c r="BA313" s="55"/>
      <c r="BB313" s="55"/>
      <c r="BC313" s="55"/>
      <c r="BD313" s="55"/>
      <c r="BE313" s="55"/>
      <c r="BF313" s="55"/>
      <c r="BG313" s="55"/>
      <c r="BH313" s="55"/>
      <c r="BI313" s="55"/>
      <c r="BJ313" s="55"/>
      <c r="BK313" s="55"/>
      <c r="BL313" s="55"/>
      <c r="BM313" s="55"/>
      <c r="BN313" s="55"/>
      <c r="BO313" s="55"/>
      <c r="BP313" s="55"/>
      <c r="BQ313" s="55"/>
      <c r="BR313" s="55"/>
      <c r="BS313" s="55"/>
      <c r="BT313" s="55"/>
      <c r="BU313" s="55"/>
      <c r="BV313" s="55"/>
      <c r="BW313" s="55"/>
      <c r="BX313" s="55"/>
      <c r="BY313" s="55"/>
      <c r="BZ313" s="55"/>
      <c r="CA313" s="55"/>
      <c r="CB313" s="55"/>
      <c r="CC313" s="55"/>
      <c r="CD313" s="55"/>
      <c r="CE313" s="55"/>
      <c r="CF313" s="55"/>
      <c r="CG313" s="55"/>
      <c r="CH313" s="55"/>
      <c r="CI313" s="55"/>
      <c r="CJ313" s="55"/>
      <c r="CK313" s="55"/>
      <c r="CL313" s="55"/>
      <c r="CM313" s="55"/>
      <c r="CN313" s="55"/>
      <c r="CO313" s="55"/>
      <c r="CP313" s="55"/>
      <c r="CQ313" s="55"/>
      <c r="CR313" s="55"/>
      <c r="CS313" s="55"/>
      <c r="CT313" s="55"/>
      <c r="CU313" s="55"/>
      <c r="CV313" s="55"/>
      <c r="CW313" s="55"/>
      <c r="CX313" s="55"/>
      <c r="CY313" s="55"/>
      <c r="CZ313" s="55"/>
      <c r="DA313" s="55"/>
      <c r="DB313" s="55"/>
      <c r="DC313" s="55"/>
      <c r="DD313" s="55"/>
      <c r="DE313" s="55"/>
      <c r="DF313" s="55"/>
      <c r="DG313" s="55"/>
      <c r="DH313" s="55"/>
      <c r="DI313" s="55"/>
      <c r="DJ313" s="55"/>
      <c r="DK313" s="55"/>
      <c r="DL313" s="55"/>
      <c r="DM313" s="55"/>
      <c r="DN313" s="55"/>
      <c r="DO313" s="55"/>
      <c r="DP313" s="55"/>
    </row>
    <row r="314" spans="1:120" x14ac:dyDescent="0.2">
      <c r="A314" s="57"/>
      <c r="C314" s="57"/>
      <c r="D314" s="57"/>
      <c r="E314" s="57"/>
      <c r="G314" s="57"/>
      <c r="H314" s="129"/>
      <c r="I314" s="129"/>
      <c r="J314" s="129"/>
      <c r="K314" s="129"/>
      <c r="L314" s="129"/>
      <c r="M314" s="57"/>
      <c r="N314" s="57"/>
      <c r="O314" s="57"/>
      <c r="P314" s="57"/>
      <c r="Q314" s="57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  <c r="AV314" s="55"/>
      <c r="AW314" s="55"/>
      <c r="AX314" s="55"/>
      <c r="AY314" s="55"/>
      <c r="AZ314" s="55"/>
      <c r="BA314" s="55"/>
      <c r="BB314" s="55"/>
      <c r="BC314" s="55"/>
      <c r="BD314" s="55"/>
      <c r="BE314" s="55"/>
      <c r="BF314" s="55"/>
      <c r="BG314" s="55"/>
      <c r="BH314" s="55"/>
      <c r="BI314" s="55"/>
      <c r="BJ314" s="55"/>
      <c r="BK314" s="55"/>
      <c r="BL314" s="55"/>
      <c r="BM314" s="55"/>
      <c r="BN314" s="55"/>
      <c r="BO314" s="55"/>
      <c r="BP314" s="55"/>
      <c r="BQ314" s="55"/>
      <c r="BR314" s="55"/>
      <c r="BS314" s="55"/>
      <c r="BT314" s="55"/>
      <c r="BU314" s="55"/>
      <c r="BV314" s="55"/>
      <c r="BW314" s="55"/>
      <c r="BX314" s="55"/>
      <c r="BY314" s="55"/>
      <c r="BZ314" s="55"/>
      <c r="CA314" s="55"/>
      <c r="CB314" s="55"/>
      <c r="CC314" s="55"/>
      <c r="CD314" s="55"/>
      <c r="CE314" s="55"/>
      <c r="CF314" s="55"/>
      <c r="CG314" s="55"/>
      <c r="CH314" s="55"/>
      <c r="CI314" s="55"/>
      <c r="CJ314" s="55"/>
      <c r="CK314" s="55"/>
      <c r="CL314" s="55"/>
      <c r="CM314" s="55"/>
      <c r="CN314" s="55"/>
      <c r="CO314" s="55"/>
      <c r="CP314" s="55"/>
      <c r="CQ314" s="55"/>
      <c r="CR314" s="55"/>
      <c r="CS314" s="55"/>
      <c r="CT314" s="55"/>
      <c r="CU314" s="55"/>
      <c r="CV314" s="55"/>
      <c r="CW314" s="55"/>
      <c r="CX314" s="55"/>
      <c r="CY314" s="55"/>
      <c r="CZ314" s="55"/>
      <c r="DA314" s="55"/>
      <c r="DB314" s="55"/>
      <c r="DC314" s="55"/>
      <c r="DD314" s="55"/>
      <c r="DE314" s="55"/>
      <c r="DF314" s="55"/>
      <c r="DG314" s="55"/>
      <c r="DH314" s="55"/>
      <c r="DI314" s="55"/>
      <c r="DJ314" s="55"/>
      <c r="DK314" s="55"/>
      <c r="DL314" s="55"/>
      <c r="DM314" s="55"/>
      <c r="DN314" s="55"/>
      <c r="DO314" s="55"/>
      <c r="DP314" s="55"/>
    </row>
    <row r="315" spans="1:120" x14ac:dyDescent="0.2">
      <c r="A315" s="57"/>
      <c r="C315" s="57"/>
      <c r="D315" s="57"/>
      <c r="E315" s="57"/>
      <c r="G315" s="57"/>
      <c r="H315" s="129"/>
      <c r="I315" s="129"/>
      <c r="J315" s="129"/>
      <c r="K315" s="129"/>
      <c r="L315" s="129"/>
      <c r="M315" s="57"/>
      <c r="N315" s="57"/>
      <c r="O315" s="57"/>
      <c r="P315" s="57"/>
      <c r="Q315" s="57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  <c r="AV315" s="55"/>
      <c r="AW315" s="55"/>
      <c r="AX315" s="55"/>
      <c r="AY315" s="55"/>
      <c r="AZ315" s="55"/>
      <c r="BA315" s="55"/>
      <c r="BB315" s="55"/>
      <c r="BC315" s="55"/>
      <c r="BD315" s="55"/>
      <c r="BE315" s="55"/>
      <c r="BF315" s="55"/>
      <c r="BG315" s="55"/>
      <c r="BH315" s="55"/>
      <c r="BI315" s="55"/>
      <c r="BJ315" s="55"/>
      <c r="BK315" s="55"/>
      <c r="BL315" s="55"/>
      <c r="BM315" s="55"/>
      <c r="BN315" s="55"/>
      <c r="BO315" s="55"/>
      <c r="BP315" s="55"/>
      <c r="BQ315" s="55"/>
      <c r="BR315" s="55"/>
      <c r="BS315" s="55"/>
      <c r="BT315" s="55"/>
      <c r="BU315" s="55"/>
      <c r="BV315" s="55"/>
      <c r="BW315" s="55"/>
      <c r="BX315" s="55"/>
      <c r="BY315" s="55"/>
      <c r="BZ315" s="55"/>
      <c r="CA315" s="55"/>
      <c r="CB315" s="55"/>
      <c r="CC315" s="55"/>
      <c r="CD315" s="55"/>
      <c r="CE315" s="55"/>
      <c r="CF315" s="55"/>
      <c r="CG315" s="55"/>
      <c r="CH315" s="55"/>
      <c r="CI315" s="55"/>
      <c r="CJ315" s="55"/>
      <c r="CK315" s="55"/>
      <c r="CL315" s="55"/>
      <c r="CM315" s="55"/>
      <c r="CN315" s="55"/>
      <c r="CO315" s="55"/>
      <c r="CP315" s="55"/>
      <c r="CQ315" s="55"/>
      <c r="CR315" s="55"/>
      <c r="CS315" s="55"/>
      <c r="CT315" s="55"/>
      <c r="CU315" s="55"/>
      <c r="CV315" s="55"/>
      <c r="CW315" s="55"/>
      <c r="CX315" s="55"/>
      <c r="CY315" s="55"/>
      <c r="CZ315" s="55"/>
      <c r="DA315" s="55"/>
      <c r="DB315" s="55"/>
      <c r="DC315" s="55"/>
      <c r="DD315" s="55"/>
      <c r="DE315" s="55"/>
      <c r="DF315" s="55"/>
      <c r="DG315" s="55"/>
      <c r="DH315" s="55"/>
      <c r="DI315" s="55"/>
      <c r="DJ315" s="55"/>
      <c r="DK315" s="55"/>
      <c r="DL315" s="55"/>
      <c r="DM315" s="55"/>
      <c r="DN315" s="55"/>
      <c r="DO315" s="55"/>
      <c r="DP315" s="55"/>
    </row>
    <row r="316" spans="1:120" x14ac:dyDescent="0.2">
      <c r="A316" s="57"/>
      <c r="C316" s="57"/>
      <c r="D316" s="57"/>
      <c r="E316" s="57"/>
      <c r="G316" s="57"/>
      <c r="H316" s="129"/>
      <c r="I316" s="129"/>
      <c r="J316" s="129"/>
      <c r="K316" s="129"/>
      <c r="L316" s="129"/>
      <c r="M316" s="57"/>
      <c r="N316" s="57"/>
      <c r="O316" s="57"/>
      <c r="P316" s="57"/>
      <c r="Q316" s="57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  <c r="AZ316" s="55"/>
      <c r="BA316" s="55"/>
      <c r="BB316" s="55"/>
      <c r="BC316" s="55"/>
      <c r="BD316" s="55"/>
      <c r="BE316" s="55"/>
      <c r="BF316" s="55"/>
      <c r="BG316" s="55"/>
      <c r="BH316" s="55"/>
      <c r="BI316" s="55"/>
      <c r="BJ316" s="55"/>
      <c r="BK316" s="55"/>
      <c r="BL316" s="55"/>
      <c r="BM316" s="55"/>
      <c r="BN316" s="55"/>
      <c r="BO316" s="55"/>
      <c r="BP316" s="55"/>
      <c r="BQ316" s="55"/>
      <c r="BR316" s="55"/>
      <c r="BS316" s="55"/>
      <c r="BT316" s="55"/>
      <c r="BU316" s="55"/>
      <c r="BV316" s="55"/>
      <c r="BW316" s="55"/>
      <c r="BX316" s="55"/>
      <c r="BY316" s="55"/>
      <c r="BZ316" s="55"/>
      <c r="CA316" s="55"/>
      <c r="CB316" s="55"/>
      <c r="CC316" s="55"/>
      <c r="CD316" s="55"/>
      <c r="CE316" s="55"/>
      <c r="CF316" s="55"/>
      <c r="CG316" s="55"/>
      <c r="CH316" s="55"/>
      <c r="CI316" s="55"/>
      <c r="CJ316" s="55"/>
      <c r="CK316" s="55"/>
      <c r="CL316" s="55"/>
      <c r="CM316" s="55"/>
      <c r="CN316" s="55"/>
      <c r="CO316" s="55"/>
      <c r="CP316" s="55"/>
      <c r="CQ316" s="55"/>
      <c r="CR316" s="55"/>
      <c r="CS316" s="55"/>
      <c r="CT316" s="55"/>
      <c r="CU316" s="55"/>
      <c r="CV316" s="55"/>
      <c r="CW316" s="55"/>
      <c r="CX316" s="55"/>
      <c r="CY316" s="55"/>
      <c r="CZ316" s="55"/>
      <c r="DA316" s="55"/>
      <c r="DB316" s="55"/>
      <c r="DC316" s="55"/>
      <c r="DD316" s="55"/>
      <c r="DE316" s="55"/>
      <c r="DF316" s="55"/>
      <c r="DG316" s="55"/>
      <c r="DH316" s="55"/>
      <c r="DI316" s="55"/>
      <c r="DJ316" s="55"/>
      <c r="DK316" s="55"/>
      <c r="DL316" s="55"/>
      <c r="DM316" s="55"/>
      <c r="DN316" s="55"/>
      <c r="DO316" s="55"/>
      <c r="DP316" s="55"/>
    </row>
    <row r="317" spans="1:120" x14ac:dyDescent="0.2">
      <c r="A317" s="57"/>
      <c r="C317" s="57"/>
      <c r="D317" s="57"/>
      <c r="E317" s="57"/>
      <c r="G317" s="57"/>
      <c r="H317" s="129"/>
      <c r="I317" s="129"/>
      <c r="J317" s="129"/>
      <c r="K317" s="129"/>
      <c r="L317" s="129"/>
      <c r="M317" s="57"/>
      <c r="N317" s="57"/>
      <c r="O317" s="57"/>
      <c r="P317" s="57"/>
      <c r="Q317" s="57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V317" s="55"/>
      <c r="AW317" s="55"/>
      <c r="AX317" s="55"/>
      <c r="AY317" s="55"/>
      <c r="AZ317" s="55"/>
      <c r="BA317" s="55"/>
      <c r="BB317" s="55"/>
      <c r="BC317" s="55"/>
      <c r="BD317" s="55"/>
      <c r="BE317" s="55"/>
      <c r="BF317" s="55"/>
      <c r="BG317" s="55"/>
      <c r="BH317" s="55"/>
      <c r="BI317" s="55"/>
      <c r="BJ317" s="55"/>
      <c r="BK317" s="55"/>
      <c r="BL317" s="55"/>
      <c r="BM317" s="55"/>
      <c r="BN317" s="55"/>
      <c r="BO317" s="55"/>
      <c r="BP317" s="55"/>
      <c r="BQ317" s="55"/>
      <c r="BR317" s="55"/>
      <c r="BS317" s="55"/>
      <c r="BT317" s="55"/>
      <c r="BU317" s="55"/>
      <c r="BV317" s="55"/>
      <c r="BW317" s="55"/>
      <c r="BX317" s="55"/>
      <c r="BY317" s="55"/>
      <c r="BZ317" s="55"/>
      <c r="CA317" s="55"/>
      <c r="CB317" s="55"/>
      <c r="CC317" s="55"/>
      <c r="CD317" s="55"/>
      <c r="CE317" s="55"/>
      <c r="CF317" s="55"/>
      <c r="CG317" s="55"/>
      <c r="CH317" s="55"/>
      <c r="CI317" s="55"/>
      <c r="CJ317" s="55"/>
      <c r="CK317" s="55"/>
      <c r="CL317" s="55"/>
      <c r="CM317" s="55"/>
      <c r="CN317" s="55"/>
      <c r="CO317" s="55"/>
      <c r="CP317" s="55"/>
      <c r="CQ317" s="55"/>
      <c r="CR317" s="55"/>
      <c r="CS317" s="55"/>
      <c r="CT317" s="55"/>
      <c r="CU317" s="55"/>
      <c r="CV317" s="55"/>
      <c r="CW317" s="55"/>
      <c r="CX317" s="55"/>
      <c r="CY317" s="55"/>
      <c r="CZ317" s="55"/>
      <c r="DA317" s="55"/>
      <c r="DB317" s="55"/>
      <c r="DC317" s="55"/>
      <c r="DD317" s="55"/>
      <c r="DE317" s="55"/>
      <c r="DF317" s="55"/>
      <c r="DG317" s="55"/>
      <c r="DH317" s="55"/>
      <c r="DI317" s="55"/>
      <c r="DJ317" s="55"/>
      <c r="DK317" s="55"/>
      <c r="DL317" s="55"/>
      <c r="DM317" s="55"/>
      <c r="DN317" s="55"/>
      <c r="DO317" s="55"/>
      <c r="DP317" s="55"/>
    </row>
    <row r="318" spans="1:120" x14ac:dyDescent="0.2">
      <c r="A318" s="57"/>
      <c r="C318" s="57"/>
      <c r="D318" s="57"/>
      <c r="E318" s="57"/>
      <c r="G318" s="57"/>
      <c r="H318" s="129"/>
      <c r="I318" s="129"/>
      <c r="J318" s="129"/>
      <c r="K318" s="129"/>
      <c r="L318" s="129"/>
      <c r="M318" s="57"/>
      <c r="N318" s="57"/>
      <c r="O318" s="57"/>
      <c r="P318" s="57"/>
      <c r="Q318" s="57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  <c r="AV318" s="55"/>
      <c r="AW318" s="55"/>
      <c r="AX318" s="55"/>
      <c r="AY318" s="55"/>
      <c r="AZ318" s="55"/>
      <c r="BA318" s="55"/>
      <c r="BB318" s="55"/>
      <c r="BC318" s="55"/>
      <c r="BD318" s="55"/>
      <c r="BE318" s="55"/>
      <c r="BF318" s="55"/>
      <c r="BG318" s="55"/>
      <c r="BH318" s="55"/>
      <c r="BI318" s="55"/>
      <c r="BJ318" s="55"/>
      <c r="BK318" s="55"/>
      <c r="BL318" s="55"/>
      <c r="BM318" s="55"/>
      <c r="BN318" s="55"/>
      <c r="BO318" s="55"/>
      <c r="BP318" s="55"/>
      <c r="BQ318" s="55"/>
      <c r="BR318" s="55"/>
      <c r="BS318" s="55"/>
      <c r="BT318" s="55"/>
      <c r="BU318" s="55"/>
      <c r="BV318" s="55"/>
      <c r="BW318" s="55"/>
      <c r="BX318" s="55"/>
      <c r="BY318" s="55"/>
      <c r="BZ318" s="55"/>
      <c r="CA318" s="55"/>
      <c r="CB318" s="55"/>
      <c r="CC318" s="55"/>
      <c r="CD318" s="55"/>
      <c r="CE318" s="55"/>
      <c r="CF318" s="55"/>
      <c r="CG318" s="55"/>
      <c r="CH318" s="55"/>
      <c r="CI318" s="55"/>
      <c r="CJ318" s="55"/>
      <c r="CK318" s="55"/>
      <c r="CL318" s="55"/>
      <c r="CM318" s="55"/>
      <c r="CN318" s="55"/>
      <c r="CO318" s="55"/>
      <c r="CP318" s="55"/>
      <c r="CQ318" s="55"/>
      <c r="CR318" s="55"/>
      <c r="CS318" s="55"/>
      <c r="CT318" s="55"/>
      <c r="CU318" s="55"/>
      <c r="CV318" s="55"/>
      <c r="CW318" s="55"/>
      <c r="CX318" s="55"/>
      <c r="CY318" s="55"/>
      <c r="CZ318" s="55"/>
      <c r="DA318" s="55"/>
      <c r="DB318" s="55"/>
      <c r="DC318" s="55"/>
      <c r="DD318" s="55"/>
      <c r="DE318" s="55"/>
      <c r="DF318" s="55"/>
      <c r="DG318" s="55"/>
      <c r="DH318" s="55"/>
      <c r="DI318" s="55"/>
      <c r="DJ318" s="55"/>
      <c r="DK318" s="55"/>
      <c r="DL318" s="55"/>
      <c r="DM318" s="55"/>
      <c r="DN318" s="55"/>
      <c r="DO318" s="55"/>
      <c r="DP318" s="55"/>
    </row>
    <row r="319" spans="1:120" x14ac:dyDescent="0.2">
      <c r="A319" s="57"/>
      <c r="C319" s="57"/>
      <c r="D319" s="57"/>
      <c r="E319" s="57"/>
      <c r="G319" s="57"/>
      <c r="H319" s="129"/>
      <c r="I319" s="129"/>
      <c r="J319" s="129"/>
      <c r="K319" s="129"/>
      <c r="L319" s="129"/>
      <c r="M319" s="57"/>
      <c r="N319" s="57"/>
      <c r="O319" s="57"/>
      <c r="P319" s="57"/>
      <c r="Q319" s="57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  <c r="AZ319" s="55"/>
      <c r="BA319" s="55"/>
      <c r="BB319" s="55"/>
      <c r="BC319" s="55"/>
      <c r="BD319" s="55"/>
      <c r="BE319" s="55"/>
      <c r="BF319" s="55"/>
      <c r="BG319" s="55"/>
      <c r="BH319" s="55"/>
      <c r="BI319" s="55"/>
      <c r="BJ319" s="55"/>
      <c r="BK319" s="55"/>
      <c r="BL319" s="55"/>
      <c r="BM319" s="55"/>
      <c r="BN319" s="55"/>
      <c r="BO319" s="55"/>
      <c r="BP319" s="55"/>
      <c r="BQ319" s="55"/>
      <c r="BR319" s="55"/>
      <c r="BS319" s="55"/>
      <c r="BT319" s="55"/>
      <c r="BU319" s="55"/>
      <c r="BV319" s="55"/>
      <c r="BW319" s="55"/>
      <c r="BX319" s="55"/>
      <c r="BY319" s="55"/>
      <c r="BZ319" s="55"/>
      <c r="CA319" s="55"/>
      <c r="CB319" s="55"/>
      <c r="CC319" s="55"/>
      <c r="CD319" s="55"/>
      <c r="CE319" s="55"/>
      <c r="CF319" s="55"/>
      <c r="CG319" s="55"/>
      <c r="CH319" s="55"/>
      <c r="CI319" s="55"/>
      <c r="CJ319" s="55"/>
      <c r="CK319" s="55"/>
      <c r="CL319" s="55"/>
      <c r="CM319" s="55"/>
      <c r="CN319" s="55"/>
      <c r="CO319" s="55"/>
      <c r="CP319" s="55"/>
      <c r="CQ319" s="55"/>
      <c r="CR319" s="55"/>
      <c r="CS319" s="55"/>
      <c r="CT319" s="55"/>
      <c r="CU319" s="55"/>
      <c r="CV319" s="55"/>
      <c r="CW319" s="55"/>
      <c r="CX319" s="55"/>
      <c r="CY319" s="55"/>
      <c r="CZ319" s="55"/>
      <c r="DA319" s="55"/>
      <c r="DB319" s="55"/>
      <c r="DC319" s="55"/>
      <c r="DD319" s="55"/>
      <c r="DE319" s="55"/>
      <c r="DF319" s="55"/>
      <c r="DG319" s="55"/>
      <c r="DH319" s="55"/>
      <c r="DI319" s="55"/>
      <c r="DJ319" s="55"/>
      <c r="DK319" s="55"/>
      <c r="DL319" s="55"/>
      <c r="DM319" s="55"/>
      <c r="DN319" s="55"/>
      <c r="DO319" s="55"/>
      <c r="DP319" s="55"/>
    </row>
    <row r="320" spans="1:120" x14ac:dyDescent="0.2">
      <c r="A320" s="57"/>
      <c r="C320" s="57"/>
      <c r="D320" s="57"/>
      <c r="E320" s="57"/>
      <c r="G320" s="57"/>
      <c r="H320" s="129"/>
      <c r="I320" s="129"/>
      <c r="J320" s="129"/>
      <c r="K320" s="129"/>
      <c r="L320" s="129"/>
      <c r="M320" s="57"/>
      <c r="N320" s="57"/>
      <c r="O320" s="57"/>
      <c r="P320" s="57"/>
      <c r="Q320" s="57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  <c r="AZ320" s="55"/>
      <c r="BA320" s="55"/>
      <c r="BB320" s="55"/>
      <c r="BC320" s="55"/>
      <c r="BD320" s="55"/>
      <c r="BE320" s="55"/>
      <c r="BF320" s="55"/>
      <c r="BG320" s="55"/>
      <c r="BH320" s="55"/>
      <c r="BI320" s="55"/>
      <c r="BJ320" s="55"/>
      <c r="BK320" s="55"/>
      <c r="BL320" s="55"/>
      <c r="BM320" s="55"/>
      <c r="BN320" s="55"/>
      <c r="BO320" s="55"/>
      <c r="BP320" s="55"/>
      <c r="BQ320" s="55"/>
      <c r="BR320" s="55"/>
      <c r="BS320" s="55"/>
      <c r="BT320" s="55"/>
      <c r="BU320" s="55"/>
      <c r="BV320" s="55"/>
      <c r="BW320" s="55"/>
      <c r="BX320" s="55"/>
      <c r="BY320" s="55"/>
      <c r="BZ320" s="55"/>
      <c r="CA320" s="55"/>
      <c r="CB320" s="55"/>
      <c r="CC320" s="55"/>
      <c r="CD320" s="55"/>
      <c r="CE320" s="55"/>
      <c r="CF320" s="55"/>
      <c r="CG320" s="55"/>
      <c r="CH320" s="55"/>
      <c r="CI320" s="55"/>
      <c r="CJ320" s="55"/>
      <c r="CK320" s="55"/>
      <c r="CL320" s="55"/>
      <c r="CM320" s="55"/>
      <c r="CN320" s="55"/>
      <c r="CO320" s="55"/>
      <c r="CP320" s="55"/>
      <c r="CQ320" s="55"/>
      <c r="CR320" s="55"/>
      <c r="CS320" s="55"/>
      <c r="CT320" s="55"/>
      <c r="CU320" s="55"/>
      <c r="CV320" s="55"/>
      <c r="CW320" s="55"/>
      <c r="CX320" s="55"/>
      <c r="CY320" s="55"/>
      <c r="CZ320" s="55"/>
      <c r="DA320" s="55"/>
      <c r="DB320" s="55"/>
      <c r="DC320" s="55"/>
      <c r="DD320" s="55"/>
      <c r="DE320" s="55"/>
      <c r="DF320" s="55"/>
      <c r="DG320" s="55"/>
      <c r="DH320" s="55"/>
      <c r="DI320" s="55"/>
      <c r="DJ320" s="55"/>
      <c r="DK320" s="55"/>
      <c r="DL320" s="55"/>
      <c r="DM320" s="55"/>
      <c r="DN320" s="55"/>
      <c r="DO320" s="55"/>
      <c r="DP320" s="55"/>
    </row>
    <row r="321" spans="1:120" x14ac:dyDescent="0.2">
      <c r="A321" s="57"/>
      <c r="C321" s="57"/>
      <c r="D321" s="57"/>
      <c r="E321" s="57"/>
      <c r="G321" s="57"/>
      <c r="H321" s="129"/>
      <c r="I321" s="129"/>
      <c r="J321" s="129"/>
      <c r="K321" s="129"/>
      <c r="L321" s="129"/>
      <c r="M321" s="57"/>
      <c r="N321" s="57"/>
      <c r="O321" s="57"/>
      <c r="P321" s="57"/>
      <c r="Q321" s="57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55"/>
      <c r="BC321" s="55"/>
      <c r="BD321" s="55"/>
      <c r="BE321" s="55"/>
      <c r="BF321" s="55"/>
      <c r="BG321" s="55"/>
      <c r="BH321" s="55"/>
      <c r="BI321" s="55"/>
      <c r="BJ321" s="55"/>
      <c r="BK321" s="55"/>
      <c r="BL321" s="55"/>
      <c r="BM321" s="55"/>
      <c r="BN321" s="55"/>
      <c r="BO321" s="55"/>
      <c r="BP321" s="55"/>
      <c r="BQ321" s="55"/>
      <c r="BR321" s="55"/>
      <c r="BS321" s="55"/>
      <c r="BT321" s="55"/>
      <c r="BU321" s="55"/>
      <c r="BV321" s="55"/>
      <c r="BW321" s="55"/>
      <c r="BX321" s="55"/>
      <c r="BY321" s="55"/>
      <c r="BZ321" s="55"/>
      <c r="CA321" s="55"/>
      <c r="CB321" s="55"/>
      <c r="CC321" s="55"/>
      <c r="CD321" s="55"/>
      <c r="CE321" s="55"/>
      <c r="CF321" s="55"/>
      <c r="CG321" s="55"/>
      <c r="CH321" s="55"/>
      <c r="CI321" s="55"/>
      <c r="CJ321" s="55"/>
      <c r="CK321" s="55"/>
      <c r="CL321" s="55"/>
      <c r="CM321" s="55"/>
      <c r="CN321" s="55"/>
      <c r="CO321" s="55"/>
      <c r="CP321" s="55"/>
      <c r="CQ321" s="55"/>
      <c r="CR321" s="55"/>
      <c r="CS321" s="55"/>
      <c r="CT321" s="55"/>
      <c r="CU321" s="55"/>
      <c r="CV321" s="55"/>
      <c r="CW321" s="55"/>
      <c r="CX321" s="55"/>
      <c r="CY321" s="55"/>
      <c r="CZ321" s="55"/>
      <c r="DA321" s="55"/>
      <c r="DB321" s="55"/>
      <c r="DC321" s="55"/>
      <c r="DD321" s="55"/>
      <c r="DE321" s="55"/>
      <c r="DF321" s="55"/>
      <c r="DG321" s="55"/>
      <c r="DH321" s="55"/>
      <c r="DI321" s="55"/>
      <c r="DJ321" s="55"/>
      <c r="DK321" s="55"/>
      <c r="DL321" s="55"/>
      <c r="DM321" s="55"/>
      <c r="DN321" s="55"/>
      <c r="DO321" s="55"/>
      <c r="DP321" s="55"/>
    </row>
    <row r="322" spans="1:120" x14ac:dyDescent="0.2">
      <c r="A322" s="57"/>
      <c r="C322" s="57"/>
      <c r="D322" s="57"/>
      <c r="E322" s="57"/>
      <c r="G322" s="57"/>
      <c r="H322" s="129"/>
      <c r="I322" s="129"/>
      <c r="J322" s="129"/>
      <c r="K322" s="129"/>
      <c r="L322" s="129"/>
      <c r="M322" s="57"/>
      <c r="N322" s="57"/>
      <c r="O322" s="57"/>
      <c r="P322" s="57"/>
      <c r="Q322" s="57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  <c r="AZ322" s="55"/>
      <c r="BA322" s="55"/>
      <c r="BB322" s="55"/>
      <c r="BC322" s="55"/>
      <c r="BD322" s="55"/>
      <c r="BE322" s="55"/>
      <c r="BF322" s="55"/>
      <c r="BG322" s="55"/>
      <c r="BH322" s="55"/>
      <c r="BI322" s="55"/>
      <c r="BJ322" s="55"/>
      <c r="BK322" s="55"/>
      <c r="BL322" s="55"/>
      <c r="BM322" s="55"/>
      <c r="BN322" s="55"/>
      <c r="BO322" s="55"/>
      <c r="BP322" s="55"/>
      <c r="BQ322" s="55"/>
      <c r="BR322" s="55"/>
      <c r="BS322" s="55"/>
      <c r="BT322" s="55"/>
      <c r="BU322" s="55"/>
      <c r="BV322" s="55"/>
      <c r="BW322" s="55"/>
      <c r="BX322" s="55"/>
      <c r="BY322" s="55"/>
      <c r="BZ322" s="55"/>
      <c r="CA322" s="55"/>
      <c r="CB322" s="55"/>
      <c r="CC322" s="55"/>
      <c r="CD322" s="55"/>
      <c r="CE322" s="55"/>
      <c r="CF322" s="55"/>
      <c r="CG322" s="55"/>
      <c r="CH322" s="55"/>
      <c r="CI322" s="55"/>
      <c r="CJ322" s="55"/>
      <c r="CK322" s="55"/>
      <c r="CL322" s="55"/>
      <c r="CM322" s="55"/>
      <c r="CN322" s="55"/>
      <c r="CO322" s="55"/>
      <c r="CP322" s="55"/>
      <c r="CQ322" s="55"/>
      <c r="CR322" s="55"/>
      <c r="CS322" s="55"/>
      <c r="CT322" s="55"/>
      <c r="CU322" s="55"/>
      <c r="CV322" s="55"/>
      <c r="CW322" s="55"/>
      <c r="CX322" s="55"/>
      <c r="CY322" s="55"/>
      <c r="CZ322" s="55"/>
      <c r="DA322" s="55"/>
      <c r="DB322" s="55"/>
      <c r="DC322" s="55"/>
      <c r="DD322" s="55"/>
      <c r="DE322" s="55"/>
      <c r="DF322" s="55"/>
      <c r="DG322" s="55"/>
      <c r="DH322" s="55"/>
      <c r="DI322" s="55"/>
      <c r="DJ322" s="55"/>
      <c r="DK322" s="55"/>
      <c r="DL322" s="55"/>
      <c r="DM322" s="55"/>
      <c r="DN322" s="55"/>
      <c r="DO322" s="55"/>
      <c r="DP322" s="55"/>
    </row>
    <row r="323" spans="1:120" x14ac:dyDescent="0.2">
      <c r="A323" s="57"/>
      <c r="C323" s="57"/>
      <c r="D323" s="57"/>
      <c r="E323" s="57"/>
      <c r="G323" s="57"/>
      <c r="H323" s="129"/>
      <c r="I323" s="129"/>
      <c r="J323" s="129"/>
      <c r="K323" s="129"/>
      <c r="L323" s="129"/>
      <c r="M323" s="57"/>
      <c r="N323" s="57"/>
      <c r="O323" s="57"/>
      <c r="P323" s="57"/>
      <c r="Q323" s="57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55"/>
      <c r="BC323" s="55"/>
      <c r="BD323" s="55"/>
      <c r="BE323" s="55"/>
      <c r="BF323" s="55"/>
      <c r="BG323" s="55"/>
      <c r="BH323" s="55"/>
      <c r="BI323" s="55"/>
      <c r="BJ323" s="55"/>
      <c r="BK323" s="55"/>
      <c r="BL323" s="55"/>
      <c r="BM323" s="55"/>
      <c r="BN323" s="55"/>
      <c r="BO323" s="55"/>
      <c r="BP323" s="55"/>
      <c r="BQ323" s="55"/>
      <c r="BR323" s="55"/>
      <c r="BS323" s="55"/>
      <c r="BT323" s="55"/>
      <c r="BU323" s="55"/>
      <c r="BV323" s="55"/>
      <c r="BW323" s="55"/>
      <c r="BX323" s="55"/>
      <c r="BY323" s="55"/>
      <c r="BZ323" s="55"/>
      <c r="CA323" s="55"/>
      <c r="CB323" s="55"/>
      <c r="CC323" s="55"/>
      <c r="CD323" s="55"/>
      <c r="CE323" s="55"/>
      <c r="CF323" s="55"/>
      <c r="CG323" s="55"/>
      <c r="CH323" s="55"/>
      <c r="CI323" s="55"/>
      <c r="CJ323" s="55"/>
      <c r="CK323" s="55"/>
      <c r="CL323" s="55"/>
      <c r="CM323" s="55"/>
      <c r="CN323" s="55"/>
      <c r="CO323" s="55"/>
      <c r="CP323" s="55"/>
      <c r="CQ323" s="55"/>
      <c r="CR323" s="55"/>
      <c r="CS323" s="55"/>
      <c r="CT323" s="55"/>
      <c r="CU323" s="55"/>
      <c r="CV323" s="55"/>
      <c r="CW323" s="55"/>
      <c r="CX323" s="55"/>
      <c r="CY323" s="55"/>
      <c r="CZ323" s="55"/>
      <c r="DA323" s="55"/>
      <c r="DB323" s="55"/>
      <c r="DC323" s="55"/>
      <c r="DD323" s="55"/>
      <c r="DE323" s="55"/>
      <c r="DF323" s="55"/>
      <c r="DG323" s="55"/>
      <c r="DH323" s="55"/>
      <c r="DI323" s="55"/>
      <c r="DJ323" s="55"/>
      <c r="DK323" s="55"/>
      <c r="DL323" s="55"/>
      <c r="DM323" s="55"/>
      <c r="DN323" s="55"/>
      <c r="DO323" s="55"/>
      <c r="DP323" s="55"/>
    </row>
    <row r="324" spans="1:120" x14ac:dyDescent="0.2">
      <c r="A324" s="57"/>
      <c r="C324" s="57"/>
      <c r="D324" s="57"/>
      <c r="E324" s="57"/>
      <c r="G324" s="57"/>
      <c r="H324" s="129"/>
      <c r="I324" s="129"/>
      <c r="J324" s="129"/>
      <c r="K324" s="129"/>
      <c r="L324" s="129"/>
      <c r="M324" s="57"/>
      <c r="N324" s="57"/>
      <c r="O324" s="57"/>
      <c r="P324" s="57"/>
      <c r="Q324" s="57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  <c r="AZ324" s="55"/>
      <c r="BA324" s="55"/>
      <c r="BB324" s="55"/>
      <c r="BC324" s="55"/>
      <c r="BD324" s="55"/>
      <c r="BE324" s="55"/>
      <c r="BF324" s="55"/>
      <c r="BG324" s="55"/>
      <c r="BH324" s="55"/>
      <c r="BI324" s="55"/>
      <c r="BJ324" s="55"/>
      <c r="BK324" s="55"/>
      <c r="BL324" s="55"/>
      <c r="BM324" s="55"/>
      <c r="BN324" s="55"/>
      <c r="BO324" s="55"/>
      <c r="BP324" s="55"/>
      <c r="BQ324" s="55"/>
      <c r="BR324" s="55"/>
      <c r="BS324" s="55"/>
      <c r="BT324" s="55"/>
      <c r="BU324" s="55"/>
      <c r="BV324" s="55"/>
      <c r="BW324" s="55"/>
      <c r="BX324" s="55"/>
      <c r="BY324" s="55"/>
      <c r="BZ324" s="55"/>
      <c r="CA324" s="55"/>
      <c r="CB324" s="55"/>
      <c r="CC324" s="55"/>
      <c r="CD324" s="55"/>
      <c r="CE324" s="55"/>
      <c r="CF324" s="55"/>
      <c r="CG324" s="55"/>
      <c r="CH324" s="55"/>
      <c r="CI324" s="55"/>
      <c r="CJ324" s="55"/>
      <c r="CK324" s="55"/>
      <c r="CL324" s="55"/>
      <c r="CM324" s="55"/>
      <c r="CN324" s="55"/>
      <c r="CO324" s="55"/>
      <c r="CP324" s="55"/>
      <c r="CQ324" s="55"/>
      <c r="CR324" s="55"/>
      <c r="CS324" s="55"/>
      <c r="CT324" s="55"/>
      <c r="CU324" s="55"/>
      <c r="CV324" s="55"/>
      <c r="CW324" s="55"/>
      <c r="CX324" s="55"/>
      <c r="CY324" s="55"/>
      <c r="CZ324" s="55"/>
      <c r="DA324" s="55"/>
      <c r="DB324" s="55"/>
      <c r="DC324" s="55"/>
      <c r="DD324" s="55"/>
      <c r="DE324" s="55"/>
      <c r="DF324" s="55"/>
      <c r="DG324" s="55"/>
      <c r="DH324" s="55"/>
      <c r="DI324" s="55"/>
      <c r="DJ324" s="55"/>
      <c r="DK324" s="55"/>
      <c r="DL324" s="55"/>
      <c r="DM324" s="55"/>
      <c r="DN324" s="55"/>
      <c r="DO324" s="55"/>
      <c r="DP324" s="55"/>
    </row>
    <row r="325" spans="1:120" x14ac:dyDescent="0.2">
      <c r="A325" s="57"/>
      <c r="C325" s="57"/>
      <c r="D325" s="57"/>
      <c r="E325" s="57"/>
      <c r="G325" s="57"/>
      <c r="H325" s="129"/>
      <c r="I325" s="129"/>
      <c r="J325" s="129"/>
      <c r="K325" s="129"/>
      <c r="L325" s="129"/>
      <c r="M325" s="57"/>
      <c r="N325" s="57"/>
      <c r="O325" s="57"/>
      <c r="P325" s="57"/>
      <c r="Q325" s="57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  <c r="AZ325" s="55"/>
      <c r="BA325" s="55"/>
      <c r="BB325" s="55"/>
      <c r="BC325" s="55"/>
      <c r="BD325" s="55"/>
      <c r="BE325" s="55"/>
      <c r="BF325" s="55"/>
      <c r="BG325" s="55"/>
      <c r="BH325" s="55"/>
      <c r="BI325" s="55"/>
      <c r="BJ325" s="55"/>
      <c r="BK325" s="55"/>
      <c r="BL325" s="55"/>
      <c r="BM325" s="55"/>
      <c r="BN325" s="55"/>
      <c r="BO325" s="55"/>
      <c r="BP325" s="55"/>
      <c r="BQ325" s="55"/>
      <c r="BR325" s="55"/>
      <c r="BS325" s="55"/>
      <c r="BT325" s="55"/>
      <c r="BU325" s="55"/>
      <c r="BV325" s="55"/>
      <c r="BW325" s="55"/>
      <c r="BX325" s="55"/>
      <c r="BY325" s="55"/>
      <c r="BZ325" s="55"/>
      <c r="CA325" s="55"/>
      <c r="CB325" s="55"/>
      <c r="CC325" s="55"/>
      <c r="CD325" s="55"/>
      <c r="CE325" s="55"/>
      <c r="CF325" s="55"/>
      <c r="CG325" s="55"/>
      <c r="CH325" s="55"/>
      <c r="CI325" s="55"/>
      <c r="CJ325" s="55"/>
      <c r="CK325" s="55"/>
      <c r="CL325" s="55"/>
      <c r="CM325" s="55"/>
      <c r="CN325" s="55"/>
      <c r="CO325" s="55"/>
      <c r="CP325" s="55"/>
      <c r="CQ325" s="55"/>
      <c r="CR325" s="55"/>
      <c r="CS325" s="55"/>
      <c r="CT325" s="55"/>
      <c r="CU325" s="55"/>
      <c r="CV325" s="55"/>
      <c r="CW325" s="55"/>
      <c r="CX325" s="55"/>
      <c r="CY325" s="55"/>
      <c r="CZ325" s="55"/>
      <c r="DA325" s="55"/>
      <c r="DB325" s="55"/>
      <c r="DC325" s="55"/>
      <c r="DD325" s="55"/>
      <c r="DE325" s="55"/>
      <c r="DF325" s="55"/>
      <c r="DG325" s="55"/>
      <c r="DH325" s="55"/>
      <c r="DI325" s="55"/>
      <c r="DJ325" s="55"/>
      <c r="DK325" s="55"/>
      <c r="DL325" s="55"/>
      <c r="DM325" s="55"/>
      <c r="DN325" s="55"/>
      <c r="DO325" s="55"/>
      <c r="DP325" s="55"/>
    </row>
    <row r="326" spans="1:120" x14ac:dyDescent="0.2">
      <c r="A326" s="57"/>
      <c r="C326" s="57"/>
      <c r="D326" s="57"/>
      <c r="E326" s="57"/>
      <c r="G326" s="57"/>
      <c r="H326" s="129"/>
      <c r="I326" s="129"/>
      <c r="J326" s="129"/>
      <c r="K326" s="129"/>
      <c r="L326" s="129"/>
      <c r="M326" s="57"/>
      <c r="N326" s="57"/>
      <c r="O326" s="57"/>
      <c r="P326" s="57"/>
      <c r="Q326" s="57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  <c r="AZ326" s="55"/>
      <c r="BA326" s="55"/>
      <c r="BB326" s="55"/>
      <c r="BC326" s="55"/>
      <c r="BD326" s="55"/>
      <c r="BE326" s="55"/>
      <c r="BF326" s="55"/>
      <c r="BG326" s="55"/>
      <c r="BH326" s="55"/>
      <c r="BI326" s="55"/>
      <c r="BJ326" s="55"/>
      <c r="BK326" s="55"/>
      <c r="BL326" s="55"/>
      <c r="BM326" s="55"/>
      <c r="BN326" s="55"/>
      <c r="BO326" s="55"/>
      <c r="BP326" s="55"/>
      <c r="BQ326" s="55"/>
      <c r="BR326" s="55"/>
      <c r="BS326" s="55"/>
      <c r="BT326" s="55"/>
      <c r="BU326" s="55"/>
      <c r="BV326" s="55"/>
      <c r="BW326" s="55"/>
      <c r="BX326" s="55"/>
      <c r="BY326" s="55"/>
      <c r="BZ326" s="55"/>
      <c r="CA326" s="55"/>
      <c r="CB326" s="55"/>
      <c r="CC326" s="55"/>
      <c r="CD326" s="55"/>
      <c r="CE326" s="55"/>
      <c r="CF326" s="55"/>
      <c r="CG326" s="55"/>
      <c r="CH326" s="55"/>
      <c r="CI326" s="55"/>
      <c r="CJ326" s="55"/>
      <c r="CK326" s="55"/>
      <c r="CL326" s="55"/>
      <c r="CM326" s="55"/>
      <c r="CN326" s="55"/>
      <c r="CO326" s="55"/>
      <c r="CP326" s="55"/>
      <c r="CQ326" s="55"/>
      <c r="CR326" s="55"/>
      <c r="CS326" s="55"/>
      <c r="CT326" s="55"/>
      <c r="CU326" s="55"/>
      <c r="CV326" s="55"/>
      <c r="CW326" s="55"/>
      <c r="CX326" s="55"/>
      <c r="CY326" s="55"/>
      <c r="CZ326" s="55"/>
      <c r="DA326" s="55"/>
      <c r="DB326" s="55"/>
      <c r="DC326" s="55"/>
      <c r="DD326" s="55"/>
      <c r="DE326" s="55"/>
      <c r="DF326" s="55"/>
      <c r="DG326" s="55"/>
      <c r="DH326" s="55"/>
      <c r="DI326" s="55"/>
      <c r="DJ326" s="55"/>
      <c r="DK326" s="55"/>
      <c r="DL326" s="55"/>
      <c r="DM326" s="55"/>
      <c r="DN326" s="55"/>
      <c r="DO326" s="55"/>
      <c r="DP326" s="55"/>
    </row>
    <row r="327" spans="1:120" x14ac:dyDescent="0.2">
      <c r="A327" s="57"/>
      <c r="C327" s="57"/>
      <c r="D327" s="57"/>
      <c r="E327" s="57"/>
      <c r="G327" s="57"/>
      <c r="H327" s="129"/>
      <c r="I327" s="129"/>
      <c r="J327" s="129"/>
      <c r="K327" s="129"/>
      <c r="L327" s="129"/>
      <c r="M327" s="57"/>
      <c r="N327" s="57"/>
      <c r="O327" s="57"/>
      <c r="P327" s="57"/>
      <c r="Q327" s="57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  <c r="AZ327" s="55"/>
      <c r="BA327" s="55"/>
      <c r="BB327" s="55"/>
      <c r="BC327" s="55"/>
      <c r="BD327" s="55"/>
      <c r="BE327" s="55"/>
      <c r="BF327" s="55"/>
      <c r="BG327" s="55"/>
      <c r="BH327" s="55"/>
      <c r="BI327" s="55"/>
      <c r="BJ327" s="55"/>
      <c r="BK327" s="55"/>
      <c r="BL327" s="55"/>
      <c r="BM327" s="55"/>
      <c r="BN327" s="55"/>
      <c r="BO327" s="55"/>
      <c r="BP327" s="55"/>
      <c r="BQ327" s="55"/>
      <c r="BR327" s="55"/>
      <c r="BS327" s="55"/>
      <c r="BT327" s="55"/>
      <c r="BU327" s="55"/>
      <c r="BV327" s="55"/>
      <c r="BW327" s="55"/>
      <c r="BX327" s="55"/>
      <c r="BY327" s="55"/>
      <c r="BZ327" s="55"/>
      <c r="CA327" s="55"/>
      <c r="CB327" s="55"/>
      <c r="CC327" s="55"/>
      <c r="CD327" s="55"/>
      <c r="CE327" s="55"/>
      <c r="CF327" s="55"/>
      <c r="CG327" s="55"/>
      <c r="CH327" s="55"/>
      <c r="CI327" s="55"/>
      <c r="CJ327" s="55"/>
      <c r="CK327" s="55"/>
      <c r="CL327" s="55"/>
      <c r="CM327" s="55"/>
      <c r="CN327" s="55"/>
      <c r="CO327" s="55"/>
      <c r="CP327" s="55"/>
      <c r="CQ327" s="55"/>
      <c r="CR327" s="55"/>
      <c r="CS327" s="55"/>
      <c r="CT327" s="55"/>
      <c r="CU327" s="55"/>
      <c r="CV327" s="55"/>
      <c r="CW327" s="55"/>
      <c r="CX327" s="55"/>
      <c r="CY327" s="55"/>
      <c r="CZ327" s="55"/>
      <c r="DA327" s="55"/>
      <c r="DB327" s="55"/>
      <c r="DC327" s="55"/>
      <c r="DD327" s="55"/>
      <c r="DE327" s="55"/>
      <c r="DF327" s="55"/>
      <c r="DG327" s="55"/>
      <c r="DH327" s="55"/>
      <c r="DI327" s="55"/>
      <c r="DJ327" s="55"/>
      <c r="DK327" s="55"/>
      <c r="DL327" s="55"/>
      <c r="DM327" s="55"/>
      <c r="DN327" s="55"/>
      <c r="DO327" s="55"/>
      <c r="DP327" s="55"/>
    </row>
    <row r="328" spans="1:120" x14ac:dyDescent="0.2">
      <c r="A328" s="57"/>
      <c r="C328" s="57"/>
      <c r="D328" s="57"/>
      <c r="E328" s="57"/>
      <c r="G328" s="57"/>
      <c r="H328" s="129"/>
      <c r="I328" s="129"/>
      <c r="J328" s="129"/>
      <c r="K328" s="129"/>
      <c r="L328" s="129"/>
      <c r="M328" s="57"/>
      <c r="N328" s="57"/>
      <c r="O328" s="57"/>
      <c r="P328" s="57"/>
      <c r="Q328" s="57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V328" s="55"/>
      <c r="AW328" s="55"/>
      <c r="AX328" s="55"/>
      <c r="AY328" s="55"/>
      <c r="AZ328" s="55"/>
      <c r="BA328" s="55"/>
      <c r="BB328" s="55"/>
      <c r="BC328" s="55"/>
      <c r="BD328" s="55"/>
      <c r="BE328" s="55"/>
      <c r="BF328" s="55"/>
      <c r="BG328" s="55"/>
      <c r="BH328" s="55"/>
      <c r="BI328" s="55"/>
      <c r="BJ328" s="55"/>
      <c r="BK328" s="55"/>
      <c r="BL328" s="55"/>
      <c r="BM328" s="55"/>
      <c r="BN328" s="55"/>
      <c r="BO328" s="55"/>
      <c r="BP328" s="55"/>
      <c r="BQ328" s="55"/>
      <c r="BR328" s="55"/>
      <c r="BS328" s="55"/>
      <c r="BT328" s="55"/>
      <c r="BU328" s="55"/>
      <c r="BV328" s="55"/>
      <c r="BW328" s="55"/>
      <c r="BX328" s="55"/>
      <c r="BY328" s="55"/>
      <c r="BZ328" s="55"/>
      <c r="CA328" s="55"/>
      <c r="CB328" s="55"/>
      <c r="CC328" s="55"/>
      <c r="CD328" s="55"/>
      <c r="CE328" s="55"/>
      <c r="CF328" s="55"/>
      <c r="CG328" s="55"/>
      <c r="CH328" s="55"/>
      <c r="CI328" s="55"/>
      <c r="CJ328" s="55"/>
      <c r="CK328" s="55"/>
      <c r="CL328" s="55"/>
      <c r="CM328" s="55"/>
      <c r="CN328" s="55"/>
      <c r="CO328" s="55"/>
      <c r="CP328" s="55"/>
      <c r="CQ328" s="55"/>
      <c r="CR328" s="55"/>
      <c r="CS328" s="55"/>
      <c r="CT328" s="55"/>
      <c r="CU328" s="55"/>
      <c r="CV328" s="55"/>
      <c r="CW328" s="55"/>
      <c r="CX328" s="55"/>
      <c r="CY328" s="55"/>
      <c r="CZ328" s="55"/>
      <c r="DA328" s="55"/>
      <c r="DB328" s="55"/>
      <c r="DC328" s="55"/>
      <c r="DD328" s="55"/>
      <c r="DE328" s="55"/>
      <c r="DF328" s="55"/>
      <c r="DG328" s="55"/>
      <c r="DH328" s="55"/>
      <c r="DI328" s="55"/>
      <c r="DJ328" s="55"/>
      <c r="DK328" s="55"/>
      <c r="DL328" s="55"/>
      <c r="DM328" s="55"/>
      <c r="DN328" s="55"/>
      <c r="DO328" s="55"/>
      <c r="DP328" s="55"/>
    </row>
    <row r="329" spans="1:120" x14ac:dyDescent="0.2">
      <c r="A329" s="57"/>
      <c r="C329" s="57"/>
      <c r="D329" s="57"/>
      <c r="E329" s="57"/>
      <c r="G329" s="57"/>
      <c r="H329" s="129"/>
      <c r="I329" s="129"/>
      <c r="J329" s="129"/>
      <c r="K329" s="129"/>
      <c r="L329" s="129"/>
      <c r="M329" s="57"/>
      <c r="N329" s="57"/>
      <c r="O329" s="57"/>
      <c r="P329" s="57"/>
      <c r="Q329" s="57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V329" s="55"/>
      <c r="AW329" s="55"/>
      <c r="AX329" s="55"/>
      <c r="AY329" s="55"/>
      <c r="AZ329" s="55"/>
      <c r="BA329" s="55"/>
      <c r="BB329" s="55"/>
      <c r="BC329" s="55"/>
      <c r="BD329" s="55"/>
      <c r="BE329" s="55"/>
      <c r="BF329" s="55"/>
      <c r="BG329" s="55"/>
      <c r="BH329" s="55"/>
      <c r="BI329" s="55"/>
      <c r="BJ329" s="55"/>
      <c r="BK329" s="55"/>
      <c r="BL329" s="55"/>
      <c r="BM329" s="55"/>
      <c r="BN329" s="55"/>
      <c r="BO329" s="55"/>
      <c r="BP329" s="55"/>
      <c r="BQ329" s="55"/>
      <c r="BR329" s="55"/>
      <c r="BS329" s="55"/>
      <c r="BT329" s="55"/>
      <c r="BU329" s="55"/>
      <c r="BV329" s="55"/>
      <c r="BW329" s="55"/>
      <c r="BX329" s="55"/>
      <c r="BY329" s="55"/>
      <c r="BZ329" s="55"/>
      <c r="CA329" s="55"/>
      <c r="CB329" s="55"/>
      <c r="CC329" s="55"/>
      <c r="CD329" s="55"/>
      <c r="CE329" s="55"/>
      <c r="CF329" s="55"/>
      <c r="CG329" s="55"/>
      <c r="CH329" s="55"/>
      <c r="CI329" s="55"/>
      <c r="CJ329" s="55"/>
      <c r="CK329" s="55"/>
      <c r="CL329" s="55"/>
      <c r="CM329" s="55"/>
      <c r="CN329" s="55"/>
      <c r="CO329" s="55"/>
      <c r="CP329" s="55"/>
      <c r="CQ329" s="55"/>
      <c r="CR329" s="55"/>
      <c r="CS329" s="55"/>
      <c r="CT329" s="55"/>
      <c r="CU329" s="55"/>
      <c r="CV329" s="55"/>
      <c r="CW329" s="55"/>
      <c r="CX329" s="55"/>
      <c r="CY329" s="55"/>
      <c r="CZ329" s="55"/>
      <c r="DA329" s="55"/>
      <c r="DB329" s="55"/>
      <c r="DC329" s="55"/>
      <c r="DD329" s="55"/>
      <c r="DE329" s="55"/>
      <c r="DF329" s="55"/>
      <c r="DG329" s="55"/>
      <c r="DH329" s="55"/>
      <c r="DI329" s="55"/>
      <c r="DJ329" s="55"/>
      <c r="DK329" s="55"/>
      <c r="DL329" s="55"/>
      <c r="DM329" s="55"/>
      <c r="DN329" s="55"/>
      <c r="DO329" s="55"/>
      <c r="DP329" s="55"/>
    </row>
    <row r="330" spans="1:120" x14ac:dyDescent="0.2">
      <c r="A330" s="57"/>
      <c r="C330" s="57"/>
      <c r="D330" s="57"/>
      <c r="E330" s="57"/>
      <c r="G330" s="57"/>
      <c r="H330" s="129"/>
      <c r="I330" s="129"/>
      <c r="J330" s="129"/>
      <c r="K330" s="129"/>
      <c r="L330" s="129"/>
      <c r="M330" s="57"/>
      <c r="N330" s="57"/>
      <c r="O330" s="57"/>
      <c r="P330" s="57"/>
      <c r="Q330" s="57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  <c r="AV330" s="55"/>
      <c r="AW330" s="55"/>
      <c r="AX330" s="55"/>
      <c r="AY330" s="55"/>
      <c r="AZ330" s="55"/>
      <c r="BA330" s="55"/>
      <c r="BB330" s="55"/>
      <c r="BC330" s="55"/>
      <c r="BD330" s="55"/>
      <c r="BE330" s="55"/>
      <c r="BF330" s="55"/>
      <c r="BG330" s="55"/>
      <c r="BH330" s="55"/>
      <c r="BI330" s="55"/>
      <c r="BJ330" s="55"/>
      <c r="BK330" s="55"/>
      <c r="BL330" s="55"/>
      <c r="BM330" s="55"/>
      <c r="BN330" s="55"/>
      <c r="BO330" s="55"/>
      <c r="BP330" s="55"/>
      <c r="BQ330" s="55"/>
      <c r="BR330" s="55"/>
      <c r="BS330" s="55"/>
      <c r="BT330" s="55"/>
      <c r="BU330" s="55"/>
      <c r="BV330" s="55"/>
      <c r="BW330" s="55"/>
      <c r="BX330" s="55"/>
      <c r="BY330" s="55"/>
      <c r="BZ330" s="55"/>
      <c r="CA330" s="55"/>
      <c r="CB330" s="55"/>
      <c r="CC330" s="55"/>
      <c r="CD330" s="55"/>
      <c r="CE330" s="55"/>
      <c r="CF330" s="55"/>
      <c r="CG330" s="55"/>
      <c r="CH330" s="55"/>
      <c r="CI330" s="55"/>
      <c r="CJ330" s="55"/>
      <c r="CK330" s="55"/>
      <c r="CL330" s="55"/>
      <c r="CM330" s="55"/>
      <c r="CN330" s="55"/>
      <c r="CO330" s="55"/>
      <c r="CP330" s="55"/>
      <c r="CQ330" s="55"/>
      <c r="CR330" s="55"/>
      <c r="CS330" s="55"/>
      <c r="CT330" s="55"/>
      <c r="CU330" s="55"/>
      <c r="CV330" s="55"/>
      <c r="CW330" s="55"/>
      <c r="CX330" s="55"/>
      <c r="CY330" s="55"/>
      <c r="CZ330" s="55"/>
      <c r="DA330" s="55"/>
      <c r="DB330" s="55"/>
      <c r="DC330" s="55"/>
      <c r="DD330" s="55"/>
      <c r="DE330" s="55"/>
      <c r="DF330" s="55"/>
      <c r="DG330" s="55"/>
      <c r="DH330" s="55"/>
      <c r="DI330" s="55"/>
      <c r="DJ330" s="55"/>
      <c r="DK330" s="55"/>
      <c r="DL330" s="55"/>
      <c r="DM330" s="55"/>
      <c r="DN330" s="55"/>
      <c r="DO330" s="55"/>
      <c r="DP330" s="55"/>
    </row>
    <row r="331" spans="1:120" x14ac:dyDescent="0.2">
      <c r="A331" s="57"/>
      <c r="C331" s="57"/>
      <c r="D331" s="57"/>
      <c r="E331" s="57"/>
      <c r="G331" s="57"/>
      <c r="H331" s="129"/>
      <c r="I331" s="129"/>
      <c r="J331" s="129"/>
      <c r="K331" s="129"/>
      <c r="L331" s="129"/>
      <c r="M331" s="57"/>
      <c r="N331" s="57"/>
      <c r="O331" s="57"/>
      <c r="P331" s="57"/>
      <c r="Q331" s="57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  <c r="AZ331" s="55"/>
      <c r="BA331" s="55"/>
      <c r="BB331" s="55"/>
      <c r="BC331" s="55"/>
      <c r="BD331" s="55"/>
      <c r="BE331" s="55"/>
      <c r="BF331" s="55"/>
      <c r="BG331" s="55"/>
      <c r="BH331" s="55"/>
      <c r="BI331" s="55"/>
      <c r="BJ331" s="55"/>
      <c r="BK331" s="55"/>
      <c r="BL331" s="55"/>
      <c r="BM331" s="55"/>
      <c r="BN331" s="55"/>
      <c r="BO331" s="55"/>
      <c r="BP331" s="55"/>
      <c r="BQ331" s="55"/>
      <c r="BR331" s="55"/>
      <c r="BS331" s="55"/>
      <c r="BT331" s="55"/>
      <c r="BU331" s="55"/>
      <c r="BV331" s="55"/>
      <c r="BW331" s="55"/>
      <c r="BX331" s="55"/>
      <c r="BY331" s="55"/>
      <c r="BZ331" s="55"/>
      <c r="CA331" s="55"/>
      <c r="CB331" s="55"/>
      <c r="CC331" s="55"/>
      <c r="CD331" s="55"/>
      <c r="CE331" s="55"/>
      <c r="CF331" s="55"/>
      <c r="CG331" s="55"/>
      <c r="CH331" s="55"/>
      <c r="CI331" s="55"/>
      <c r="CJ331" s="55"/>
      <c r="CK331" s="55"/>
      <c r="CL331" s="55"/>
      <c r="CM331" s="55"/>
      <c r="CN331" s="55"/>
      <c r="CO331" s="55"/>
      <c r="CP331" s="55"/>
      <c r="CQ331" s="55"/>
      <c r="CR331" s="55"/>
      <c r="CS331" s="55"/>
      <c r="CT331" s="55"/>
      <c r="CU331" s="55"/>
      <c r="CV331" s="55"/>
      <c r="CW331" s="55"/>
      <c r="CX331" s="55"/>
      <c r="CY331" s="55"/>
      <c r="CZ331" s="55"/>
      <c r="DA331" s="55"/>
      <c r="DB331" s="55"/>
      <c r="DC331" s="55"/>
      <c r="DD331" s="55"/>
      <c r="DE331" s="55"/>
      <c r="DF331" s="55"/>
      <c r="DG331" s="55"/>
      <c r="DH331" s="55"/>
      <c r="DI331" s="55"/>
      <c r="DJ331" s="55"/>
      <c r="DK331" s="55"/>
      <c r="DL331" s="55"/>
      <c r="DM331" s="55"/>
      <c r="DN331" s="55"/>
      <c r="DO331" s="55"/>
      <c r="DP331" s="55"/>
    </row>
    <row r="332" spans="1:120" x14ac:dyDescent="0.2">
      <c r="A332" s="57"/>
      <c r="C332" s="57"/>
      <c r="D332" s="57"/>
      <c r="E332" s="57"/>
      <c r="G332" s="57"/>
      <c r="H332" s="129"/>
      <c r="I332" s="129"/>
      <c r="J332" s="129"/>
      <c r="K332" s="129"/>
      <c r="L332" s="129"/>
      <c r="M332" s="57"/>
      <c r="N332" s="57"/>
      <c r="O332" s="57"/>
      <c r="P332" s="57"/>
      <c r="Q332" s="57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  <c r="AV332" s="55"/>
      <c r="AW332" s="55"/>
      <c r="AX332" s="55"/>
      <c r="AY332" s="55"/>
      <c r="AZ332" s="55"/>
      <c r="BA332" s="55"/>
      <c r="BB332" s="55"/>
      <c r="BC332" s="55"/>
      <c r="BD332" s="55"/>
      <c r="BE332" s="55"/>
      <c r="BF332" s="55"/>
      <c r="BG332" s="55"/>
      <c r="BH332" s="55"/>
      <c r="BI332" s="55"/>
      <c r="BJ332" s="55"/>
      <c r="BK332" s="55"/>
      <c r="BL332" s="55"/>
      <c r="BM332" s="55"/>
      <c r="BN332" s="55"/>
      <c r="BO332" s="55"/>
      <c r="BP332" s="55"/>
      <c r="BQ332" s="55"/>
      <c r="BR332" s="55"/>
      <c r="BS332" s="55"/>
      <c r="BT332" s="55"/>
      <c r="BU332" s="55"/>
      <c r="BV332" s="55"/>
      <c r="BW332" s="55"/>
      <c r="BX332" s="55"/>
      <c r="BY332" s="55"/>
      <c r="BZ332" s="55"/>
      <c r="CA332" s="55"/>
      <c r="CB332" s="55"/>
      <c r="CC332" s="55"/>
      <c r="CD332" s="55"/>
      <c r="CE332" s="55"/>
      <c r="CF332" s="55"/>
      <c r="CG332" s="55"/>
      <c r="CH332" s="55"/>
      <c r="CI332" s="55"/>
      <c r="CJ332" s="55"/>
      <c r="CK332" s="55"/>
      <c r="CL332" s="55"/>
      <c r="CM332" s="55"/>
      <c r="CN332" s="55"/>
      <c r="CO332" s="55"/>
      <c r="CP332" s="55"/>
      <c r="CQ332" s="55"/>
      <c r="CR332" s="55"/>
      <c r="CS332" s="55"/>
      <c r="CT332" s="55"/>
      <c r="CU332" s="55"/>
      <c r="CV332" s="55"/>
      <c r="CW332" s="55"/>
      <c r="CX332" s="55"/>
      <c r="CY332" s="55"/>
      <c r="CZ332" s="55"/>
      <c r="DA332" s="55"/>
      <c r="DB332" s="55"/>
      <c r="DC332" s="55"/>
      <c r="DD332" s="55"/>
      <c r="DE332" s="55"/>
      <c r="DF332" s="55"/>
      <c r="DG332" s="55"/>
      <c r="DH332" s="55"/>
      <c r="DI332" s="55"/>
      <c r="DJ332" s="55"/>
      <c r="DK332" s="55"/>
      <c r="DL332" s="55"/>
      <c r="DM332" s="55"/>
      <c r="DN332" s="55"/>
      <c r="DO332" s="55"/>
      <c r="DP332" s="55"/>
    </row>
    <row r="333" spans="1:120" x14ac:dyDescent="0.2">
      <c r="A333" s="57"/>
      <c r="C333" s="57"/>
      <c r="D333" s="57"/>
      <c r="E333" s="57"/>
      <c r="G333" s="57"/>
      <c r="H333" s="129"/>
      <c r="I333" s="129"/>
      <c r="J333" s="129"/>
      <c r="K333" s="129"/>
      <c r="L333" s="129"/>
      <c r="M333" s="57"/>
      <c r="N333" s="57"/>
      <c r="O333" s="57"/>
      <c r="P333" s="57"/>
      <c r="Q333" s="57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55"/>
      <c r="BC333" s="55"/>
      <c r="BD333" s="55"/>
      <c r="BE333" s="55"/>
      <c r="BF333" s="55"/>
      <c r="BG333" s="55"/>
      <c r="BH333" s="55"/>
      <c r="BI333" s="55"/>
      <c r="BJ333" s="55"/>
      <c r="BK333" s="55"/>
      <c r="BL333" s="55"/>
      <c r="BM333" s="55"/>
      <c r="BN333" s="55"/>
      <c r="BO333" s="55"/>
      <c r="BP333" s="55"/>
      <c r="BQ333" s="55"/>
      <c r="BR333" s="55"/>
      <c r="BS333" s="55"/>
      <c r="BT333" s="55"/>
      <c r="BU333" s="55"/>
      <c r="BV333" s="55"/>
      <c r="BW333" s="55"/>
      <c r="BX333" s="55"/>
      <c r="BY333" s="55"/>
      <c r="BZ333" s="55"/>
      <c r="CA333" s="55"/>
      <c r="CB333" s="55"/>
      <c r="CC333" s="55"/>
      <c r="CD333" s="55"/>
      <c r="CE333" s="55"/>
      <c r="CF333" s="55"/>
      <c r="CG333" s="55"/>
      <c r="CH333" s="55"/>
      <c r="CI333" s="55"/>
      <c r="CJ333" s="55"/>
      <c r="CK333" s="55"/>
      <c r="CL333" s="55"/>
      <c r="CM333" s="55"/>
      <c r="CN333" s="55"/>
      <c r="CO333" s="55"/>
      <c r="CP333" s="55"/>
      <c r="CQ333" s="55"/>
      <c r="CR333" s="55"/>
      <c r="CS333" s="55"/>
      <c r="CT333" s="55"/>
      <c r="CU333" s="55"/>
      <c r="CV333" s="55"/>
      <c r="CW333" s="55"/>
      <c r="CX333" s="55"/>
      <c r="CY333" s="55"/>
      <c r="CZ333" s="55"/>
      <c r="DA333" s="55"/>
      <c r="DB333" s="55"/>
      <c r="DC333" s="55"/>
      <c r="DD333" s="55"/>
      <c r="DE333" s="55"/>
      <c r="DF333" s="55"/>
      <c r="DG333" s="55"/>
      <c r="DH333" s="55"/>
      <c r="DI333" s="55"/>
      <c r="DJ333" s="55"/>
      <c r="DK333" s="55"/>
      <c r="DL333" s="55"/>
      <c r="DM333" s="55"/>
      <c r="DN333" s="55"/>
      <c r="DO333" s="55"/>
      <c r="DP333" s="55"/>
    </row>
    <row r="334" spans="1:120" x14ac:dyDescent="0.2">
      <c r="A334" s="57"/>
      <c r="C334" s="57"/>
      <c r="D334" s="57"/>
      <c r="E334" s="57"/>
      <c r="G334" s="57"/>
      <c r="H334" s="129"/>
      <c r="I334" s="129"/>
      <c r="J334" s="129"/>
      <c r="K334" s="129"/>
      <c r="L334" s="129"/>
      <c r="M334" s="57"/>
      <c r="N334" s="57"/>
      <c r="O334" s="57"/>
      <c r="P334" s="57"/>
      <c r="Q334" s="57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55"/>
      <c r="BC334" s="55"/>
      <c r="BD334" s="55"/>
      <c r="BE334" s="55"/>
      <c r="BF334" s="55"/>
      <c r="BG334" s="55"/>
      <c r="BH334" s="55"/>
      <c r="BI334" s="55"/>
      <c r="BJ334" s="55"/>
      <c r="BK334" s="55"/>
      <c r="BL334" s="55"/>
      <c r="BM334" s="55"/>
      <c r="BN334" s="55"/>
      <c r="BO334" s="55"/>
      <c r="BP334" s="55"/>
      <c r="BQ334" s="55"/>
      <c r="BR334" s="55"/>
      <c r="BS334" s="55"/>
      <c r="BT334" s="55"/>
      <c r="BU334" s="55"/>
      <c r="BV334" s="55"/>
      <c r="BW334" s="55"/>
      <c r="BX334" s="55"/>
      <c r="BY334" s="55"/>
      <c r="BZ334" s="55"/>
      <c r="CA334" s="55"/>
      <c r="CB334" s="55"/>
      <c r="CC334" s="55"/>
      <c r="CD334" s="55"/>
      <c r="CE334" s="55"/>
      <c r="CF334" s="55"/>
      <c r="CG334" s="55"/>
      <c r="CH334" s="55"/>
      <c r="CI334" s="55"/>
      <c r="CJ334" s="55"/>
      <c r="CK334" s="55"/>
      <c r="CL334" s="55"/>
      <c r="CM334" s="55"/>
      <c r="CN334" s="55"/>
      <c r="CO334" s="55"/>
      <c r="CP334" s="55"/>
      <c r="CQ334" s="55"/>
      <c r="CR334" s="55"/>
      <c r="CS334" s="55"/>
      <c r="CT334" s="55"/>
      <c r="CU334" s="55"/>
      <c r="CV334" s="55"/>
      <c r="CW334" s="55"/>
      <c r="CX334" s="55"/>
      <c r="CY334" s="55"/>
      <c r="CZ334" s="55"/>
      <c r="DA334" s="55"/>
      <c r="DB334" s="55"/>
      <c r="DC334" s="55"/>
      <c r="DD334" s="55"/>
      <c r="DE334" s="55"/>
      <c r="DF334" s="55"/>
      <c r="DG334" s="55"/>
      <c r="DH334" s="55"/>
      <c r="DI334" s="55"/>
      <c r="DJ334" s="55"/>
      <c r="DK334" s="55"/>
      <c r="DL334" s="55"/>
      <c r="DM334" s="55"/>
      <c r="DN334" s="55"/>
      <c r="DO334" s="55"/>
      <c r="DP334" s="55"/>
    </row>
    <row r="335" spans="1:120" x14ac:dyDescent="0.2">
      <c r="A335" s="57"/>
      <c r="C335" s="57"/>
      <c r="D335" s="57"/>
      <c r="E335" s="57"/>
      <c r="G335" s="57"/>
      <c r="H335" s="129"/>
      <c r="I335" s="129"/>
      <c r="J335" s="129"/>
      <c r="K335" s="129"/>
      <c r="L335" s="129"/>
      <c r="M335" s="57"/>
      <c r="N335" s="57"/>
      <c r="O335" s="57"/>
      <c r="P335" s="57"/>
      <c r="Q335" s="57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5"/>
      <c r="AX335" s="55"/>
      <c r="AY335" s="55"/>
      <c r="AZ335" s="55"/>
      <c r="BA335" s="55"/>
      <c r="BB335" s="55"/>
      <c r="BC335" s="55"/>
      <c r="BD335" s="55"/>
      <c r="BE335" s="55"/>
      <c r="BF335" s="55"/>
      <c r="BG335" s="55"/>
      <c r="BH335" s="55"/>
      <c r="BI335" s="55"/>
      <c r="BJ335" s="55"/>
      <c r="BK335" s="55"/>
      <c r="BL335" s="55"/>
      <c r="BM335" s="55"/>
      <c r="BN335" s="55"/>
      <c r="BO335" s="55"/>
      <c r="BP335" s="55"/>
      <c r="BQ335" s="55"/>
      <c r="BR335" s="55"/>
      <c r="BS335" s="55"/>
      <c r="BT335" s="55"/>
      <c r="BU335" s="55"/>
      <c r="BV335" s="55"/>
      <c r="BW335" s="55"/>
      <c r="BX335" s="55"/>
      <c r="BY335" s="55"/>
      <c r="BZ335" s="55"/>
      <c r="CA335" s="55"/>
      <c r="CB335" s="55"/>
      <c r="CC335" s="55"/>
      <c r="CD335" s="55"/>
      <c r="CE335" s="55"/>
      <c r="CF335" s="55"/>
      <c r="CG335" s="55"/>
      <c r="CH335" s="55"/>
      <c r="CI335" s="55"/>
      <c r="CJ335" s="55"/>
      <c r="CK335" s="55"/>
      <c r="CL335" s="55"/>
      <c r="CM335" s="55"/>
      <c r="CN335" s="55"/>
      <c r="CO335" s="55"/>
      <c r="CP335" s="55"/>
      <c r="CQ335" s="55"/>
      <c r="CR335" s="55"/>
      <c r="CS335" s="55"/>
      <c r="CT335" s="55"/>
      <c r="CU335" s="55"/>
      <c r="CV335" s="55"/>
      <c r="CW335" s="55"/>
      <c r="CX335" s="55"/>
      <c r="CY335" s="55"/>
      <c r="CZ335" s="55"/>
      <c r="DA335" s="55"/>
      <c r="DB335" s="55"/>
      <c r="DC335" s="55"/>
      <c r="DD335" s="55"/>
      <c r="DE335" s="55"/>
      <c r="DF335" s="55"/>
      <c r="DG335" s="55"/>
      <c r="DH335" s="55"/>
      <c r="DI335" s="55"/>
      <c r="DJ335" s="55"/>
      <c r="DK335" s="55"/>
      <c r="DL335" s="55"/>
      <c r="DM335" s="55"/>
      <c r="DN335" s="55"/>
      <c r="DO335" s="55"/>
      <c r="DP335" s="55"/>
    </row>
    <row r="336" spans="1:120" x14ac:dyDescent="0.2">
      <c r="A336" s="57"/>
      <c r="C336" s="57"/>
      <c r="D336" s="57"/>
      <c r="E336" s="57"/>
      <c r="G336" s="57"/>
      <c r="H336" s="129"/>
      <c r="I336" s="129"/>
      <c r="J336" s="129"/>
      <c r="K336" s="129"/>
      <c r="L336" s="129"/>
      <c r="M336" s="57"/>
      <c r="N336" s="57"/>
      <c r="O336" s="57"/>
      <c r="P336" s="57"/>
      <c r="Q336" s="57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  <c r="AV336" s="55"/>
      <c r="AW336" s="55"/>
      <c r="AX336" s="55"/>
      <c r="AY336" s="55"/>
      <c r="AZ336" s="55"/>
      <c r="BA336" s="55"/>
      <c r="BB336" s="55"/>
      <c r="BC336" s="55"/>
      <c r="BD336" s="55"/>
      <c r="BE336" s="55"/>
      <c r="BF336" s="55"/>
      <c r="BG336" s="55"/>
      <c r="BH336" s="55"/>
      <c r="BI336" s="55"/>
      <c r="BJ336" s="55"/>
      <c r="BK336" s="55"/>
      <c r="BL336" s="55"/>
      <c r="BM336" s="55"/>
      <c r="BN336" s="55"/>
      <c r="BO336" s="55"/>
      <c r="BP336" s="55"/>
      <c r="BQ336" s="55"/>
      <c r="BR336" s="55"/>
      <c r="BS336" s="55"/>
      <c r="BT336" s="55"/>
      <c r="BU336" s="55"/>
      <c r="BV336" s="55"/>
      <c r="BW336" s="55"/>
      <c r="BX336" s="55"/>
      <c r="BY336" s="55"/>
      <c r="BZ336" s="55"/>
      <c r="CA336" s="55"/>
      <c r="CB336" s="55"/>
      <c r="CC336" s="55"/>
      <c r="CD336" s="55"/>
      <c r="CE336" s="55"/>
      <c r="CF336" s="55"/>
      <c r="CG336" s="55"/>
      <c r="CH336" s="55"/>
      <c r="CI336" s="55"/>
      <c r="CJ336" s="55"/>
      <c r="CK336" s="55"/>
      <c r="CL336" s="55"/>
      <c r="CM336" s="55"/>
      <c r="CN336" s="55"/>
      <c r="CO336" s="55"/>
      <c r="CP336" s="55"/>
      <c r="CQ336" s="55"/>
      <c r="CR336" s="55"/>
      <c r="CS336" s="55"/>
      <c r="CT336" s="55"/>
      <c r="CU336" s="55"/>
      <c r="CV336" s="55"/>
      <c r="CW336" s="55"/>
      <c r="CX336" s="55"/>
      <c r="CY336" s="55"/>
      <c r="CZ336" s="55"/>
      <c r="DA336" s="55"/>
      <c r="DB336" s="55"/>
      <c r="DC336" s="55"/>
      <c r="DD336" s="55"/>
      <c r="DE336" s="55"/>
      <c r="DF336" s="55"/>
      <c r="DG336" s="55"/>
      <c r="DH336" s="55"/>
      <c r="DI336" s="55"/>
      <c r="DJ336" s="55"/>
      <c r="DK336" s="55"/>
      <c r="DL336" s="55"/>
      <c r="DM336" s="55"/>
      <c r="DN336" s="55"/>
      <c r="DO336" s="55"/>
      <c r="DP336" s="55"/>
    </row>
    <row r="337" spans="1:120" x14ac:dyDescent="0.2">
      <c r="A337" s="57"/>
      <c r="C337" s="57"/>
      <c r="D337" s="57"/>
      <c r="E337" s="57"/>
      <c r="G337" s="57"/>
      <c r="H337" s="129"/>
      <c r="I337" s="129"/>
      <c r="J337" s="129"/>
      <c r="K337" s="129"/>
      <c r="L337" s="129"/>
      <c r="M337" s="57"/>
      <c r="N337" s="57"/>
      <c r="O337" s="57"/>
      <c r="P337" s="57"/>
      <c r="Q337" s="57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  <c r="AZ337" s="55"/>
      <c r="BA337" s="55"/>
      <c r="BB337" s="55"/>
      <c r="BC337" s="55"/>
      <c r="BD337" s="55"/>
      <c r="BE337" s="55"/>
      <c r="BF337" s="55"/>
      <c r="BG337" s="55"/>
      <c r="BH337" s="55"/>
      <c r="BI337" s="55"/>
      <c r="BJ337" s="55"/>
      <c r="BK337" s="55"/>
      <c r="BL337" s="55"/>
      <c r="BM337" s="55"/>
      <c r="BN337" s="55"/>
      <c r="BO337" s="55"/>
      <c r="BP337" s="55"/>
      <c r="BQ337" s="55"/>
      <c r="BR337" s="55"/>
      <c r="BS337" s="55"/>
      <c r="BT337" s="55"/>
      <c r="BU337" s="55"/>
      <c r="BV337" s="55"/>
      <c r="BW337" s="55"/>
      <c r="BX337" s="55"/>
      <c r="BY337" s="55"/>
      <c r="BZ337" s="55"/>
      <c r="CA337" s="55"/>
      <c r="CB337" s="55"/>
      <c r="CC337" s="55"/>
      <c r="CD337" s="55"/>
      <c r="CE337" s="55"/>
      <c r="CF337" s="55"/>
      <c r="CG337" s="55"/>
      <c r="CH337" s="55"/>
      <c r="CI337" s="55"/>
      <c r="CJ337" s="55"/>
      <c r="CK337" s="55"/>
      <c r="CL337" s="55"/>
      <c r="CM337" s="55"/>
      <c r="CN337" s="55"/>
      <c r="CO337" s="55"/>
      <c r="CP337" s="55"/>
      <c r="CQ337" s="55"/>
      <c r="CR337" s="55"/>
      <c r="CS337" s="55"/>
      <c r="CT337" s="55"/>
      <c r="CU337" s="55"/>
      <c r="CV337" s="55"/>
      <c r="CW337" s="55"/>
      <c r="CX337" s="55"/>
      <c r="CY337" s="55"/>
      <c r="CZ337" s="55"/>
      <c r="DA337" s="55"/>
      <c r="DB337" s="55"/>
      <c r="DC337" s="55"/>
      <c r="DD337" s="55"/>
      <c r="DE337" s="55"/>
      <c r="DF337" s="55"/>
      <c r="DG337" s="55"/>
      <c r="DH337" s="55"/>
      <c r="DI337" s="55"/>
      <c r="DJ337" s="55"/>
      <c r="DK337" s="55"/>
      <c r="DL337" s="55"/>
      <c r="DM337" s="55"/>
      <c r="DN337" s="55"/>
      <c r="DO337" s="55"/>
      <c r="DP337" s="55"/>
    </row>
    <row r="338" spans="1:120" x14ac:dyDescent="0.2">
      <c r="A338" s="57"/>
      <c r="C338" s="57"/>
      <c r="D338" s="57"/>
      <c r="E338" s="57"/>
      <c r="G338" s="57"/>
      <c r="H338" s="129"/>
      <c r="I338" s="129"/>
      <c r="J338" s="129"/>
      <c r="K338" s="129"/>
      <c r="L338" s="129"/>
      <c r="M338" s="57"/>
      <c r="N338" s="57"/>
      <c r="O338" s="57"/>
      <c r="P338" s="57"/>
      <c r="Q338" s="57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  <c r="AZ338" s="55"/>
      <c r="BA338" s="55"/>
      <c r="BB338" s="55"/>
      <c r="BC338" s="55"/>
      <c r="BD338" s="55"/>
      <c r="BE338" s="55"/>
      <c r="BF338" s="55"/>
      <c r="BG338" s="55"/>
      <c r="BH338" s="55"/>
      <c r="BI338" s="55"/>
      <c r="BJ338" s="55"/>
      <c r="BK338" s="55"/>
      <c r="BL338" s="55"/>
      <c r="BM338" s="55"/>
      <c r="BN338" s="55"/>
      <c r="BO338" s="55"/>
      <c r="BP338" s="55"/>
      <c r="BQ338" s="55"/>
      <c r="BR338" s="55"/>
      <c r="BS338" s="55"/>
      <c r="BT338" s="55"/>
      <c r="BU338" s="55"/>
      <c r="BV338" s="55"/>
      <c r="BW338" s="55"/>
      <c r="BX338" s="55"/>
      <c r="BY338" s="55"/>
      <c r="BZ338" s="55"/>
      <c r="CA338" s="55"/>
      <c r="CB338" s="55"/>
      <c r="CC338" s="55"/>
      <c r="CD338" s="55"/>
      <c r="CE338" s="55"/>
      <c r="CF338" s="55"/>
      <c r="CG338" s="55"/>
      <c r="CH338" s="55"/>
      <c r="CI338" s="55"/>
      <c r="CJ338" s="55"/>
      <c r="CK338" s="55"/>
      <c r="CL338" s="55"/>
      <c r="CM338" s="55"/>
      <c r="CN338" s="55"/>
      <c r="CO338" s="55"/>
      <c r="CP338" s="55"/>
      <c r="CQ338" s="55"/>
      <c r="CR338" s="55"/>
      <c r="CS338" s="55"/>
      <c r="CT338" s="55"/>
      <c r="CU338" s="55"/>
      <c r="CV338" s="55"/>
      <c r="CW338" s="55"/>
      <c r="CX338" s="55"/>
      <c r="CY338" s="55"/>
      <c r="CZ338" s="55"/>
      <c r="DA338" s="55"/>
      <c r="DB338" s="55"/>
      <c r="DC338" s="55"/>
      <c r="DD338" s="55"/>
      <c r="DE338" s="55"/>
      <c r="DF338" s="55"/>
      <c r="DG338" s="55"/>
      <c r="DH338" s="55"/>
      <c r="DI338" s="55"/>
      <c r="DJ338" s="55"/>
      <c r="DK338" s="55"/>
      <c r="DL338" s="55"/>
      <c r="DM338" s="55"/>
      <c r="DN338" s="55"/>
      <c r="DO338" s="55"/>
      <c r="DP338" s="55"/>
    </row>
    <row r="339" spans="1:120" x14ac:dyDescent="0.2">
      <c r="A339" s="57"/>
      <c r="C339" s="57"/>
      <c r="D339" s="57"/>
      <c r="E339" s="57"/>
      <c r="G339" s="57"/>
      <c r="H339" s="129"/>
      <c r="I339" s="129"/>
      <c r="J339" s="129"/>
      <c r="K339" s="129"/>
      <c r="L339" s="129"/>
      <c r="M339" s="57"/>
      <c r="N339" s="57"/>
      <c r="O339" s="57"/>
      <c r="P339" s="57"/>
      <c r="Q339" s="57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  <c r="AZ339" s="55"/>
      <c r="BA339" s="55"/>
      <c r="BB339" s="55"/>
      <c r="BC339" s="55"/>
      <c r="BD339" s="55"/>
      <c r="BE339" s="55"/>
      <c r="BF339" s="55"/>
      <c r="BG339" s="55"/>
      <c r="BH339" s="55"/>
      <c r="BI339" s="55"/>
      <c r="BJ339" s="55"/>
      <c r="BK339" s="55"/>
      <c r="BL339" s="55"/>
      <c r="BM339" s="55"/>
      <c r="BN339" s="55"/>
      <c r="BO339" s="55"/>
      <c r="BP339" s="55"/>
      <c r="BQ339" s="55"/>
      <c r="BR339" s="55"/>
      <c r="BS339" s="55"/>
      <c r="BT339" s="55"/>
      <c r="BU339" s="55"/>
      <c r="BV339" s="55"/>
      <c r="BW339" s="55"/>
      <c r="BX339" s="55"/>
      <c r="BY339" s="55"/>
      <c r="BZ339" s="55"/>
      <c r="CA339" s="55"/>
      <c r="CB339" s="55"/>
      <c r="CC339" s="55"/>
      <c r="CD339" s="55"/>
      <c r="CE339" s="55"/>
      <c r="CF339" s="55"/>
      <c r="CG339" s="55"/>
      <c r="CH339" s="55"/>
      <c r="CI339" s="55"/>
      <c r="CJ339" s="55"/>
      <c r="CK339" s="55"/>
      <c r="CL339" s="55"/>
      <c r="CM339" s="55"/>
      <c r="CN339" s="55"/>
      <c r="CO339" s="55"/>
      <c r="CP339" s="55"/>
      <c r="CQ339" s="55"/>
      <c r="CR339" s="55"/>
      <c r="CS339" s="55"/>
      <c r="CT339" s="55"/>
      <c r="CU339" s="55"/>
      <c r="CV339" s="55"/>
      <c r="CW339" s="55"/>
      <c r="CX339" s="55"/>
      <c r="CY339" s="55"/>
      <c r="CZ339" s="55"/>
      <c r="DA339" s="55"/>
      <c r="DB339" s="55"/>
      <c r="DC339" s="55"/>
      <c r="DD339" s="55"/>
      <c r="DE339" s="55"/>
      <c r="DF339" s="55"/>
      <c r="DG339" s="55"/>
      <c r="DH339" s="55"/>
      <c r="DI339" s="55"/>
      <c r="DJ339" s="55"/>
      <c r="DK339" s="55"/>
      <c r="DL339" s="55"/>
      <c r="DM339" s="55"/>
      <c r="DN339" s="55"/>
      <c r="DO339" s="55"/>
      <c r="DP339" s="55"/>
    </row>
    <row r="340" spans="1:120" x14ac:dyDescent="0.2">
      <c r="A340" s="57"/>
      <c r="C340" s="57"/>
      <c r="D340" s="57"/>
      <c r="E340" s="57"/>
      <c r="G340" s="57"/>
      <c r="H340" s="129"/>
      <c r="I340" s="129"/>
      <c r="J340" s="129"/>
      <c r="K340" s="129"/>
      <c r="L340" s="129"/>
      <c r="M340" s="57"/>
      <c r="N340" s="57"/>
      <c r="O340" s="57"/>
      <c r="P340" s="57"/>
      <c r="Q340" s="57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  <c r="AV340" s="55"/>
      <c r="AW340" s="55"/>
      <c r="AX340" s="55"/>
      <c r="AY340" s="55"/>
      <c r="AZ340" s="55"/>
      <c r="BA340" s="55"/>
      <c r="BB340" s="55"/>
      <c r="BC340" s="55"/>
      <c r="BD340" s="55"/>
      <c r="BE340" s="55"/>
      <c r="BF340" s="55"/>
      <c r="BG340" s="55"/>
      <c r="BH340" s="55"/>
      <c r="BI340" s="55"/>
      <c r="BJ340" s="55"/>
      <c r="BK340" s="55"/>
      <c r="BL340" s="55"/>
      <c r="BM340" s="55"/>
      <c r="BN340" s="55"/>
      <c r="BO340" s="55"/>
      <c r="BP340" s="55"/>
      <c r="BQ340" s="55"/>
      <c r="BR340" s="55"/>
      <c r="BS340" s="55"/>
      <c r="BT340" s="55"/>
      <c r="BU340" s="55"/>
      <c r="BV340" s="55"/>
      <c r="BW340" s="55"/>
      <c r="BX340" s="55"/>
      <c r="BY340" s="55"/>
      <c r="BZ340" s="55"/>
      <c r="CA340" s="55"/>
      <c r="CB340" s="55"/>
      <c r="CC340" s="55"/>
      <c r="CD340" s="55"/>
      <c r="CE340" s="55"/>
      <c r="CF340" s="55"/>
      <c r="CG340" s="55"/>
      <c r="CH340" s="55"/>
      <c r="CI340" s="55"/>
      <c r="CJ340" s="55"/>
      <c r="CK340" s="55"/>
      <c r="CL340" s="55"/>
      <c r="CM340" s="55"/>
      <c r="CN340" s="55"/>
      <c r="CO340" s="55"/>
      <c r="CP340" s="55"/>
      <c r="CQ340" s="55"/>
      <c r="CR340" s="55"/>
      <c r="CS340" s="55"/>
      <c r="CT340" s="55"/>
      <c r="CU340" s="55"/>
      <c r="CV340" s="55"/>
      <c r="CW340" s="55"/>
      <c r="CX340" s="55"/>
      <c r="CY340" s="55"/>
      <c r="CZ340" s="55"/>
      <c r="DA340" s="55"/>
      <c r="DB340" s="55"/>
      <c r="DC340" s="55"/>
      <c r="DD340" s="55"/>
      <c r="DE340" s="55"/>
      <c r="DF340" s="55"/>
      <c r="DG340" s="55"/>
      <c r="DH340" s="55"/>
      <c r="DI340" s="55"/>
      <c r="DJ340" s="55"/>
      <c r="DK340" s="55"/>
      <c r="DL340" s="55"/>
      <c r="DM340" s="55"/>
      <c r="DN340" s="55"/>
      <c r="DO340" s="55"/>
      <c r="DP340" s="55"/>
    </row>
    <row r="341" spans="1:120" x14ac:dyDescent="0.2">
      <c r="A341" s="57"/>
      <c r="C341" s="57"/>
      <c r="D341" s="57"/>
      <c r="E341" s="57"/>
      <c r="G341" s="57"/>
      <c r="H341" s="129"/>
      <c r="I341" s="129"/>
      <c r="J341" s="129"/>
      <c r="K341" s="129"/>
      <c r="L341" s="129"/>
      <c r="M341" s="57"/>
      <c r="N341" s="57"/>
      <c r="O341" s="57"/>
      <c r="P341" s="57"/>
      <c r="Q341" s="57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V341" s="55"/>
      <c r="AW341" s="55"/>
      <c r="AX341" s="55"/>
      <c r="AY341" s="55"/>
      <c r="AZ341" s="55"/>
      <c r="BA341" s="55"/>
      <c r="BB341" s="55"/>
      <c r="BC341" s="55"/>
      <c r="BD341" s="55"/>
      <c r="BE341" s="55"/>
      <c r="BF341" s="55"/>
      <c r="BG341" s="55"/>
      <c r="BH341" s="55"/>
      <c r="BI341" s="55"/>
      <c r="BJ341" s="55"/>
      <c r="BK341" s="55"/>
      <c r="BL341" s="55"/>
      <c r="BM341" s="55"/>
      <c r="BN341" s="55"/>
      <c r="BO341" s="55"/>
      <c r="BP341" s="55"/>
      <c r="BQ341" s="55"/>
      <c r="BR341" s="55"/>
      <c r="BS341" s="55"/>
      <c r="BT341" s="55"/>
      <c r="BU341" s="55"/>
      <c r="BV341" s="55"/>
      <c r="BW341" s="55"/>
      <c r="BX341" s="55"/>
      <c r="BY341" s="55"/>
      <c r="BZ341" s="55"/>
      <c r="CA341" s="55"/>
      <c r="CB341" s="55"/>
      <c r="CC341" s="55"/>
      <c r="CD341" s="55"/>
      <c r="CE341" s="55"/>
      <c r="CF341" s="55"/>
      <c r="CG341" s="55"/>
      <c r="CH341" s="55"/>
      <c r="CI341" s="55"/>
      <c r="CJ341" s="55"/>
      <c r="CK341" s="55"/>
      <c r="CL341" s="55"/>
      <c r="CM341" s="55"/>
      <c r="CN341" s="55"/>
      <c r="CO341" s="55"/>
      <c r="CP341" s="55"/>
      <c r="CQ341" s="55"/>
      <c r="CR341" s="55"/>
      <c r="CS341" s="55"/>
      <c r="CT341" s="55"/>
      <c r="CU341" s="55"/>
      <c r="CV341" s="55"/>
      <c r="CW341" s="55"/>
      <c r="CX341" s="55"/>
      <c r="CY341" s="55"/>
      <c r="CZ341" s="55"/>
      <c r="DA341" s="55"/>
      <c r="DB341" s="55"/>
      <c r="DC341" s="55"/>
      <c r="DD341" s="55"/>
      <c r="DE341" s="55"/>
      <c r="DF341" s="55"/>
      <c r="DG341" s="55"/>
      <c r="DH341" s="55"/>
      <c r="DI341" s="55"/>
      <c r="DJ341" s="55"/>
      <c r="DK341" s="55"/>
      <c r="DL341" s="55"/>
      <c r="DM341" s="55"/>
      <c r="DN341" s="55"/>
      <c r="DO341" s="55"/>
      <c r="DP341" s="55"/>
    </row>
    <row r="342" spans="1:120" x14ac:dyDescent="0.2">
      <c r="A342" s="57"/>
      <c r="C342" s="57"/>
      <c r="D342" s="57"/>
      <c r="E342" s="57"/>
      <c r="G342" s="57"/>
      <c r="H342" s="129"/>
      <c r="I342" s="129"/>
      <c r="J342" s="129"/>
      <c r="K342" s="129"/>
      <c r="L342" s="129"/>
      <c r="M342" s="57"/>
      <c r="N342" s="57"/>
      <c r="O342" s="57"/>
      <c r="P342" s="57"/>
      <c r="Q342" s="57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  <c r="AZ342" s="55"/>
      <c r="BA342" s="55"/>
      <c r="BB342" s="55"/>
      <c r="BC342" s="55"/>
      <c r="BD342" s="55"/>
      <c r="BE342" s="55"/>
      <c r="BF342" s="55"/>
      <c r="BG342" s="55"/>
      <c r="BH342" s="55"/>
      <c r="BI342" s="55"/>
      <c r="BJ342" s="55"/>
      <c r="BK342" s="55"/>
      <c r="BL342" s="55"/>
      <c r="BM342" s="55"/>
      <c r="BN342" s="55"/>
      <c r="BO342" s="55"/>
      <c r="BP342" s="55"/>
      <c r="BQ342" s="55"/>
      <c r="BR342" s="55"/>
      <c r="BS342" s="55"/>
      <c r="BT342" s="55"/>
      <c r="BU342" s="55"/>
      <c r="BV342" s="55"/>
      <c r="BW342" s="55"/>
      <c r="BX342" s="55"/>
      <c r="BY342" s="55"/>
      <c r="BZ342" s="55"/>
      <c r="CA342" s="55"/>
      <c r="CB342" s="55"/>
      <c r="CC342" s="55"/>
      <c r="CD342" s="55"/>
      <c r="CE342" s="55"/>
      <c r="CF342" s="55"/>
      <c r="CG342" s="55"/>
      <c r="CH342" s="55"/>
      <c r="CI342" s="55"/>
      <c r="CJ342" s="55"/>
      <c r="CK342" s="55"/>
      <c r="CL342" s="55"/>
      <c r="CM342" s="55"/>
      <c r="CN342" s="55"/>
      <c r="CO342" s="55"/>
      <c r="CP342" s="55"/>
      <c r="CQ342" s="55"/>
      <c r="CR342" s="55"/>
      <c r="CS342" s="55"/>
      <c r="CT342" s="55"/>
      <c r="CU342" s="55"/>
      <c r="CV342" s="55"/>
      <c r="CW342" s="55"/>
      <c r="CX342" s="55"/>
      <c r="CY342" s="55"/>
      <c r="CZ342" s="55"/>
      <c r="DA342" s="55"/>
      <c r="DB342" s="55"/>
      <c r="DC342" s="55"/>
      <c r="DD342" s="55"/>
      <c r="DE342" s="55"/>
      <c r="DF342" s="55"/>
      <c r="DG342" s="55"/>
      <c r="DH342" s="55"/>
      <c r="DI342" s="55"/>
      <c r="DJ342" s="55"/>
      <c r="DK342" s="55"/>
      <c r="DL342" s="55"/>
      <c r="DM342" s="55"/>
      <c r="DN342" s="55"/>
      <c r="DO342" s="55"/>
      <c r="DP342" s="55"/>
    </row>
    <row r="343" spans="1:120" x14ac:dyDescent="0.2">
      <c r="A343" s="57"/>
      <c r="C343" s="57"/>
      <c r="D343" s="57"/>
      <c r="E343" s="57"/>
      <c r="G343" s="57"/>
      <c r="H343" s="129"/>
      <c r="I343" s="129"/>
      <c r="J343" s="129"/>
      <c r="K343" s="129"/>
      <c r="L343" s="129"/>
      <c r="M343" s="57"/>
      <c r="N343" s="57"/>
      <c r="O343" s="57"/>
      <c r="P343" s="57"/>
      <c r="Q343" s="57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55"/>
      <c r="BC343" s="55"/>
      <c r="BD343" s="55"/>
      <c r="BE343" s="55"/>
      <c r="BF343" s="55"/>
      <c r="BG343" s="55"/>
      <c r="BH343" s="55"/>
      <c r="BI343" s="55"/>
      <c r="BJ343" s="55"/>
      <c r="BK343" s="55"/>
      <c r="BL343" s="55"/>
      <c r="BM343" s="55"/>
      <c r="BN343" s="55"/>
      <c r="BO343" s="55"/>
      <c r="BP343" s="55"/>
      <c r="BQ343" s="55"/>
      <c r="BR343" s="55"/>
      <c r="BS343" s="55"/>
      <c r="BT343" s="55"/>
      <c r="BU343" s="55"/>
      <c r="BV343" s="55"/>
      <c r="BW343" s="55"/>
      <c r="BX343" s="55"/>
      <c r="BY343" s="55"/>
      <c r="BZ343" s="55"/>
      <c r="CA343" s="55"/>
      <c r="CB343" s="55"/>
      <c r="CC343" s="55"/>
      <c r="CD343" s="55"/>
      <c r="CE343" s="55"/>
      <c r="CF343" s="55"/>
      <c r="CG343" s="55"/>
      <c r="CH343" s="55"/>
      <c r="CI343" s="55"/>
      <c r="CJ343" s="55"/>
      <c r="CK343" s="55"/>
      <c r="CL343" s="55"/>
      <c r="CM343" s="55"/>
      <c r="CN343" s="55"/>
      <c r="CO343" s="55"/>
      <c r="CP343" s="55"/>
      <c r="CQ343" s="55"/>
      <c r="CR343" s="55"/>
      <c r="CS343" s="55"/>
      <c r="CT343" s="55"/>
      <c r="CU343" s="55"/>
      <c r="CV343" s="55"/>
      <c r="CW343" s="55"/>
      <c r="CX343" s="55"/>
      <c r="CY343" s="55"/>
      <c r="CZ343" s="55"/>
      <c r="DA343" s="55"/>
      <c r="DB343" s="55"/>
      <c r="DC343" s="55"/>
      <c r="DD343" s="55"/>
      <c r="DE343" s="55"/>
      <c r="DF343" s="55"/>
      <c r="DG343" s="55"/>
      <c r="DH343" s="55"/>
      <c r="DI343" s="55"/>
      <c r="DJ343" s="55"/>
      <c r="DK343" s="55"/>
      <c r="DL343" s="55"/>
      <c r="DM343" s="55"/>
      <c r="DN343" s="55"/>
      <c r="DO343" s="55"/>
      <c r="DP343" s="55"/>
    </row>
    <row r="344" spans="1:120" x14ac:dyDescent="0.2">
      <c r="A344" s="57"/>
      <c r="C344" s="57"/>
      <c r="D344" s="57"/>
      <c r="E344" s="57"/>
      <c r="G344" s="57"/>
      <c r="H344" s="129"/>
      <c r="I344" s="129"/>
      <c r="J344" s="129"/>
      <c r="K344" s="129"/>
      <c r="L344" s="129"/>
      <c r="M344" s="57"/>
      <c r="N344" s="57"/>
      <c r="O344" s="57"/>
      <c r="P344" s="57"/>
      <c r="Q344" s="57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  <c r="AZ344" s="55"/>
      <c r="BA344" s="55"/>
      <c r="BB344" s="55"/>
      <c r="BC344" s="55"/>
      <c r="BD344" s="55"/>
      <c r="BE344" s="55"/>
      <c r="BF344" s="55"/>
      <c r="BG344" s="55"/>
      <c r="BH344" s="55"/>
      <c r="BI344" s="55"/>
      <c r="BJ344" s="55"/>
      <c r="BK344" s="55"/>
      <c r="BL344" s="55"/>
      <c r="BM344" s="55"/>
      <c r="BN344" s="55"/>
      <c r="BO344" s="55"/>
      <c r="BP344" s="55"/>
      <c r="BQ344" s="55"/>
      <c r="BR344" s="55"/>
      <c r="BS344" s="55"/>
      <c r="BT344" s="55"/>
      <c r="BU344" s="55"/>
      <c r="BV344" s="55"/>
      <c r="BW344" s="55"/>
      <c r="BX344" s="55"/>
      <c r="BY344" s="55"/>
      <c r="BZ344" s="55"/>
      <c r="CA344" s="55"/>
      <c r="CB344" s="55"/>
      <c r="CC344" s="55"/>
      <c r="CD344" s="55"/>
      <c r="CE344" s="55"/>
      <c r="CF344" s="55"/>
      <c r="CG344" s="55"/>
      <c r="CH344" s="55"/>
      <c r="CI344" s="55"/>
      <c r="CJ344" s="55"/>
      <c r="CK344" s="55"/>
      <c r="CL344" s="55"/>
      <c r="CM344" s="55"/>
      <c r="CN344" s="55"/>
      <c r="CO344" s="55"/>
      <c r="CP344" s="55"/>
      <c r="CQ344" s="55"/>
      <c r="CR344" s="55"/>
      <c r="CS344" s="55"/>
      <c r="CT344" s="55"/>
      <c r="CU344" s="55"/>
      <c r="CV344" s="55"/>
      <c r="CW344" s="55"/>
      <c r="CX344" s="55"/>
      <c r="CY344" s="55"/>
      <c r="CZ344" s="55"/>
      <c r="DA344" s="55"/>
      <c r="DB344" s="55"/>
      <c r="DC344" s="55"/>
      <c r="DD344" s="55"/>
      <c r="DE344" s="55"/>
      <c r="DF344" s="55"/>
      <c r="DG344" s="55"/>
      <c r="DH344" s="55"/>
      <c r="DI344" s="55"/>
      <c r="DJ344" s="55"/>
      <c r="DK344" s="55"/>
      <c r="DL344" s="55"/>
      <c r="DM344" s="55"/>
      <c r="DN344" s="55"/>
      <c r="DO344" s="55"/>
      <c r="DP344" s="55"/>
    </row>
    <row r="345" spans="1:120" x14ac:dyDescent="0.2">
      <c r="A345" s="57"/>
      <c r="C345" s="57"/>
      <c r="D345" s="57"/>
      <c r="E345" s="57"/>
      <c r="G345" s="57"/>
      <c r="H345" s="129"/>
      <c r="I345" s="129"/>
      <c r="J345" s="129"/>
      <c r="K345" s="129"/>
      <c r="L345" s="129"/>
      <c r="M345" s="57"/>
      <c r="N345" s="57"/>
      <c r="O345" s="57"/>
      <c r="P345" s="57"/>
      <c r="Q345" s="57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55"/>
      <c r="BC345" s="55"/>
      <c r="BD345" s="55"/>
      <c r="BE345" s="55"/>
      <c r="BF345" s="55"/>
      <c r="BG345" s="55"/>
      <c r="BH345" s="55"/>
      <c r="BI345" s="55"/>
      <c r="BJ345" s="55"/>
      <c r="BK345" s="55"/>
      <c r="BL345" s="55"/>
      <c r="BM345" s="55"/>
      <c r="BN345" s="55"/>
      <c r="BO345" s="55"/>
      <c r="BP345" s="55"/>
      <c r="BQ345" s="55"/>
      <c r="BR345" s="55"/>
      <c r="BS345" s="55"/>
      <c r="BT345" s="55"/>
      <c r="BU345" s="55"/>
      <c r="BV345" s="55"/>
      <c r="BW345" s="55"/>
      <c r="BX345" s="55"/>
      <c r="BY345" s="55"/>
      <c r="BZ345" s="55"/>
      <c r="CA345" s="55"/>
      <c r="CB345" s="55"/>
      <c r="CC345" s="55"/>
      <c r="CD345" s="55"/>
      <c r="CE345" s="55"/>
      <c r="CF345" s="55"/>
      <c r="CG345" s="55"/>
      <c r="CH345" s="55"/>
      <c r="CI345" s="55"/>
      <c r="CJ345" s="55"/>
      <c r="CK345" s="55"/>
      <c r="CL345" s="55"/>
      <c r="CM345" s="55"/>
      <c r="CN345" s="55"/>
      <c r="CO345" s="55"/>
      <c r="CP345" s="55"/>
      <c r="CQ345" s="55"/>
      <c r="CR345" s="55"/>
      <c r="CS345" s="55"/>
      <c r="CT345" s="55"/>
      <c r="CU345" s="55"/>
      <c r="CV345" s="55"/>
      <c r="CW345" s="55"/>
      <c r="CX345" s="55"/>
      <c r="CY345" s="55"/>
      <c r="CZ345" s="55"/>
      <c r="DA345" s="55"/>
      <c r="DB345" s="55"/>
      <c r="DC345" s="55"/>
      <c r="DD345" s="55"/>
      <c r="DE345" s="55"/>
      <c r="DF345" s="55"/>
      <c r="DG345" s="55"/>
      <c r="DH345" s="55"/>
      <c r="DI345" s="55"/>
      <c r="DJ345" s="55"/>
      <c r="DK345" s="55"/>
      <c r="DL345" s="55"/>
      <c r="DM345" s="55"/>
      <c r="DN345" s="55"/>
      <c r="DO345" s="55"/>
      <c r="DP345" s="55"/>
    </row>
    <row r="346" spans="1:120" x14ac:dyDescent="0.2">
      <c r="A346" s="57"/>
      <c r="C346" s="57"/>
      <c r="D346" s="57"/>
      <c r="E346" s="57"/>
      <c r="G346" s="57"/>
      <c r="H346" s="129"/>
      <c r="I346" s="129"/>
      <c r="J346" s="129"/>
      <c r="K346" s="129"/>
      <c r="L346" s="129"/>
      <c r="M346" s="57"/>
      <c r="N346" s="57"/>
      <c r="O346" s="57"/>
      <c r="P346" s="57"/>
      <c r="Q346" s="57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  <c r="AZ346" s="55"/>
      <c r="BA346" s="55"/>
      <c r="BB346" s="55"/>
      <c r="BC346" s="55"/>
      <c r="BD346" s="55"/>
      <c r="BE346" s="55"/>
      <c r="BF346" s="55"/>
      <c r="BG346" s="55"/>
      <c r="BH346" s="55"/>
      <c r="BI346" s="55"/>
      <c r="BJ346" s="55"/>
      <c r="BK346" s="55"/>
      <c r="BL346" s="55"/>
      <c r="BM346" s="55"/>
      <c r="BN346" s="55"/>
      <c r="BO346" s="55"/>
      <c r="BP346" s="55"/>
      <c r="BQ346" s="55"/>
      <c r="BR346" s="55"/>
      <c r="BS346" s="55"/>
      <c r="BT346" s="55"/>
      <c r="BU346" s="55"/>
      <c r="BV346" s="55"/>
      <c r="BW346" s="55"/>
      <c r="BX346" s="55"/>
      <c r="BY346" s="55"/>
      <c r="BZ346" s="55"/>
      <c r="CA346" s="55"/>
      <c r="CB346" s="55"/>
      <c r="CC346" s="55"/>
      <c r="CD346" s="55"/>
      <c r="CE346" s="55"/>
      <c r="CF346" s="55"/>
      <c r="CG346" s="55"/>
      <c r="CH346" s="55"/>
      <c r="CI346" s="55"/>
      <c r="CJ346" s="55"/>
      <c r="CK346" s="55"/>
      <c r="CL346" s="55"/>
      <c r="CM346" s="55"/>
      <c r="CN346" s="55"/>
      <c r="CO346" s="55"/>
      <c r="CP346" s="55"/>
      <c r="CQ346" s="55"/>
      <c r="CR346" s="55"/>
      <c r="CS346" s="55"/>
      <c r="CT346" s="55"/>
      <c r="CU346" s="55"/>
      <c r="CV346" s="55"/>
      <c r="CW346" s="55"/>
      <c r="CX346" s="55"/>
      <c r="CY346" s="55"/>
      <c r="CZ346" s="55"/>
      <c r="DA346" s="55"/>
      <c r="DB346" s="55"/>
      <c r="DC346" s="55"/>
      <c r="DD346" s="55"/>
      <c r="DE346" s="55"/>
      <c r="DF346" s="55"/>
      <c r="DG346" s="55"/>
      <c r="DH346" s="55"/>
      <c r="DI346" s="55"/>
      <c r="DJ346" s="55"/>
      <c r="DK346" s="55"/>
      <c r="DL346" s="55"/>
      <c r="DM346" s="55"/>
      <c r="DN346" s="55"/>
      <c r="DO346" s="55"/>
      <c r="DP346" s="55"/>
    </row>
    <row r="347" spans="1:120" x14ac:dyDescent="0.2">
      <c r="A347" s="57"/>
      <c r="C347" s="57"/>
      <c r="D347" s="57"/>
      <c r="E347" s="57"/>
      <c r="G347" s="57"/>
      <c r="H347" s="129"/>
      <c r="I347" s="129"/>
      <c r="J347" s="129"/>
      <c r="K347" s="129"/>
      <c r="L347" s="129"/>
      <c r="M347" s="57"/>
      <c r="N347" s="57"/>
      <c r="O347" s="57"/>
      <c r="P347" s="57"/>
      <c r="Q347" s="57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  <c r="AV347" s="55"/>
      <c r="AW347" s="55"/>
      <c r="AX347" s="55"/>
      <c r="AY347" s="55"/>
      <c r="AZ347" s="55"/>
      <c r="BA347" s="55"/>
      <c r="BB347" s="55"/>
      <c r="BC347" s="55"/>
      <c r="BD347" s="55"/>
      <c r="BE347" s="55"/>
      <c r="BF347" s="55"/>
      <c r="BG347" s="55"/>
      <c r="BH347" s="55"/>
      <c r="BI347" s="55"/>
      <c r="BJ347" s="55"/>
      <c r="BK347" s="55"/>
      <c r="BL347" s="55"/>
      <c r="BM347" s="55"/>
      <c r="BN347" s="55"/>
      <c r="BO347" s="55"/>
      <c r="BP347" s="55"/>
      <c r="BQ347" s="55"/>
      <c r="BR347" s="55"/>
      <c r="BS347" s="55"/>
      <c r="BT347" s="55"/>
      <c r="BU347" s="55"/>
      <c r="BV347" s="55"/>
      <c r="BW347" s="55"/>
      <c r="BX347" s="55"/>
      <c r="BY347" s="55"/>
      <c r="BZ347" s="55"/>
      <c r="CA347" s="55"/>
      <c r="CB347" s="55"/>
      <c r="CC347" s="55"/>
      <c r="CD347" s="55"/>
      <c r="CE347" s="55"/>
      <c r="CF347" s="55"/>
      <c r="CG347" s="55"/>
      <c r="CH347" s="55"/>
      <c r="CI347" s="55"/>
      <c r="CJ347" s="55"/>
      <c r="CK347" s="55"/>
      <c r="CL347" s="55"/>
      <c r="CM347" s="55"/>
      <c r="CN347" s="55"/>
      <c r="CO347" s="55"/>
      <c r="CP347" s="55"/>
      <c r="CQ347" s="55"/>
      <c r="CR347" s="55"/>
      <c r="CS347" s="55"/>
      <c r="CT347" s="55"/>
      <c r="CU347" s="55"/>
      <c r="CV347" s="55"/>
      <c r="CW347" s="55"/>
      <c r="CX347" s="55"/>
      <c r="CY347" s="55"/>
      <c r="CZ347" s="55"/>
      <c r="DA347" s="55"/>
      <c r="DB347" s="55"/>
      <c r="DC347" s="55"/>
      <c r="DD347" s="55"/>
      <c r="DE347" s="55"/>
      <c r="DF347" s="55"/>
      <c r="DG347" s="55"/>
      <c r="DH347" s="55"/>
      <c r="DI347" s="55"/>
      <c r="DJ347" s="55"/>
      <c r="DK347" s="55"/>
      <c r="DL347" s="55"/>
      <c r="DM347" s="55"/>
      <c r="DN347" s="55"/>
      <c r="DO347" s="55"/>
      <c r="DP347" s="55"/>
    </row>
    <row r="348" spans="1:120" x14ac:dyDescent="0.2">
      <c r="A348" s="57"/>
      <c r="C348" s="57"/>
      <c r="D348" s="57"/>
      <c r="E348" s="57"/>
      <c r="G348" s="57"/>
      <c r="H348" s="129"/>
      <c r="I348" s="129"/>
      <c r="J348" s="129"/>
      <c r="K348" s="129"/>
      <c r="L348" s="129"/>
      <c r="M348" s="57"/>
      <c r="N348" s="57"/>
      <c r="O348" s="57"/>
      <c r="P348" s="57"/>
      <c r="Q348" s="57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  <c r="AV348" s="55"/>
      <c r="AW348" s="55"/>
      <c r="AX348" s="55"/>
      <c r="AY348" s="55"/>
      <c r="AZ348" s="55"/>
      <c r="BA348" s="55"/>
      <c r="BB348" s="55"/>
      <c r="BC348" s="55"/>
      <c r="BD348" s="55"/>
      <c r="BE348" s="55"/>
      <c r="BF348" s="55"/>
      <c r="BG348" s="55"/>
      <c r="BH348" s="55"/>
      <c r="BI348" s="55"/>
      <c r="BJ348" s="55"/>
      <c r="BK348" s="55"/>
      <c r="BL348" s="55"/>
      <c r="BM348" s="55"/>
      <c r="BN348" s="55"/>
      <c r="BO348" s="55"/>
      <c r="BP348" s="55"/>
      <c r="BQ348" s="55"/>
      <c r="BR348" s="55"/>
      <c r="BS348" s="55"/>
      <c r="BT348" s="55"/>
      <c r="BU348" s="55"/>
      <c r="BV348" s="55"/>
      <c r="BW348" s="55"/>
      <c r="BX348" s="55"/>
      <c r="BY348" s="55"/>
      <c r="BZ348" s="55"/>
      <c r="CA348" s="55"/>
      <c r="CB348" s="55"/>
      <c r="CC348" s="55"/>
      <c r="CD348" s="55"/>
      <c r="CE348" s="55"/>
      <c r="CF348" s="55"/>
      <c r="CG348" s="55"/>
      <c r="CH348" s="55"/>
      <c r="CI348" s="55"/>
      <c r="CJ348" s="55"/>
      <c r="CK348" s="55"/>
      <c r="CL348" s="55"/>
      <c r="CM348" s="55"/>
      <c r="CN348" s="55"/>
      <c r="CO348" s="55"/>
      <c r="CP348" s="55"/>
      <c r="CQ348" s="55"/>
      <c r="CR348" s="55"/>
      <c r="CS348" s="55"/>
      <c r="CT348" s="55"/>
      <c r="CU348" s="55"/>
      <c r="CV348" s="55"/>
      <c r="CW348" s="55"/>
      <c r="CX348" s="55"/>
      <c r="CY348" s="55"/>
      <c r="CZ348" s="55"/>
      <c r="DA348" s="55"/>
      <c r="DB348" s="55"/>
      <c r="DC348" s="55"/>
      <c r="DD348" s="55"/>
      <c r="DE348" s="55"/>
      <c r="DF348" s="55"/>
      <c r="DG348" s="55"/>
      <c r="DH348" s="55"/>
      <c r="DI348" s="55"/>
      <c r="DJ348" s="55"/>
      <c r="DK348" s="55"/>
      <c r="DL348" s="55"/>
      <c r="DM348" s="55"/>
      <c r="DN348" s="55"/>
      <c r="DO348" s="55"/>
      <c r="DP348" s="55"/>
    </row>
    <row r="349" spans="1:120" x14ac:dyDescent="0.2">
      <c r="A349" s="57"/>
      <c r="C349" s="57"/>
      <c r="D349" s="57"/>
      <c r="E349" s="57"/>
      <c r="G349" s="57"/>
      <c r="H349" s="129"/>
      <c r="I349" s="129"/>
      <c r="J349" s="129"/>
      <c r="K349" s="129"/>
      <c r="L349" s="129"/>
      <c r="M349" s="57"/>
      <c r="N349" s="57"/>
      <c r="O349" s="57"/>
      <c r="P349" s="57"/>
      <c r="Q349" s="57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  <c r="AV349" s="55"/>
      <c r="AW349" s="55"/>
      <c r="AX349" s="55"/>
      <c r="AY349" s="55"/>
      <c r="AZ349" s="55"/>
      <c r="BA349" s="55"/>
      <c r="BB349" s="55"/>
      <c r="BC349" s="55"/>
      <c r="BD349" s="55"/>
      <c r="BE349" s="55"/>
      <c r="BF349" s="55"/>
      <c r="BG349" s="55"/>
      <c r="BH349" s="55"/>
      <c r="BI349" s="55"/>
      <c r="BJ349" s="55"/>
      <c r="BK349" s="55"/>
      <c r="BL349" s="55"/>
      <c r="BM349" s="55"/>
      <c r="BN349" s="55"/>
      <c r="BO349" s="55"/>
      <c r="BP349" s="55"/>
      <c r="BQ349" s="55"/>
      <c r="BR349" s="55"/>
      <c r="BS349" s="55"/>
      <c r="BT349" s="55"/>
      <c r="BU349" s="55"/>
      <c r="BV349" s="55"/>
      <c r="BW349" s="55"/>
      <c r="BX349" s="55"/>
      <c r="BY349" s="55"/>
      <c r="BZ349" s="55"/>
      <c r="CA349" s="55"/>
      <c r="CB349" s="55"/>
      <c r="CC349" s="55"/>
      <c r="CD349" s="55"/>
      <c r="CE349" s="55"/>
      <c r="CF349" s="55"/>
      <c r="CG349" s="55"/>
      <c r="CH349" s="55"/>
      <c r="CI349" s="55"/>
      <c r="CJ349" s="55"/>
      <c r="CK349" s="55"/>
      <c r="CL349" s="55"/>
      <c r="CM349" s="55"/>
      <c r="CN349" s="55"/>
      <c r="CO349" s="55"/>
      <c r="CP349" s="55"/>
      <c r="CQ349" s="55"/>
      <c r="CR349" s="55"/>
      <c r="CS349" s="55"/>
      <c r="CT349" s="55"/>
      <c r="CU349" s="55"/>
      <c r="CV349" s="55"/>
      <c r="CW349" s="55"/>
      <c r="CX349" s="55"/>
      <c r="CY349" s="55"/>
      <c r="CZ349" s="55"/>
      <c r="DA349" s="55"/>
      <c r="DB349" s="55"/>
      <c r="DC349" s="55"/>
      <c r="DD349" s="55"/>
      <c r="DE349" s="55"/>
      <c r="DF349" s="55"/>
      <c r="DG349" s="55"/>
      <c r="DH349" s="55"/>
      <c r="DI349" s="55"/>
      <c r="DJ349" s="55"/>
      <c r="DK349" s="55"/>
      <c r="DL349" s="55"/>
      <c r="DM349" s="55"/>
      <c r="DN349" s="55"/>
      <c r="DO349" s="55"/>
      <c r="DP349" s="55"/>
    </row>
    <row r="350" spans="1:120" x14ac:dyDescent="0.2">
      <c r="A350" s="57"/>
      <c r="C350" s="57"/>
      <c r="D350" s="57"/>
      <c r="E350" s="57"/>
      <c r="G350" s="57"/>
      <c r="H350" s="129"/>
      <c r="I350" s="129"/>
      <c r="J350" s="129"/>
      <c r="K350" s="129"/>
      <c r="L350" s="129"/>
      <c r="M350" s="57"/>
      <c r="N350" s="57"/>
      <c r="O350" s="57"/>
      <c r="P350" s="57"/>
      <c r="Q350" s="57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  <c r="AZ350" s="55"/>
      <c r="BA350" s="55"/>
      <c r="BB350" s="55"/>
      <c r="BC350" s="55"/>
      <c r="BD350" s="55"/>
      <c r="BE350" s="55"/>
      <c r="BF350" s="55"/>
      <c r="BG350" s="55"/>
      <c r="BH350" s="55"/>
      <c r="BI350" s="55"/>
      <c r="BJ350" s="55"/>
      <c r="BK350" s="55"/>
      <c r="BL350" s="55"/>
      <c r="BM350" s="55"/>
      <c r="BN350" s="55"/>
      <c r="BO350" s="55"/>
      <c r="BP350" s="55"/>
      <c r="BQ350" s="55"/>
      <c r="BR350" s="55"/>
      <c r="BS350" s="55"/>
      <c r="BT350" s="55"/>
      <c r="BU350" s="55"/>
      <c r="BV350" s="55"/>
      <c r="BW350" s="55"/>
      <c r="BX350" s="55"/>
      <c r="BY350" s="55"/>
      <c r="BZ350" s="55"/>
      <c r="CA350" s="55"/>
      <c r="CB350" s="55"/>
      <c r="CC350" s="55"/>
      <c r="CD350" s="55"/>
      <c r="CE350" s="55"/>
      <c r="CF350" s="55"/>
      <c r="CG350" s="55"/>
      <c r="CH350" s="55"/>
      <c r="CI350" s="55"/>
      <c r="CJ350" s="55"/>
      <c r="CK350" s="55"/>
      <c r="CL350" s="55"/>
      <c r="CM350" s="55"/>
      <c r="CN350" s="55"/>
      <c r="CO350" s="55"/>
      <c r="CP350" s="55"/>
      <c r="CQ350" s="55"/>
      <c r="CR350" s="55"/>
      <c r="CS350" s="55"/>
      <c r="CT350" s="55"/>
      <c r="CU350" s="55"/>
      <c r="CV350" s="55"/>
      <c r="CW350" s="55"/>
      <c r="CX350" s="55"/>
      <c r="CY350" s="55"/>
      <c r="CZ350" s="55"/>
      <c r="DA350" s="55"/>
      <c r="DB350" s="55"/>
      <c r="DC350" s="55"/>
      <c r="DD350" s="55"/>
      <c r="DE350" s="55"/>
      <c r="DF350" s="55"/>
      <c r="DG350" s="55"/>
      <c r="DH350" s="55"/>
      <c r="DI350" s="55"/>
      <c r="DJ350" s="55"/>
      <c r="DK350" s="55"/>
      <c r="DL350" s="55"/>
      <c r="DM350" s="55"/>
      <c r="DN350" s="55"/>
      <c r="DO350" s="55"/>
      <c r="DP350" s="55"/>
    </row>
    <row r="351" spans="1:120" x14ac:dyDescent="0.2">
      <c r="A351" s="57"/>
      <c r="C351" s="57"/>
      <c r="D351" s="57"/>
      <c r="E351" s="57"/>
      <c r="G351" s="57"/>
      <c r="H351" s="129"/>
      <c r="I351" s="129"/>
      <c r="J351" s="129"/>
      <c r="K351" s="129"/>
      <c r="L351" s="129"/>
      <c r="M351" s="57"/>
      <c r="N351" s="57"/>
      <c r="O351" s="57"/>
      <c r="P351" s="57"/>
      <c r="Q351" s="57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  <c r="AZ351" s="55"/>
      <c r="BA351" s="55"/>
      <c r="BB351" s="55"/>
      <c r="BC351" s="55"/>
      <c r="BD351" s="55"/>
      <c r="BE351" s="55"/>
      <c r="BF351" s="55"/>
      <c r="BG351" s="55"/>
      <c r="BH351" s="55"/>
      <c r="BI351" s="55"/>
      <c r="BJ351" s="55"/>
      <c r="BK351" s="55"/>
      <c r="BL351" s="55"/>
      <c r="BM351" s="55"/>
      <c r="BN351" s="55"/>
      <c r="BO351" s="55"/>
      <c r="BP351" s="55"/>
      <c r="BQ351" s="55"/>
      <c r="BR351" s="55"/>
      <c r="BS351" s="55"/>
      <c r="BT351" s="55"/>
      <c r="BU351" s="55"/>
      <c r="BV351" s="55"/>
      <c r="BW351" s="55"/>
      <c r="BX351" s="55"/>
      <c r="BY351" s="55"/>
      <c r="BZ351" s="55"/>
      <c r="CA351" s="55"/>
      <c r="CB351" s="55"/>
      <c r="CC351" s="55"/>
      <c r="CD351" s="55"/>
      <c r="CE351" s="55"/>
      <c r="CF351" s="55"/>
      <c r="CG351" s="55"/>
      <c r="CH351" s="55"/>
      <c r="CI351" s="55"/>
      <c r="CJ351" s="55"/>
      <c r="CK351" s="55"/>
      <c r="CL351" s="55"/>
      <c r="CM351" s="55"/>
      <c r="CN351" s="55"/>
      <c r="CO351" s="55"/>
      <c r="CP351" s="55"/>
      <c r="CQ351" s="55"/>
      <c r="CR351" s="55"/>
      <c r="CS351" s="55"/>
      <c r="CT351" s="55"/>
      <c r="CU351" s="55"/>
      <c r="CV351" s="55"/>
      <c r="CW351" s="55"/>
      <c r="CX351" s="55"/>
      <c r="CY351" s="55"/>
      <c r="CZ351" s="55"/>
      <c r="DA351" s="55"/>
      <c r="DB351" s="55"/>
      <c r="DC351" s="55"/>
      <c r="DD351" s="55"/>
      <c r="DE351" s="55"/>
      <c r="DF351" s="55"/>
      <c r="DG351" s="55"/>
      <c r="DH351" s="55"/>
      <c r="DI351" s="55"/>
      <c r="DJ351" s="55"/>
      <c r="DK351" s="55"/>
      <c r="DL351" s="55"/>
      <c r="DM351" s="55"/>
      <c r="DN351" s="55"/>
      <c r="DO351" s="55"/>
      <c r="DP351" s="55"/>
    </row>
    <row r="352" spans="1:120" x14ac:dyDescent="0.2">
      <c r="A352" s="57"/>
      <c r="C352" s="57"/>
      <c r="D352" s="57"/>
      <c r="E352" s="57"/>
      <c r="G352" s="57"/>
      <c r="H352" s="129"/>
      <c r="I352" s="129"/>
      <c r="J352" s="129"/>
      <c r="K352" s="129"/>
      <c r="L352" s="129"/>
      <c r="M352" s="57"/>
      <c r="N352" s="57"/>
      <c r="O352" s="57"/>
      <c r="P352" s="57"/>
      <c r="Q352" s="57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  <c r="AZ352" s="55"/>
      <c r="BA352" s="55"/>
      <c r="BB352" s="55"/>
      <c r="BC352" s="55"/>
      <c r="BD352" s="55"/>
      <c r="BE352" s="55"/>
      <c r="BF352" s="55"/>
      <c r="BG352" s="55"/>
      <c r="BH352" s="55"/>
      <c r="BI352" s="55"/>
      <c r="BJ352" s="55"/>
      <c r="BK352" s="55"/>
      <c r="BL352" s="55"/>
      <c r="BM352" s="55"/>
      <c r="BN352" s="55"/>
      <c r="BO352" s="55"/>
      <c r="BP352" s="55"/>
      <c r="BQ352" s="55"/>
      <c r="BR352" s="55"/>
      <c r="BS352" s="55"/>
      <c r="BT352" s="55"/>
      <c r="BU352" s="55"/>
      <c r="BV352" s="55"/>
      <c r="BW352" s="55"/>
      <c r="BX352" s="55"/>
      <c r="BY352" s="55"/>
      <c r="BZ352" s="55"/>
      <c r="CA352" s="55"/>
      <c r="CB352" s="55"/>
      <c r="CC352" s="55"/>
      <c r="CD352" s="55"/>
      <c r="CE352" s="55"/>
      <c r="CF352" s="55"/>
      <c r="CG352" s="55"/>
      <c r="CH352" s="55"/>
      <c r="CI352" s="55"/>
      <c r="CJ352" s="55"/>
      <c r="CK352" s="55"/>
      <c r="CL352" s="55"/>
      <c r="CM352" s="55"/>
      <c r="CN352" s="55"/>
      <c r="CO352" s="55"/>
      <c r="CP352" s="55"/>
      <c r="CQ352" s="55"/>
      <c r="CR352" s="55"/>
      <c r="CS352" s="55"/>
      <c r="CT352" s="55"/>
      <c r="CU352" s="55"/>
      <c r="CV352" s="55"/>
      <c r="CW352" s="55"/>
      <c r="CX352" s="55"/>
      <c r="CY352" s="55"/>
      <c r="CZ352" s="55"/>
      <c r="DA352" s="55"/>
      <c r="DB352" s="55"/>
      <c r="DC352" s="55"/>
      <c r="DD352" s="55"/>
      <c r="DE352" s="55"/>
      <c r="DF352" s="55"/>
      <c r="DG352" s="55"/>
      <c r="DH352" s="55"/>
      <c r="DI352" s="55"/>
      <c r="DJ352" s="55"/>
      <c r="DK352" s="55"/>
      <c r="DL352" s="55"/>
      <c r="DM352" s="55"/>
      <c r="DN352" s="55"/>
      <c r="DO352" s="55"/>
      <c r="DP352" s="55"/>
    </row>
    <row r="353" spans="1:120" x14ac:dyDescent="0.2">
      <c r="A353" s="57"/>
      <c r="C353" s="57"/>
      <c r="D353" s="57"/>
      <c r="E353" s="57"/>
      <c r="G353" s="57"/>
      <c r="H353" s="129"/>
      <c r="I353" s="129"/>
      <c r="J353" s="129"/>
      <c r="K353" s="129"/>
      <c r="L353" s="129"/>
      <c r="M353" s="57"/>
      <c r="N353" s="57"/>
      <c r="O353" s="57"/>
      <c r="P353" s="57"/>
      <c r="Q353" s="57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  <c r="AZ353" s="55"/>
      <c r="BA353" s="55"/>
      <c r="BB353" s="55"/>
      <c r="BC353" s="55"/>
      <c r="BD353" s="55"/>
      <c r="BE353" s="55"/>
      <c r="BF353" s="55"/>
      <c r="BG353" s="55"/>
      <c r="BH353" s="55"/>
      <c r="BI353" s="55"/>
      <c r="BJ353" s="55"/>
      <c r="BK353" s="55"/>
      <c r="BL353" s="55"/>
      <c r="BM353" s="55"/>
      <c r="BN353" s="55"/>
      <c r="BO353" s="55"/>
      <c r="BP353" s="55"/>
      <c r="BQ353" s="55"/>
      <c r="BR353" s="55"/>
      <c r="BS353" s="55"/>
      <c r="BT353" s="55"/>
      <c r="BU353" s="55"/>
      <c r="BV353" s="55"/>
      <c r="BW353" s="55"/>
      <c r="BX353" s="55"/>
      <c r="BY353" s="55"/>
      <c r="BZ353" s="55"/>
      <c r="CA353" s="55"/>
      <c r="CB353" s="55"/>
      <c r="CC353" s="55"/>
      <c r="CD353" s="55"/>
      <c r="CE353" s="55"/>
      <c r="CF353" s="55"/>
      <c r="CG353" s="55"/>
      <c r="CH353" s="55"/>
      <c r="CI353" s="55"/>
      <c r="CJ353" s="55"/>
      <c r="CK353" s="55"/>
      <c r="CL353" s="55"/>
      <c r="CM353" s="55"/>
      <c r="CN353" s="55"/>
      <c r="CO353" s="55"/>
      <c r="CP353" s="55"/>
      <c r="CQ353" s="55"/>
      <c r="CR353" s="55"/>
      <c r="CS353" s="55"/>
      <c r="CT353" s="55"/>
      <c r="CU353" s="55"/>
      <c r="CV353" s="55"/>
      <c r="CW353" s="55"/>
      <c r="CX353" s="55"/>
      <c r="CY353" s="55"/>
      <c r="CZ353" s="55"/>
      <c r="DA353" s="55"/>
      <c r="DB353" s="55"/>
      <c r="DC353" s="55"/>
      <c r="DD353" s="55"/>
      <c r="DE353" s="55"/>
      <c r="DF353" s="55"/>
      <c r="DG353" s="55"/>
      <c r="DH353" s="55"/>
      <c r="DI353" s="55"/>
      <c r="DJ353" s="55"/>
      <c r="DK353" s="55"/>
      <c r="DL353" s="55"/>
      <c r="DM353" s="55"/>
      <c r="DN353" s="55"/>
      <c r="DO353" s="55"/>
      <c r="DP353" s="55"/>
    </row>
    <row r="354" spans="1:120" x14ac:dyDescent="0.2">
      <c r="A354" s="57"/>
      <c r="C354" s="57"/>
      <c r="D354" s="57"/>
      <c r="E354" s="57"/>
      <c r="G354" s="57"/>
      <c r="H354" s="129"/>
      <c r="I354" s="129"/>
      <c r="J354" s="129"/>
      <c r="K354" s="129"/>
      <c r="L354" s="129"/>
      <c r="M354" s="57"/>
      <c r="N354" s="57"/>
      <c r="O354" s="57"/>
      <c r="P354" s="57"/>
      <c r="Q354" s="57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  <c r="AZ354" s="55"/>
      <c r="BA354" s="55"/>
      <c r="BB354" s="55"/>
      <c r="BC354" s="55"/>
      <c r="BD354" s="55"/>
      <c r="BE354" s="55"/>
      <c r="BF354" s="55"/>
      <c r="BG354" s="55"/>
      <c r="BH354" s="55"/>
      <c r="BI354" s="55"/>
      <c r="BJ354" s="55"/>
      <c r="BK354" s="55"/>
      <c r="BL354" s="55"/>
      <c r="BM354" s="55"/>
      <c r="BN354" s="55"/>
      <c r="BO354" s="55"/>
      <c r="BP354" s="55"/>
      <c r="BQ354" s="55"/>
      <c r="BR354" s="55"/>
      <c r="BS354" s="55"/>
      <c r="BT354" s="55"/>
      <c r="BU354" s="55"/>
      <c r="BV354" s="55"/>
      <c r="BW354" s="55"/>
      <c r="BX354" s="55"/>
      <c r="BY354" s="55"/>
      <c r="BZ354" s="55"/>
      <c r="CA354" s="55"/>
      <c r="CB354" s="55"/>
      <c r="CC354" s="55"/>
      <c r="CD354" s="55"/>
      <c r="CE354" s="55"/>
      <c r="CF354" s="55"/>
      <c r="CG354" s="55"/>
      <c r="CH354" s="55"/>
      <c r="CI354" s="55"/>
      <c r="CJ354" s="55"/>
      <c r="CK354" s="55"/>
      <c r="CL354" s="55"/>
      <c r="CM354" s="55"/>
      <c r="CN354" s="55"/>
      <c r="CO354" s="55"/>
      <c r="CP354" s="55"/>
      <c r="CQ354" s="55"/>
      <c r="CR354" s="55"/>
      <c r="CS354" s="55"/>
      <c r="CT354" s="55"/>
      <c r="CU354" s="55"/>
      <c r="CV354" s="55"/>
      <c r="CW354" s="55"/>
      <c r="CX354" s="55"/>
      <c r="CY354" s="55"/>
      <c r="CZ354" s="55"/>
      <c r="DA354" s="55"/>
      <c r="DB354" s="55"/>
      <c r="DC354" s="55"/>
      <c r="DD354" s="55"/>
      <c r="DE354" s="55"/>
      <c r="DF354" s="55"/>
      <c r="DG354" s="55"/>
      <c r="DH354" s="55"/>
      <c r="DI354" s="55"/>
      <c r="DJ354" s="55"/>
      <c r="DK354" s="55"/>
      <c r="DL354" s="55"/>
      <c r="DM354" s="55"/>
      <c r="DN354" s="55"/>
      <c r="DO354" s="55"/>
      <c r="DP354" s="55"/>
    </row>
    <row r="355" spans="1:120" x14ac:dyDescent="0.2">
      <c r="A355" s="57"/>
      <c r="C355" s="57"/>
      <c r="D355" s="57"/>
      <c r="E355" s="57"/>
      <c r="G355" s="57"/>
      <c r="H355" s="129"/>
      <c r="I355" s="129"/>
      <c r="J355" s="129"/>
      <c r="K355" s="129"/>
      <c r="L355" s="129"/>
      <c r="M355" s="57"/>
      <c r="N355" s="57"/>
      <c r="O355" s="57"/>
      <c r="P355" s="57"/>
      <c r="Q355" s="57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/>
      <c r="BA355" s="55"/>
      <c r="BB355" s="55"/>
      <c r="BC355" s="55"/>
      <c r="BD355" s="55"/>
      <c r="BE355" s="55"/>
      <c r="BF355" s="55"/>
      <c r="BG355" s="55"/>
      <c r="BH355" s="55"/>
      <c r="BI355" s="55"/>
      <c r="BJ355" s="55"/>
      <c r="BK355" s="55"/>
      <c r="BL355" s="55"/>
      <c r="BM355" s="55"/>
      <c r="BN355" s="55"/>
      <c r="BO355" s="55"/>
      <c r="BP355" s="55"/>
      <c r="BQ355" s="55"/>
      <c r="BR355" s="55"/>
      <c r="BS355" s="55"/>
      <c r="BT355" s="55"/>
      <c r="BU355" s="55"/>
      <c r="BV355" s="55"/>
      <c r="BW355" s="55"/>
      <c r="BX355" s="55"/>
      <c r="BY355" s="55"/>
      <c r="BZ355" s="55"/>
      <c r="CA355" s="55"/>
      <c r="CB355" s="55"/>
      <c r="CC355" s="55"/>
      <c r="CD355" s="55"/>
      <c r="CE355" s="55"/>
      <c r="CF355" s="55"/>
      <c r="CG355" s="55"/>
      <c r="CH355" s="55"/>
      <c r="CI355" s="55"/>
      <c r="CJ355" s="55"/>
      <c r="CK355" s="55"/>
      <c r="CL355" s="55"/>
      <c r="CM355" s="55"/>
      <c r="CN355" s="55"/>
      <c r="CO355" s="55"/>
      <c r="CP355" s="55"/>
      <c r="CQ355" s="55"/>
      <c r="CR355" s="55"/>
      <c r="CS355" s="55"/>
      <c r="CT355" s="55"/>
      <c r="CU355" s="55"/>
      <c r="CV355" s="55"/>
      <c r="CW355" s="55"/>
      <c r="CX355" s="55"/>
      <c r="CY355" s="55"/>
      <c r="CZ355" s="55"/>
      <c r="DA355" s="55"/>
      <c r="DB355" s="55"/>
      <c r="DC355" s="55"/>
      <c r="DD355" s="55"/>
      <c r="DE355" s="55"/>
      <c r="DF355" s="55"/>
      <c r="DG355" s="55"/>
      <c r="DH355" s="55"/>
      <c r="DI355" s="55"/>
      <c r="DJ355" s="55"/>
      <c r="DK355" s="55"/>
      <c r="DL355" s="55"/>
      <c r="DM355" s="55"/>
      <c r="DN355" s="55"/>
      <c r="DO355" s="55"/>
      <c r="DP355" s="55"/>
    </row>
    <row r="356" spans="1:120" x14ac:dyDescent="0.2">
      <c r="A356" s="57"/>
      <c r="C356" s="57"/>
      <c r="D356" s="57"/>
      <c r="E356" s="57"/>
      <c r="G356" s="57"/>
      <c r="H356" s="129"/>
      <c r="I356" s="129"/>
      <c r="J356" s="129"/>
      <c r="K356" s="129"/>
      <c r="L356" s="129"/>
      <c r="M356" s="57"/>
      <c r="N356" s="57"/>
      <c r="O356" s="57"/>
      <c r="P356" s="57"/>
      <c r="Q356" s="57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  <c r="AZ356" s="55"/>
      <c r="BA356" s="55"/>
      <c r="BB356" s="55"/>
      <c r="BC356" s="55"/>
      <c r="BD356" s="55"/>
      <c r="BE356" s="55"/>
      <c r="BF356" s="55"/>
      <c r="BG356" s="55"/>
      <c r="BH356" s="55"/>
      <c r="BI356" s="55"/>
      <c r="BJ356" s="55"/>
      <c r="BK356" s="55"/>
      <c r="BL356" s="55"/>
      <c r="BM356" s="55"/>
      <c r="BN356" s="55"/>
      <c r="BO356" s="55"/>
      <c r="BP356" s="55"/>
      <c r="BQ356" s="55"/>
      <c r="BR356" s="55"/>
      <c r="BS356" s="55"/>
      <c r="BT356" s="55"/>
      <c r="BU356" s="55"/>
      <c r="BV356" s="55"/>
      <c r="BW356" s="55"/>
      <c r="BX356" s="55"/>
      <c r="BY356" s="55"/>
      <c r="BZ356" s="55"/>
      <c r="CA356" s="55"/>
      <c r="CB356" s="55"/>
      <c r="CC356" s="55"/>
      <c r="CD356" s="55"/>
      <c r="CE356" s="55"/>
      <c r="CF356" s="55"/>
      <c r="CG356" s="55"/>
      <c r="CH356" s="55"/>
      <c r="CI356" s="55"/>
      <c r="CJ356" s="55"/>
      <c r="CK356" s="55"/>
      <c r="CL356" s="55"/>
      <c r="CM356" s="55"/>
      <c r="CN356" s="55"/>
      <c r="CO356" s="55"/>
      <c r="CP356" s="55"/>
      <c r="CQ356" s="55"/>
      <c r="CR356" s="55"/>
      <c r="CS356" s="55"/>
      <c r="CT356" s="55"/>
      <c r="CU356" s="55"/>
      <c r="CV356" s="55"/>
      <c r="CW356" s="55"/>
      <c r="CX356" s="55"/>
      <c r="CY356" s="55"/>
      <c r="CZ356" s="55"/>
      <c r="DA356" s="55"/>
      <c r="DB356" s="55"/>
      <c r="DC356" s="55"/>
      <c r="DD356" s="55"/>
      <c r="DE356" s="55"/>
      <c r="DF356" s="55"/>
      <c r="DG356" s="55"/>
      <c r="DH356" s="55"/>
      <c r="DI356" s="55"/>
      <c r="DJ356" s="55"/>
      <c r="DK356" s="55"/>
      <c r="DL356" s="55"/>
      <c r="DM356" s="55"/>
      <c r="DN356" s="55"/>
      <c r="DO356" s="55"/>
      <c r="DP356" s="55"/>
    </row>
    <row r="357" spans="1:120" x14ac:dyDescent="0.2">
      <c r="A357" s="57"/>
      <c r="C357" s="57"/>
      <c r="D357" s="57"/>
      <c r="E357" s="57"/>
      <c r="G357" s="57"/>
      <c r="H357" s="129"/>
      <c r="I357" s="129"/>
      <c r="J357" s="129"/>
      <c r="K357" s="129"/>
      <c r="L357" s="129"/>
      <c r="M357" s="57"/>
      <c r="N357" s="57"/>
      <c r="O357" s="57"/>
      <c r="P357" s="57"/>
      <c r="Q357" s="57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55"/>
      <c r="BC357" s="55"/>
      <c r="BD357" s="55"/>
      <c r="BE357" s="55"/>
      <c r="BF357" s="55"/>
      <c r="BG357" s="55"/>
      <c r="BH357" s="55"/>
      <c r="BI357" s="55"/>
      <c r="BJ357" s="55"/>
      <c r="BK357" s="55"/>
      <c r="BL357" s="55"/>
      <c r="BM357" s="55"/>
      <c r="BN357" s="55"/>
      <c r="BO357" s="55"/>
      <c r="BP357" s="55"/>
      <c r="BQ357" s="55"/>
      <c r="BR357" s="55"/>
      <c r="BS357" s="55"/>
      <c r="BT357" s="55"/>
      <c r="BU357" s="55"/>
      <c r="BV357" s="55"/>
      <c r="BW357" s="55"/>
      <c r="BX357" s="55"/>
      <c r="BY357" s="55"/>
      <c r="BZ357" s="55"/>
      <c r="CA357" s="55"/>
      <c r="CB357" s="55"/>
      <c r="CC357" s="55"/>
      <c r="CD357" s="55"/>
      <c r="CE357" s="55"/>
      <c r="CF357" s="55"/>
      <c r="CG357" s="55"/>
      <c r="CH357" s="55"/>
      <c r="CI357" s="55"/>
      <c r="CJ357" s="55"/>
      <c r="CK357" s="55"/>
      <c r="CL357" s="55"/>
      <c r="CM357" s="55"/>
      <c r="CN357" s="55"/>
      <c r="CO357" s="55"/>
      <c r="CP357" s="55"/>
      <c r="CQ357" s="55"/>
      <c r="CR357" s="55"/>
      <c r="CS357" s="55"/>
      <c r="CT357" s="55"/>
      <c r="CU357" s="55"/>
      <c r="CV357" s="55"/>
      <c r="CW357" s="55"/>
      <c r="CX357" s="55"/>
      <c r="CY357" s="55"/>
      <c r="CZ357" s="55"/>
      <c r="DA357" s="55"/>
      <c r="DB357" s="55"/>
      <c r="DC357" s="55"/>
      <c r="DD357" s="55"/>
      <c r="DE357" s="55"/>
      <c r="DF357" s="55"/>
      <c r="DG357" s="55"/>
      <c r="DH357" s="55"/>
      <c r="DI357" s="55"/>
      <c r="DJ357" s="55"/>
      <c r="DK357" s="55"/>
      <c r="DL357" s="55"/>
      <c r="DM357" s="55"/>
      <c r="DN357" s="55"/>
      <c r="DO357" s="55"/>
      <c r="DP357" s="55"/>
    </row>
    <row r="358" spans="1:120" x14ac:dyDescent="0.2">
      <c r="A358" s="57"/>
      <c r="C358" s="57"/>
      <c r="D358" s="57"/>
      <c r="E358" s="57"/>
      <c r="G358" s="57"/>
      <c r="H358" s="129"/>
      <c r="I358" s="129"/>
      <c r="J358" s="129"/>
      <c r="K358" s="129"/>
      <c r="L358" s="129"/>
      <c r="M358" s="57"/>
      <c r="N358" s="57"/>
      <c r="O358" s="57"/>
      <c r="P358" s="57"/>
      <c r="Q358" s="57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  <c r="AZ358" s="55"/>
      <c r="BA358" s="55"/>
      <c r="BB358" s="55"/>
      <c r="BC358" s="55"/>
      <c r="BD358" s="55"/>
      <c r="BE358" s="55"/>
      <c r="BF358" s="55"/>
      <c r="BG358" s="55"/>
      <c r="BH358" s="55"/>
      <c r="BI358" s="55"/>
      <c r="BJ358" s="55"/>
      <c r="BK358" s="55"/>
      <c r="BL358" s="55"/>
      <c r="BM358" s="55"/>
      <c r="BN358" s="55"/>
      <c r="BO358" s="55"/>
      <c r="BP358" s="55"/>
      <c r="BQ358" s="55"/>
      <c r="BR358" s="55"/>
      <c r="BS358" s="55"/>
      <c r="BT358" s="55"/>
      <c r="BU358" s="55"/>
      <c r="BV358" s="55"/>
      <c r="BW358" s="55"/>
      <c r="BX358" s="55"/>
      <c r="BY358" s="55"/>
      <c r="BZ358" s="55"/>
      <c r="CA358" s="55"/>
      <c r="CB358" s="55"/>
      <c r="CC358" s="55"/>
      <c r="CD358" s="55"/>
      <c r="CE358" s="55"/>
      <c r="CF358" s="55"/>
      <c r="CG358" s="55"/>
      <c r="CH358" s="55"/>
      <c r="CI358" s="55"/>
      <c r="CJ358" s="55"/>
      <c r="CK358" s="55"/>
      <c r="CL358" s="55"/>
      <c r="CM358" s="55"/>
      <c r="CN358" s="55"/>
      <c r="CO358" s="55"/>
      <c r="CP358" s="55"/>
      <c r="CQ358" s="55"/>
      <c r="CR358" s="55"/>
      <c r="CS358" s="55"/>
      <c r="CT358" s="55"/>
      <c r="CU358" s="55"/>
      <c r="CV358" s="55"/>
      <c r="CW358" s="55"/>
      <c r="CX358" s="55"/>
      <c r="CY358" s="55"/>
      <c r="CZ358" s="55"/>
      <c r="DA358" s="55"/>
      <c r="DB358" s="55"/>
      <c r="DC358" s="55"/>
      <c r="DD358" s="55"/>
      <c r="DE358" s="55"/>
      <c r="DF358" s="55"/>
      <c r="DG358" s="55"/>
      <c r="DH358" s="55"/>
      <c r="DI358" s="55"/>
      <c r="DJ358" s="55"/>
      <c r="DK358" s="55"/>
      <c r="DL358" s="55"/>
      <c r="DM358" s="55"/>
      <c r="DN358" s="55"/>
      <c r="DO358" s="55"/>
      <c r="DP358" s="55"/>
    </row>
    <row r="359" spans="1:120" x14ac:dyDescent="0.2">
      <c r="A359" s="57"/>
      <c r="C359" s="57"/>
      <c r="D359" s="57"/>
      <c r="E359" s="57"/>
      <c r="G359" s="57"/>
      <c r="H359" s="129"/>
      <c r="I359" s="129"/>
      <c r="J359" s="129"/>
      <c r="K359" s="129"/>
      <c r="L359" s="129"/>
      <c r="M359" s="57"/>
      <c r="N359" s="57"/>
      <c r="O359" s="57"/>
      <c r="P359" s="57"/>
      <c r="Q359" s="57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  <c r="AZ359" s="55"/>
      <c r="BA359" s="55"/>
      <c r="BB359" s="55"/>
      <c r="BC359" s="55"/>
      <c r="BD359" s="55"/>
      <c r="BE359" s="55"/>
      <c r="BF359" s="55"/>
      <c r="BG359" s="55"/>
      <c r="BH359" s="55"/>
      <c r="BI359" s="55"/>
      <c r="BJ359" s="55"/>
      <c r="BK359" s="55"/>
      <c r="BL359" s="55"/>
      <c r="BM359" s="55"/>
      <c r="BN359" s="55"/>
      <c r="BO359" s="55"/>
      <c r="BP359" s="55"/>
      <c r="BQ359" s="55"/>
      <c r="BR359" s="55"/>
      <c r="BS359" s="55"/>
      <c r="BT359" s="55"/>
      <c r="BU359" s="55"/>
      <c r="BV359" s="55"/>
      <c r="BW359" s="55"/>
      <c r="BX359" s="55"/>
      <c r="BY359" s="55"/>
      <c r="BZ359" s="55"/>
      <c r="CA359" s="55"/>
      <c r="CB359" s="55"/>
      <c r="CC359" s="55"/>
      <c r="CD359" s="55"/>
      <c r="CE359" s="55"/>
      <c r="CF359" s="55"/>
      <c r="CG359" s="55"/>
      <c r="CH359" s="55"/>
      <c r="CI359" s="55"/>
      <c r="CJ359" s="55"/>
      <c r="CK359" s="55"/>
      <c r="CL359" s="55"/>
      <c r="CM359" s="55"/>
      <c r="CN359" s="55"/>
      <c r="CO359" s="55"/>
      <c r="CP359" s="55"/>
      <c r="CQ359" s="55"/>
      <c r="CR359" s="55"/>
      <c r="CS359" s="55"/>
      <c r="CT359" s="55"/>
      <c r="CU359" s="55"/>
      <c r="CV359" s="55"/>
      <c r="CW359" s="55"/>
      <c r="CX359" s="55"/>
      <c r="CY359" s="55"/>
      <c r="CZ359" s="55"/>
      <c r="DA359" s="55"/>
      <c r="DB359" s="55"/>
      <c r="DC359" s="55"/>
      <c r="DD359" s="55"/>
      <c r="DE359" s="55"/>
      <c r="DF359" s="55"/>
      <c r="DG359" s="55"/>
      <c r="DH359" s="55"/>
      <c r="DI359" s="55"/>
      <c r="DJ359" s="55"/>
      <c r="DK359" s="55"/>
      <c r="DL359" s="55"/>
      <c r="DM359" s="55"/>
      <c r="DN359" s="55"/>
      <c r="DO359" s="55"/>
      <c r="DP359" s="55"/>
    </row>
    <row r="360" spans="1:120" x14ac:dyDescent="0.2">
      <c r="A360" s="57"/>
      <c r="C360" s="57"/>
      <c r="D360" s="57"/>
      <c r="E360" s="57"/>
      <c r="G360" s="57"/>
      <c r="H360" s="129"/>
      <c r="I360" s="129"/>
      <c r="J360" s="129"/>
      <c r="K360" s="129"/>
      <c r="L360" s="129"/>
      <c r="M360" s="57"/>
      <c r="N360" s="57"/>
      <c r="O360" s="57"/>
      <c r="P360" s="57"/>
      <c r="Q360" s="57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  <c r="AZ360" s="55"/>
      <c r="BA360" s="55"/>
      <c r="BB360" s="55"/>
      <c r="BC360" s="55"/>
      <c r="BD360" s="55"/>
      <c r="BE360" s="55"/>
      <c r="BF360" s="55"/>
      <c r="BG360" s="55"/>
      <c r="BH360" s="55"/>
      <c r="BI360" s="55"/>
      <c r="BJ360" s="55"/>
      <c r="BK360" s="55"/>
      <c r="BL360" s="55"/>
      <c r="BM360" s="55"/>
      <c r="BN360" s="55"/>
      <c r="BO360" s="55"/>
      <c r="BP360" s="55"/>
      <c r="BQ360" s="55"/>
      <c r="BR360" s="55"/>
      <c r="BS360" s="55"/>
      <c r="BT360" s="55"/>
      <c r="BU360" s="55"/>
      <c r="BV360" s="55"/>
      <c r="BW360" s="55"/>
      <c r="BX360" s="55"/>
      <c r="BY360" s="55"/>
      <c r="BZ360" s="55"/>
      <c r="CA360" s="55"/>
      <c r="CB360" s="55"/>
      <c r="CC360" s="55"/>
      <c r="CD360" s="55"/>
      <c r="CE360" s="55"/>
      <c r="CF360" s="55"/>
      <c r="CG360" s="55"/>
      <c r="CH360" s="55"/>
      <c r="CI360" s="55"/>
      <c r="CJ360" s="55"/>
      <c r="CK360" s="55"/>
      <c r="CL360" s="55"/>
      <c r="CM360" s="55"/>
      <c r="CN360" s="55"/>
      <c r="CO360" s="55"/>
      <c r="CP360" s="55"/>
      <c r="CQ360" s="55"/>
      <c r="CR360" s="55"/>
      <c r="CS360" s="55"/>
      <c r="CT360" s="55"/>
      <c r="CU360" s="55"/>
      <c r="CV360" s="55"/>
      <c r="CW360" s="55"/>
      <c r="CX360" s="55"/>
      <c r="CY360" s="55"/>
      <c r="CZ360" s="55"/>
      <c r="DA360" s="55"/>
      <c r="DB360" s="55"/>
      <c r="DC360" s="55"/>
      <c r="DD360" s="55"/>
      <c r="DE360" s="55"/>
      <c r="DF360" s="55"/>
      <c r="DG360" s="55"/>
      <c r="DH360" s="55"/>
      <c r="DI360" s="55"/>
      <c r="DJ360" s="55"/>
      <c r="DK360" s="55"/>
      <c r="DL360" s="55"/>
      <c r="DM360" s="55"/>
      <c r="DN360" s="55"/>
      <c r="DO360" s="55"/>
      <c r="DP360" s="55"/>
    </row>
    <row r="361" spans="1:120" x14ac:dyDescent="0.2">
      <c r="A361" s="57"/>
      <c r="C361" s="57"/>
      <c r="D361" s="57"/>
      <c r="E361" s="57"/>
      <c r="G361" s="57"/>
      <c r="H361" s="129"/>
      <c r="I361" s="129"/>
      <c r="J361" s="129"/>
      <c r="K361" s="129"/>
      <c r="L361" s="129"/>
      <c r="M361" s="57"/>
      <c r="N361" s="57"/>
      <c r="O361" s="57"/>
      <c r="P361" s="57"/>
      <c r="Q361" s="57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  <c r="AZ361" s="55"/>
      <c r="BA361" s="55"/>
      <c r="BB361" s="55"/>
      <c r="BC361" s="55"/>
      <c r="BD361" s="55"/>
      <c r="BE361" s="55"/>
      <c r="BF361" s="55"/>
      <c r="BG361" s="55"/>
      <c r="BH361" s="55"/>
      <c r="BI361" s="55"/>
      <c r="BJ361" s="55"/>
      <c r="BK361" s="55"/>
      <c r="BL361" s="55"/>
      <c r="BM361" s="55"/>
      <c r="BN361" s="55"/>
      <c r="BO361" s="55"/>
      <c r="BP361" s="55"/>
      <c r="BQ361" s="55"/>
      <c r="BR361" s="55"/>
      <c r="BS361" s="55"/>
      <c r="BT361" s="55"/>
      <c r="BU361" s="55"/>
      <c r="BV361" s="55"/>
      <c r="BW361" s="55"/>
      <c r="BX361" s="55"/>
      <c r="BY361" s="55"/>
      <c r="BZ361" s="55"/>
      <c r="CA361" s="55"/>
      <c r="CB361" s="55"/>
      <c r="CC361" s="55"/>
      <c r="CD361" s="55"/>
      <c r="CE361" s="55"/>
      <c r="CF361" s="55"/>
      <c r="CG361" s="55"/>
      <c r="CH361" s="55"/>
      <c r="CI361" s="55"/>
      <c r="CJ361" s="55"/>
      <c r="CK361" s="55"/>
      <c r="CL361" s="55"/>
      <c r="CM361" s="55"/>
      <c r="CN361" s="55"/>
      <c r="CO361" s="55"/>
      <c r="CP361" s="55"/>
      <c r="CQ361" s="55"/>
      <c r="CR361" s="55"/>
      <c r="CS361" s="55"/>
      <c r="CT361" s="55"/>
      <c r="CU361" s="55"/>
      <c r="CV361" s="55"/>
      <c r="CW361" s="55"/>
      <c r="CX361" s="55"/>
      <c r="CY361" s="55"/>
      <c r="CZ361" s="55"/>
      <c r="DA361" s="55"/>
      <c r="DB361" s="55"/>
      <c r="DC361" s="55"/>
      <c r="DD361" s="55"/>
      <c r="DE361" s="55"/>
      <c r="DF361" s="55"/>
      <c r="DG361" s="55"/>
      <c r="DH361" s="55"/>
      <c r="DI361" s="55"/>
      <c r="DJ361" s="55"/>
      <c r="DK361" s="55"/>
      <c r="DL361" s="55"/>
      <c r="DM361" s="55"/>
      <c r="DN361" s="55"/>
      <c r="DO361" s="55"/>
      <c r="DP361" s="55"/>
    </row>
    <row r="362" spans="1:120" x14ac:dyDescent="0.2">
      <c r="A362" s="57"/>
      <c r="C362" s="57"/>
      <c r="D362" s="57"/>
      <c r="E362" s="57"/>
      <c r="G362" s="57"/>
      <c r="H362" s="129"/>
      <c r="I362" s="129"/>
      <c r="J362" s="129"/>
      <c r="K362" s="129"/>
      <c r="L362" s="129"/>
      <c r="M362" s="57"/>
      <c r="N362" s="57"/>
      <c r="O362" s="57"/>
      <c r="P362" s="57"/>
      <c r="Q362" s="57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  <c r="AZ362" s="55"/>
      <c r="BA362" s="55"/>
      <c r="BB362" s="55"/>
      <c r="BC362" s="55"/>
      <c r="BD362" s="55"/>
      <c r="BE362" s="55"/>
      <c r="BF362" s="55"/>
      <c r="BG362" s="55"/>
      <c r="BH362" s="55"/>
      <c r="BI362" s="55"/>
      <c r="BJ362" s="55"/>
      <c r="BK362" s="55"/>
      <c r="BL362" s="55"/>
      <c r="BM362" s="55"/>
      <c r="BN362" s="55"/>
      <c r="BO362" s="55"/>
      <c r="BP362" s="55"/>
      <c r="BQ362" s="55"/>
      <c r="BR362" s="55"/>
      <c r="BS362" s="55"/>
      <c r="BT362" s="55"/>
      <c r="BU362" s="55"/>
      <c r="BV362" s="55"/>
      <c r="BW362" s="55"/>
      <c r="BX362" s="55"/>
      <c r="BY362" s="55"/>
      <c r="BZ362" s="55"/>
      <c r="CA362" s="55"/>
      <c r="CB362" s="55"/>
      <c r="CC362" s="55"/>
      <c r="CD362" s="55"/>
      <c r="CE362" s="55"/>
      <c r="CF362" s="55"/>
      <c r="CG362" s="55"/>
      <c r="CH362" s="55"/>
      <c r="CI362" s="55"/>
      <c r="CJ362" s="55"/>
      <c r="CK362" s="55"/>
      <c r="CL362" s="55"/>
      <c r="CM362" s="55"/>
      <c r="CN362" s="55"/>
      <c r="CO362" s="55"/>
      <c r="CP362" s="55"/>
      <c r="CQ362" s="55"/>
      <c r="CR362" s="55"/>
      <c r="CS362" s="55"/>
      <c r="CT362" s="55"/>
      <c r="CU362" s="55"/>
      <c r="CV362" s="55"/>
      <c r="CW362" s="55"/>
      <c r="CX362" s="55"/>
      <c r="CY362" s="55"/>
      <c r="CZ362" s="55"/>
      <c r="DA362" s="55"/>
      <c r="DB362" s="55"/>
      <c r="DC362" s="55"/>
      <c r="DD362" s="55"/>
      <c r="DE362" s="55"/>
      <c r="DF362" s="55"/>
      <c r="DG362" s="55"/>
      <c r="DH362" s="55"/>
      <c r="DI362" s="55"/>
      <c r="DJ362" s="55"/>
      <c r="DK362" s="55"/>
      <c r="DL362" s="55"/>
      <c r="DM362" s="55"/>
      <c r="DN362" s="55"/>
      <c r="DO362" s="55"/>
      <c r="DP362" s="55"/>
    </row>
    <row r="363" spans="1:120" x14ac:dyDescent="0.2">
      <c r="A363" s="57"/>
      <c r="C363" s="57"/>
      <c r="D363" s="57"/>
      <c r="E363" s="57"/>
      <c r="G363" s="57"/>
      <c r="H363" s="129"/>
      <c r="I363" s="129"/>
      <c r="J363" s="129"/>
      <c r="K363" s="129"/>
      <c r="L363" s="129"/>
      <c r="M363" s="57"/>
      <c r="N363" s="57"/>
      <c r="O363" s="57"/>
      <c r="P363" s="57"/>
      <c r="Q363" s="57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V363" s="55"/>
      <c r="AW363" s="55"/>
      <c r="AX363" s="55"/>
      <c r="AY363" s="55"/>
      <c r="AZ363" s="55"/>
      <c r="BA363" s="55"/>
      <c r="BB363" s="55"/>
      <c r="BC363" s="55"/>
      <c r="BD363" s="55"/>
      <c r="BE363" s="55"/>
      <c r="BF363" s="55"/>
      <c r="BG363" s="55"/>
      <c r="BH363" s="55"/>
      <c r="BI363" s="55"/>
      <c r="BJ363" s="55"/>
      <c r="BK363" s="55"/>
      <c r="BL363" s="55"/>
      <c r="BM363" s="55"/>
      <c r="BN363" s="55"/>
      <c r="BO363" s="55"/>
      <c r="BP363" s="55"/>
      <c r="BQ363" s="55"/>
      <c r="BR363" s="55"/>
      <c r="BS363" s="55"/>
      <c r="BT363" s="55"/>
      <c r="BU363" s="55"/>
      <c r="BV363" s="55"/>
      <c r="BW363" s="55"/>
      <c r="BX363" s="55"/>
      <c r="BY363" s="55"/>
      <c r="BZ363" s="55"/>
      <c r="CA363" s="55"/>
      <c r="CB363" s="55"/>
      <c r="CC363" s="55"/>
      <c r="CD363" s="55"/>
      <c r="CE363" s="55"/>
      <c r="CF363" s="55"/>
      <c r="CG363" s="55"/>
      <c r="CH363" s="55"/>
      <c r="CI363" s="55"/>
      <c r="CJ363" s="55"/>
      <c r="CK363" s="55"/>
      <c r="CL363" s="55"/>
      <c r="CM363" s="55"/>
      <c r="CN363" s="55"/>
      <c r="CO363" s="55"/>
      <c r="CP363" s="55"/>
      <c r="CQ363" s="55"/>
      <c r="CR363" s="55"/>
      <c r="CS363" s="55"/>
      <c r="CT363" s="55"/>
      <c r="CU363" s="55"/>
      <c r="CV363" s="55"/>
      <c r="CW363" s="55"/>
      <c r="CX363" s="55"/>
      <c r="CY363" s="55"/>
      <c r="CZ363" s="55"/>
      <c r="DA363" s="55"/>
      <c r="DB363" s="55"/>
      <c r="DC363" s="55"/>
      <c r="DD363" s="55"/>
      <c r="DE363" s="55"/>
      <c r="DF363" s="55"/>
      <c r="DG363" s="55"/>
      <c r="DH363" s="55"/>
      <c r="DI363" s="55"/>
      <c r="DJ363" s="55"/>
      <c r="DK363" s="55"/>
      <c r="DL363" s="55"/>
      <c r="DM363" s="55"/>
      <c r="DN363" s="55"/>
      <c r="DO363" s="55"/>
      <c r="DP363" s="55"/>
    </row>
    <row r="364" spans="1:120" x14ac:dyDescent="0.2">
      <c r="A364" s="57"/>
      <c r="C364" s="57"/>
      <c r="D364" s="57"/>
      <c r="E364" s="57"/>
      <c r="G364" s="57"/>
      <c r="H364" s="129"/>
      <c r="I364" s="129"/>
      <c r="J364" s="129"/>
      <c r="K364" s="129"/>
      <c r="L364" s="129"/>
      <c r="M364" s="57"/>
      <c r="N364" s="57"/>
      <c r="O364" s="57"/>
      <c r="P364" s="57"/>
      <c r="Q364" s="57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  <c r="AZ364" s="55"/>
      <c r="BA364" s="55"/>
      <c r="BB364" s="55"/>
      <c r="BC364" s="55"/>
      <c r="BD364" s="55"/>
      <c r="BE364" s="55"/>
      <c r="BF364" s="55"/>
      <c r="BG364" s="55"/>
      <c r="BH364" s="55"/>
      <c r="BI364" s="55"/>
      <c r="BJ364" s="55"/>
      <c r="BK364" s="55"/>
      <c r="BL364" s="55"/>
      <c r="BM364" s="55"/>
      <c r="BN364" s="55"/>
      <c r="BO364" s="55"/>
      <c r="BP364" s="55"/>
      <c r="BQ364" s="55"/>
      <c r="BR364" s="55"/>
      <c r="BS364" s="55"/>
      <c r="BT364" s="55"/>
      <c r="BU364" s="55"/>
      <c r="BV364" s="55"/>
      <c r="BW364" s="55"/>
      <c r="BX364" s="55"/>
      <c r="BY364" s="55"/>
      <c r="BZ364" s="55"/>
      <c r="CA364" s="55"/>
      <c r="CB364" s="55"/>
      <c r="CC364" s="55"/>
      <c r="CD364" s="55"/>
      <c r="CE364" s="55"/>
      <c r="CF364" s="55"/>
      <c r="CG364" s="55"/>
      <c r="CH364" s="55"/>
      <c r="CI364" s="55"/>
      <c r="CJ364" s="55"/>
      <c r="CK364" s="55"/>
      <c r="CL364" s="55"/>
      <c r="CM364" s="55"/>
      <c r="CN364" s="55"/>
      <c r="CO364" s="55"/>
      <c r="CP364" s="55"/>
      <c r="CQ364" s="55"/>
      <c r="CR364" s="55"/>
      <c r="CS364" s="55"/>
      <c r="CT364" s="55"/>
      <c r="CU364" s="55"/>
      <c r="CV364" s="55"/>
      <c r="CW364" s="55"/>
      <c r="CX364" s="55"/>
      <c r="CY364" s="55"/>
      <c r="CZ364" s="55"/>
      <c r="DA364" s="55"/>
      <c r="DB364" s="55"/>
      <c r="DC364" s="55"/>
      <c r="DD364" s="55"/>
      <c r="DE364" s="55"/>
      <c r="DF364" s="55"/>
      <c r="DG364" s="55"/>
      <c r="DH364" s="55"/>
      <c r="DI364" s="55"/>
      <c r="DJ364" s="55"/>
      <c r="DK364" s="55"/>
      <c r="DL364" s="55"/>
      <c r="DM364" s="55"/>
      <c r="DN364" s="55"/>
      <c r="DO364" s="55"/>
      <c r="DP364" s="55"/>
    </row>
    <row r="365" spans="1:120" x14ac:dyDescent="0.2">
      <c r="A365" s="57"/>
      <c r="C365" s="57"/>
      <c r="D365" s="57"/>
      <c r="E365" s="57"/>
      <c r="G365" s="57"/>
      <c r="H365" s="129"/>
      <c r="I365" s="129"/>
      <c r="J365" s="129"/>
      <c r="K365" s="129"/>
      <c r="L365" s="129"/>
      <c r="M365" s="57"/>
      <c r="N365" s="57"/>
      <c r="O365" s="57"/>
      <c r="P365" s="57"/>
      <c r="Q365" s="57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55"/>
      <c r="BC365" s="55"/>
      <c r="BD365" s="55"/>
      <c r="BE365" s="55"/>
      <c r="BF365" s="55"/>
      <c r="BG365" s="55"/>
      <c r="BH365" s="55"/>
      <c r="BI365" s="55"/>
      <c r="BJ365" s="55"/>
      <c r="BK365" s="55"/>
      <c r="BL365" s="55"/>
      <c r="BM365" s="55"/>
      <c r="BN365" s="55"/>
      <c r="BO365" s="55"/>
      <c r="BP365" s="55"/>
      <c r="BQ365" s="55"/>
      <c r="BR365" s="55"/>
      <c r="BS365" s="55"/>
      <c r="BT365" s="55"/>
      <c r="BU365" s="55"/>
      <c r="BV365" s="55"/>
      <c r="BW365" s="55"/>
      <c r="BX365" s="55"/>
      <c r="BY365" s="55"/>
      <c r="BZ365" s="55"/>
      <c r="CA365" s="55"/>
      <c r="CB365" s="55"/>
      <c r="CC365" s="55"/>
      <c r="CD365" s="55"/>
      <c r="CE365" s="55"/>
      <c r="CF365" s="55"/>
      <c r="CG365" s="55"/>
      <c r="CH365" s="55"/>
      <c r="CI365" s="55"/>
      <c r="CJ365" s="55"/>
      <c r="CK365" s="55"/>
      <c r="CL365" s="55"/>
      <c r="CM365" s="55"/>
      <c r="CN365" s="55"/>
      <c r="CO365" s="55"/>
      <c r="CP365" s="55"/>
      <c r="CQ365" s="55"/>
      <c r="CR365" s="55"/>
      <c r="CS365" s="55"/>
      <c r="CT365" s="55"/>
      <c r="CU365" s="55"/>
      <c r="CV365" s="55"/>
      <c r="CW365" s="55"/>
      <c r="CX365" s="55"/>
      <c r="CY365" s="55"/>
      <c r="CZ365" s="55"/>
      <c r="DA365" s="55"/>
      <c r="DB365" s="55"/>
      <c r="DC365" s="55"/>
      <c r="DD365" s="55"/>
      <c r="DE365" s="55"/>
      <c r="DF365" s="55"/>
      <c r="DG365" s="55"/>
      <c r="DH365" s="55"/>
      <c r="DI365" s="55"/>
      <c r="DJ365" s="55"/>
      <c r="DK365" s="55"/>
      <c r="DL365" s="55"/>
      <c r="DM365" s="55"/>
      <c r="DN365" s="55"/>
      <c r="DO365" s="55"/>
      <c r="DP365" s="55"/>
    </row>
    <row r="366" spans="1:120" x14ac:dyDescent="0.2">
      <c r="A366" s="57"/>
      <c r="C366" s="57"/>
      <c r="D366" s="57"/>
      <c r="E366" s="57"/>
      <c r="G366" s="57"/>
      <c r="H366" s="129"/>
      <c r="I366" s="129"/>
      <c r="J366" s="129"/>
      <c r="K366" s="129"/>
      <c r="L366" s="129"/>
      <c r="M366" s="57"/>
      <c r="N366" s="57"/>
      <c r="O366" s="57"/>
      <c r="P366" s="57"/>
      <c r="Q366" s="57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  <c r="BQ366" s="55"/>
      <c r="BR366" s="55"/>
      <c r="BS366" s="55"/>
      <c r="BT366" s="55"/>
      <c r="BU366" s="55"/>
      <c r="BV366" s="55"/>
      <c r="BW366" s="55"/>
      <c r="BX366" s="55"/>
      <c r="BY366" s="55"/>
      <c r="BZ366" s="55"/>
      <c r="CA366" s="55"/>
      <c r="CB366" s="55"/>
      <c r="CC366" s="55"/>
      <c r="CD366" s="55"/>
      <c r="CE366" s="55"/>
      <c r="CF366" s="55"/>
      <c r="CG366" s="55"/>
      <c r="CH366" s="55"/>
      <c r="CI366" s="55"/>
      <c r="CJ366" s="55"/>
      <c r="CK366" s="55"/>
      <c r="CL366" s="55"/>
      <c r="CM366" s="55"/>
      <c r="CN366" s="55"/>
      <c r="CO366" s="55"/>
      <c r="CP366" s="55"/>
      <c r="CQ366" s="55"/>
      <c r="CR366" s="55"/>
      <c r="CS366" s="55"/>
      <c r="CT366" s="55"/>
      <c r="CU366" s="55"/>
      <c r="CV366" s="55"/>
      <c r="CW366" s="55"/>
      <c r="CX366" s="55"/>
      <c r="CY366" s="55"/>
      <c r="CZ366" s="55"/>
      <c r="DA366" s="55"/>
      <c r="DB366" s="55"/>
      <c r="DC366" s="55"/>
      <c r="DD366" s="55"/>
      <c r="DE366" s="55"/>
      <c r="DF366" s="55"/>
      <c r="DG366" s="55"/>
      <c r="DH366" s="55"/>
      <c r="DI366" s="55"/>
      <c r="DJ366" s="55"/>
      <c r="DK366" s="55"/>
      <c r="DL366" s="55"/>
      <c r="DM366" s="55"/>
      <c r="DN366" s="55"/>
      <c r="DO366" s="55"/>
      <c r="DP366" s="55"/>
    </row>
    <row r="367" spans="1:120" x14ac:dyDescent="0.2">
      <c r="A367" s="57"/>
      <c r="C367" s="57"/>
      <c r="D367" s="57"/>
      <c r="E367" s="57"/>
      <c r="G367" s="57"/>
      <c r="H367" s="129"/>
      <c r="I367" s="129"/>
      <c r="J367" s="129"/>
      <c r="K367" s="129"/>
      <c r="L367" s="129"/>
      <c r="M367" s="57"/>
      <c r="N367" s="57"/>
      <c r="O367" s="57"/>
      <c r="P367" s="57"/>
      <c r="Q367" s="57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55"/>
      <c r="BC367" s="55"/>
      <c r="BD367" s="55"/>
      <c r="BE367" s="55"/>
      <c r="BF367" s="55"/>
      <c r="BG367" s="55"/>
      <c r="BH367" s="55"/>
      <c r="BI367" s="55"/>
      <c r="BJ367" s="55"/>
      <c r="BK367" s="55"/>
      <c r="BL367" s="55"/>
      <c r="BM367" s="55"/>
      <c r="BN367" s="55"/>
      <c r="BO367" s="55"/>
      <c r="BP367" s="55"/>
      <c r="BQ367" s="55"/>
      <c r="BR367" s="55"/>
      <c r="BS367" s="55"/>
      <c r="BT367" s="55"/>
      <c r="BU367" s="55"/>
      <c r="BV367" s="55"/>
      <c r="BW367" s="55"/>
      <c r="BX367" s="55"/>
      <c r="BY367" s="55"/>
      <c r="BZ367" s="55"/>
      <c r="CA367" s="55"/>
      <c r="CB367" s="55"/>
      <c r="CC367" s="55"/>
      <c r="CD367" s="55"/>
      <c r="CE367" s="55"/>
      <c r="CF367" s="55"/>
      <c r="CG367" s="55"/>
      <c r="CH367" s="55"/>
      <c r="CI367" s="55"/>
      <c r="CJ367" s="55"/>
      <c r="CK367" s="55"/>
      <c r="CL367" s="55"/>
      <c r="CM367" s="55"/>
      <c r="CN367" s="55"/>
      <c r="CO367" s="55"/>
      <c r="CP367" s="55"/>
      <c r="CQ367" s="55"/>
      <c r="CR367" s="55"/>
      <c r="CS367" s="55"/>
      <c r="CT367" s="55"/>
      <c r="CU367" s="55"/>
      <c r="CV367" s="55"/>
      <c r="CW367" s="55"/>
      <c r="CX367" s="55"/>
      <c r="CY367" s="55"/>
      <c r="CZ367" s="55"/>
      <c r="DA367" s="55"/>
      <c r="DB367" s="55"/>
      <c r="DC367" s="55"/>
      <c r="DD367" s="55"/>
      <c r="DE367" s="55"/>
      <c r="DF367" s="55"/>
      <c r="DG367" s="55"/>
      <c r="DH367" s="55"/>
      <c r="DI367" s="55"/>
      <c r="DJ367" s="55"/>
      <c r="DK367" s="55"/>
      <c r="DL367" s="55"/>
      <c r="DM367" s="55"/>
      <c r="DN367" s="55"/>
      <c r="DO367" s="55"/>
      <c r="DP367" s="55"/>
    </row>
    <row r="368" spans="1:120" x14ac:dyDescent="0.2">
      <c r="A368" s="57"/>
      <c r="C368" s="57"/>
      <c r="D368" s="57"/>
      <c r="E368" s="57"/>
      <c r="G368" s="57"/>
      <c r="H368" s="129"/>
      <c r="I368" s="129"/>
      <c r="J368" s="129"/>
      <c r="K368" s="129"/>
      <c r="L368" s="129"/>
      <c r="M368" s="57"/>
      <c r="N368" s="57"/>
      <c r="O368" s="57"/>
      <c r="P368" s="57"/>
      <c r="Q368" s="57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55"/>
      <c r="BC368" s="55"/>
      <c r="BD368" s="55"/>
      <c r="BE368" s="55"/>
      <c r="BF368" s="55"/>
      <c r="BG368" s="55"/>
      <c r="BH368" s="55"/>
      <c r="BI368" s="55"/>
      <c r="BJ368" s="55"/>
      <c r="BK368" s="55"/>
      <c r="BL368" s="55"/>
      <c r="BM368" s="55"/>
      <c r="BN368" s="55"/>
      <c r="BO368" s="55"/>
      <c r="BP368" s="55"/>
      <c r="BQ368" s="55"/>
      <c r="BR368" s="55"/>
      <c r="BS368" s="55"/>
      <c r="BT368" s="55"/>
      <c r="BU368" s="55"/>
      <c r="BV368" s="55"/>
      <c r="BW368" s="55"/>
      <c r="BX368" s="55"/>
      <c r="BY368" s="55"/>
      <c r="BZ368" s="55"/>
      <c r="CA368" s="55"/>
      <c r="CB368" s="55"/>
      <c r="CC368" s="55"/>
      <c r="CD368" s="55"/>
      <c r="CE368" s="55"/>
      <c r="CF368" s="55"/>
      <c r="CG368" s="55"/>
      <c r="CH368" s="55"/>
      <c r="CI368" s="55"/>
      <c r="CJ368" s="55"/>
      <c r="CK368" s="55"/>
      <c r="CL368" s="55"/>
      <c r="CM368" s="55"/>
      <c r="CN368" s="55"/>
      <c r="CO368" s="55"/>
      <c r="CP368" s="55"/>
      <c r="CQ368" s="55"/>
      <c r="CR368" s="55"/>
      <c r="CS368" s="55"/>
      <c r="CT368" s="55"/>
      <c r="CU368" s="55"/>
      <c r="CV368" s="55"/>
      <c r="CW368" s="55"/>
      <c r="CX368" s="55"/>
      <c r="CY368" s="55"/>
      <c r="CZ368" s="55"/>
      <c r="DA368" s="55"/>
      <c r="DB368" s="55"/>
      <c r="DC368" s="55"/>
      <c r="DD368" s="55"/>
      <c r="DE368" s="55"/>
      <c r="DF368" s="55"/>
      <c r="DG368" s="55"/>
      <c r="DH368" s="55"/>
      <c r="DI368" s="55"/>
      <c r="DJ368" s="55"/>
      <c r="DK368" s="55"/>
      <c r="DL368" s="55"/>
      <c r="DM368" s="55"/>
      <c r="DN368" s="55"/>
      <c r="DO368" s="55"/>
      <c r="DP368" s="55"/>
    </row>
    <row r="369" spans="1:120" x14ac:dyDescent="0.2">
      <c r="A369" s="57"/>
      <c r="C369" s="57"/>
      <c r="D369" s="57"/>
      <c r="E369" s="57"/>
      <c r="G369" s="57"/>
      <c r="H369" s="129"/>
      <c r="I369" s="129"/>
      <c r="J369" s="129"/>
      <c r="K369" s="129"/>
      <c r="L369" s="129"/>
      <c r="M369" s="57"/>
      <c r="N369" s="57"/>
      <c r="O369" s="57"/>
      <c r="P369" s="57"/>
      <c r="Q369" s="57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55"/>
      <c r="BC369" s="55"/>
      <c r="BD369" s="55"/>
      <c r="BE369" s="55"/>
      <c r="BF369" s="55"/>
      <c r="BG369" s="55"/>
      <c r="BH369" s="55"/>
      <c r="BI369" s="55"/>
      <c r="BJ369" s="55"/>
      <c r="BK369" s="55"/>
      <c r="BL369" s="55"/>
      <c r="BM369" s="55"/>
      <c r="BN369" s="55"/>
      <c r="BO369" s="55"/>
      <c r="BP369" s="55"/>
      <c r="BQ369" s="55"/>
      <c r="BR369" s="55"/>
      <c r="BS369" s="55"/>
      <c r="BT369" s="55"/>
      <c r="BU369" s="55"/>
      <c r="BV369" s="55"/>
      <c r="BW369" s="55"/>
      <c r="BX369" s="55"/>
      <c r="BY369" s="55"/>
      <c r="BZ369" s="55"/>
      <c r="CA369" s="55"/>
      <c r="CB369" s="55"/>
      <c r="CC369" s="55"/>
      <c r="CD369" s="55"/>
      <c r="CE369" s="55"/>
      <c r="CF369" s="55"/>
      <c r="CG369" s="55"/>
      <c r="CH369" s="55"/>
      <c r="CI369" s="55"/>
      <c r="CJ369" s="55"/>
      <c r="CK369" s="55"/>
      <c r="CL369" s="55"/>
      <c r="CM369" s="55"/>
      <c r="CN369" s="55"/>
      <c r="CO369" s="55"/>
      <c r="CP369" s="55"/>
      <c r="CQ369" s="55"/>
      <c r="CR369" s="55"/>
      <c r="CS369" s="55"/>
      <c r="CT369" s="55"/>
      <c r="CU369" s="55"/>
      <c r="CV369" s="55"/>
      <c r="CW369" s="55"/>
      <c r="CX369" s="55"/>
      <c r="CY369" s="55"/>
      <c r="CZ369" s="55"/>
      <c r="DA369" s="55"/>
      <c r="DB369" s="55"/>
      <c r="DC369" s="55"/>
      <c r="DD369" s="55"/>
      <c r="DE369" s="55"/>
      <c r="DF369" s="55"/>
      <c r="DG369" s="55"/>
      <c r="DH369" s="55"/>
      <c r="DI369" s="55"/>
      <c r="DJ369" s="55"/>
      <c r="DK369" s="55"/>
      <c r="DL369" s="55"/>
      <c r="DM369" s="55"/>
      <c r="DN369" s="55"/>
      <c r="DO369" s="55"/>
      <c r="DP369" s="55"/>
    </row>
    <row r="370" spans="1:120" x14ac:dyDescent="0.2">
      <c r="A370" s="57"/>
      <c r="C370" s="57"/>
      <c r="D370" s="57"/>
      <c r="E370" s="57"/>
      <c r="G370" s="57"/>
      <c r="H370" s="129"/>
      <c r="I370" s="129"/>
      <c r="J370" s="129"/>
      <c r="K370" s="129"/>
      <c r="L370" s="129"/>
      <c r="M370" s="57"/>
      <c r="N370" s="57"/>
      <c r="O370" s="57"/>
      <c r="P370" s="57"/>
      <c r="Q370" s="57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55"/>
      <c r="BC370" s="55"/>
      <c r="BD370" s="55"/>
      <c r="BE370" s="55"/>
      <c r="BF370" s="55"/>
      <c r="BG370" s="55"/>
      <c r="BH370" s="55"/>
      <c r="BI370" s="55"/>
      <c r="BJ370" s="55"/>
      <c r="BK370" s="55"/>
      <c r="BL370" s="55"/>
      <c r="BM370" s="55"/>
      <c r="BN370" s="55"/>
      <c r="BO370" s="55"/>
      <c r="BP370" s="55"/>
      <c r="BQ370" s="55"/>
      <c r="BR370" s="55"/>
      <c r="BS370" s="55"/>
      <c r="BT370" s="55"/>
      <c r="BU370" s="55"/>
      <c r="BV370" s="55"/>
      <c r="BW370" s="55"/>
      <c r="BX370" s="55"/>
      <c r="BY370" s="55"/>
      <c r="BZ370" s="55"/>
      <c r="CA370" s="55"/>
      <c r="CB370" s="55"/>
      <c r="CC370" s="55"/>
      <c r="CD370" s="55"/>
      <c r="CE370" s="55"/>
      <c r="CF370" s="55"/>
      <c r="CG370" s="55"/>
      <c r="CH370" s="55"/>
      <c r="CI370" s="55"/>
      <c r="CJ370" s="55"/>
      <c r="CK370" s="55"/>
      <c r="CL370" s="55"/>
      <c r="CM370" s="55"/>
      <c r="CN370" s="55"/>
      <c r="CO370" s="55"/>
      <c r="CP370" s="55"/>
      <c r="CQ370" s="55"/>
      <c r="CR370" s="55"/>
      <c r="CS370" s="55"/>
      <c r="CT370" s="55"/>
      <c r="CU370" s="55"/>
      <c r="CV370" s="55"/>
      <c r="CW370" s="55"/>
      <c r="CX370" s="55"/>
      <c r="CY370" s="55"/>
      <c r="CZ370" s="55"/>
      <c r="DA370" s="55"/>
      <c r="DB370" s="55"/>
      <c r="DC370" s="55"/>
      <c r="DD370" s="55"/>
      <c r="DE370" s="55"/>
      <c r="DF370" s="55"/>
      <c r="DG370" s="55"/>
      <c r="DH370" s="55"/>
      <c r="DI370" s="55"/>
      <c r="DJ370" s="55"/>
      <c r="DK370" s="55"/>
      <c r="DL370" s="55"/>
      <c r="DM370" s="55"/>
      <c r="DN370" s="55"/>
      <c r="DO370" s="55"/>
      <c r="DP370" s="55"/>
    </row>
    <row r="371" spans="1:120" x14ac:dyDescent="0.2">
      <c r="A371" s="57"/>
      <c r="C371" s="57"/>
      <c r="D371" s="57"/>
      <c r="E371" s="57"/>
      <c r="G371" s="57"/>
      <c r="H371" s="129"/>
      <c r="I371" s="129"/>
      <c r="J371" s="129"/>
      <c r="K371" s="129"/>
      <c r="L371" s="129"/>
      <c r="M371" s="57"/>
      <c r="N371" s="57"/>
      <c r="O371" s="57"/>
      <c r="P371" s="57"/>
      <c r="Q371" s="57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55"/>
      <c r="BC371" s="55"/>
      <c r="BD371" s="55"/>
      <c r="BE371" s="55"/>
      <c r="BF371" s="55"/>
      <c r="BG371" s="55"/>
      <c r="BH371" s="55"/>
      <c r="BI371" s="55"/>
      <c r="BJ371" s="55"/>
      <c r="BK371" s="55"/>
      <c r="BL371" s="55"/>
      <c r="BM371" s="55"/>
      <c r="BN371" s="55"/>
      <c r="BO371" s="55"/>
      <c r="BP371" s="55"/>
      <c r="BQ371" s="55"/>
      <c r="BR371" s="55"/>
      <c r="BS371" s="55"/>
      <c r="BT371" s="55"/>
      <c r="BU371" s="55"/>
      <c r="BV371" s="55"/>
      <c r="BW371" s="55"/>
      <c r="BX371" s="55"/>
      <c r="BY371" s="55"/>
      <c r="BZ371" s="55"/>
      <c r="CA371" s="55"/>
      <c r="CB371" s="55"/>
      <c r="CC371" s="55"/>
      <c r="CD371" s="55"/>
      <c r="CE371" s="55"/>
      <c r="CF371" s="55"/>
      <c r="CG371" s="55"/>
      <c r="CH371" s="55"/>
      <c r="CI371" s="55"/>
      <c r="CJ371" s="55"/>
      <c r="CK371" s="55"/>
      <c r="CL371" s="55"/>
      <c r="CM371" s="55"/>
      <c r="CN371" s="55"/>
      <c r="CO371" s="55"/>
      <c r="CP371" s="55"/>
      <c r="CQ371" s="55"/>
      <c r="CR371" s="55"/>
      <c r="CS371" s="55"/>
      <c r="CT371" s="55"/>
      <c r="CU371" s="55"/>
      <c r="CV371" s="55"/>
      <c r="CW371" s="55"/>
      <c r="CX371" s="55"/>
      <c r="CY371" s="55"/>
      <c r="CZ371" s="55"/>
      <c r="DA371" s="55"/>
      <c r="DB371" s="55"/>
      <c r="DC371" s="55"/>
      <c r="DD371" s="55"/>
      <c r="DE371" s="55"/>
      <c r="DF371" s="55"/>
      <c r="DG371" s="55"/>
      <c r="DH371" s="55"/>
      <c r="DI371" s="55"/>
      <c r="DJ371" s="55"/>
      <c r="DK371" s="55"/>
      <c r="DL371" s="55"/>
      <c r="DM371" s="55"/>
      <c r="DN371" s="55"/>
      <c r="DO371" s="55"/>
      <c r="DP371" s="55"/>
    </row>
    <row r="372" spans="1:120" x14ac:dyDescent="0.2">
      <c r="A372" s="57"/>
      <c r="C372" s="57"/>
      <c r="D372" s="57"/>
      <c r="E372" s="57"/>
      <c r="G372" s="57"/>
      <c r="H372" s="129"/>
      <c r="I372" s="129"/>
      <c r="J372" s="129"/>
      <c r="K372" s="129"/>
      <c r="L372" s="129"/>
      <c r="M372" s="57"/>
      <c r="N372" s="57"/>
      <c r="O372" s="57"/>
      <c r="P372" s="57"/>
      <c r="Q372" s="57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55"/>
      <c r="BC372" s="55"/>
      <c r="BD372" s="55"/>
      <c r="BE372" s="55"/>
      <c r="BF372" s="55"/>
      <c r="BG372" s="55"/>
      <c r="BH372" s="55"/>
      <c r="BI372" s="55"/>
      <c r="BJ372" s="55"/>
      <c r="BK372" s="55"/>
      <c r="BL372" s="55"/>
      <c r="BM372" s="55"/>
      <c r="BN372" s="55"/>
      <c r="BO372" s="55"/>
      <c r="BP372" s="55"/>
      <c r="BQ372" s="55"/>
      <c r="BR372" s="55"/>
      <c r="BS372" s="55"/>
      <c r="BT372" s="55"/>
      <c r="BU372" s="55"/>
      <c r="BV372" s="55"/>
      <c r="BW372" s="55"/>
      <c r="BX372" s="55"/>
      <c r="BY372" s="55"/>
      <c r="BZ372" s="55"/>
      <c r="CA372" s="55"/>
      <c r="CB372" s="55"/>
      <c r="CC372" s="55"/>
      <c r="CD372" s="55"/>
      <c r="CE372" s="55"/>
      <c r="CF372" s="55"/>
      <c r="CG372" s="55"/>
      <c r="CH372" s="55"/>
      <c r="CI372" s="55"/>
      <c r="CJ372" s="55"/>
      <c r="CK372" s="55"/>
      <c r="CL372" s="55"/>
      <c r="CM372" s="55"/>
      <c r="CN372" s="55"/>
      <c r="CO372" s="55"/>
      <c r="CP372" s="55"/>
      <c r="CQ372" s="55"/>
      <c r="CR372" s="55"/>
      <c r="CS372" s="55"/>
      <c r="CT372" s="55"/>
      <c r="CU372" s="55"/>
      <c r="CV372" s="55"/>
      <c r="CW372" s="55"/>
      <c r="CX372" s="55"/>
      <c r="CY372" s="55"/>
      <c r="CZ372" s="55"/>
      <c r="DA372" s="55"/>
      <c r="DB372" s="55"/>
      <c r="DC372" s="55"/>
      <c r="DD372" s="55"/>
      <c r="DE372" s="55"/>
      <c r="DF372" s="55"/>
      <c r="DG372" s="55"/>
      <c r="DH372" s="55"/>
      <c r="DI372" s="55"/>
      <c r="DJ372" s="55"/>
      <c r="DK372" s="55"/>
      <c r="DL372" s="55"/>
      <c r="DM372" s="55"/>
      <c r="DN372" s="55"/>
      <c r="DO372" s="55"/>
      <c r="DP372" s="55"/>
    </row>
    <row r="373" spans="1:120" x14ac:dyDescent="0.2">
      <c r="A373" s="57"/>
      <c r="C373" s="57"/>
      <c r="D373" s="57"/>
      <c r="E373" s="57"/>
      <c r="G373" s="57"/>
      <c r="H373" s="129"/>
      <c r="I373" s="129"/>
      <c r="J373" s="129"/>
      <c r="K373" s="129"/>
      <c r="L373" s="129"/>
      <c r="M373" s="57"/>
      <c r="N373" s="57"/>
      <c r="O373" s="57"/>
      <c r="P373" s="57"/>
      <c r="Q373" s="57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55"/>
      <c r="BC373" s="55"/>
      <c r="BD373" s="55"/>
      <c r="BE373" s="55"/>
      <c r="BF373" s="55"/>
      <c r="BG373" s="55"/>
      <c r="BH373" s="55"/>
      <c r="BI373" s="55"/>
      <c r="BJ373" s="55"/>
      <c r="BK373" s="55"/>
      <c r="BL373" s="55"/>
      <c r="BM373" s="55"/>
      <c r="BN373" s="55"/>
      <c r="BO373" s="55"/>
      <c r="BP373" s="55"/>
      <c r="BQ373" s="55"/>
      <c r="BR373" s="55"/>
      <c r="BS373" s="55"/>
      <c r="BT373" s="55"/>
      <c r="BU373" s="55"/>
      <c r="BV373" s="55"/>
      <c r="BW373" s="55"/>
      <c r="BX373" s="55"/>
      <c r="BY373" s="55"/>
      <c r="BZ373" s="55"/>
      <c r="CA373" s="55"/>
      <c r="CB373" s="55"/>
      <c r="CC373" s="55"/>
      <c r="CD373" s="55"/>
      <c r="CE373" s="55"/>
      <c r="CF373" s="55"/>
      <c r="CG373" s="55"/>
      <c r="CH373" s="55"/>
      <c r="CI373" s="55"/>
      <c r="CJ373" s="55"/>
      <c r="CK373" s="55"/>
      <c r="CL373" s="55"/>
      <c r="CM373" s="55"/>
      <c r="CN373" s="55"/>
      <c r="CO373" s="55"/>
      <c r="CP373" s="55"/>
      <c r="CQ373" s="55"/>
      <c r="CR373" s="55"/>
      <c r="CS373" s="55"/>
      <c r="CT373" s="55"/>
      <c r="CU373" s="55"/>
      <c r="CV373" s="55"/>
      <c r="CW373" s="55"/>
      <c r="CX373" s="55"/>
      <c r="CY373" s="55"/>
      <c r="CZ373" s="55"/>
      <c r="DA373" s="55"/>
      <c r="DB373" s="55"/>
      <c r="DC373" s="55"/>
      <c r="DD373" s="55"/>
      <c r="DE373" s="55"/>
      <c r="DF373" s="55"/>
      <c r="DG373" s="55"/>
      <c r="DH373" s="55"/>
      <c r="DI373" s="55"/>
      <c r="DJ373" s="55"/>
      <c r="DK373" s="55"/>
      <c r="DL373" s="55"/>
      <c r="DM373" s="55"/>
      <c r="DN373" s="55"/>
      <c r="DO373" s="55"/>
      <c r="DP373" s="55"/>
    </row>
    <row r="374" spans="1:120" x14ac:dyDescent="0.2">
      <c r="A374" s="57"/>
      <c r="C374" s="57"/>
      <c r="D374" s="57"/>
      <c r="E374" s="57"/>
      <c r="G374" s="57"/>
      <c r="H374" s="129"/>
      <c r="I374" s="129"/>
      <c r="J374" s="129"/>
      <c r="K374" s="129"/>
      <c r="L374" s="129"/>
      <c r="M374" s="57"/>
      <c r="N374" s="57"/>
      <c r="O374" s="57"/>
      <c r="P374" s="57"/>
      <c r="Q374" s="57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55"/>
      <c r="BC374" s="55"/>
      <c r="BD374" s="55"/>
      <c r="BE374" s="55"/>
      <c r="BF374" s="55"/>
      <c r="BG374" s="55"/>
      <c r="BH374" s="55"/>
      <c r="BI374" s="55"/>
      <c r="BJ374" s="55"/>
      <c r="BK374" s="55"/>
      <c r="BL374" s="55"/>
      <c r="BM374" s="55"/>
      <c r="BN374" s="55"/>
      <c r="BO374" s="55"/>
      <c r="BP374" s="55"/>
      <c r="BQ374" s="55"/>
      <c r="BR374" s="55"/>
      <c r="BS374" s="55"/>
      <c r="BT374" s="55"/>
      <c r="BU374" s="55"/>
      <c r="BV374" s="55"/>
      <c r="BW374" s="55"/>
      <c r="BX374" s="55"/>
      <c r="BY374" s="55"/>
      <c r="BZ374" s="55"/>
      <c r="CA374" s="55"/>
      <c r="CB374" s="55"/>
      <c r="CC374" s="55"/>
      <c r="CD374" s="55"/>
      <c r="CE374" s="55"/>
      <c r="CF374" s="55"/>
      <c r="CG374" s="55"/>
      <c r="CH374" s="55"/>
      <c r="CI374" s="55"/>
      <c r="CJ374" s="55"/>
      <c r="CK374" s="55"/>
      <c r="CL374" s="55"/>
      <c r="CM374" s="55"/>
      <c r="CN374" s="55"/>
      <c r="CO374" s="55"/>
      <c r="CP374" s="55"/>
      <c r="CQ374" s="55"/>
      <c r="CR374" s="55"/>
      <c r="CS374" s="55"/>
      <c r="CT374" s="55"/>
      <c r="CU374" s="55"/>
      <c r="CV374" s="55"/>
      <c r="CW374" s="55"/>
      <c r="CX374" s="55"/>
      <c r="CY374" s="55"/>
      <c r="CZ374" s="55"/>
      <c r="DA374" s="55"/>
      <c r="DB374" s="55"/>
      <c r="DC374" s="55"/>
      <c r="DD374" s="55"/>
      <c r="DE374" s="55"/>
      <c r="DF374" s="55"/>
      <c r="DG374" s="55"/>
      <c r="DH374" s="55"/>
      <c r="DI374" s="55"/>
      <c r="DJ374" s="55"/>
      <c r="DK374" s="55"/>
      <c r="DL374" s="55"/>
      <c r="DM374" s="55"/>
      <c r="DN374" s="55"/>
      <c r="DO374" s="55"/>
      <c r="DP374" s="55"/>
    </row>
    <row r="375" spans="1:120" x14ac:dyDescent="0.2">
      <c r="A375" s="57"/>
      <c r="C375" s="57"/>
      <c r="D375" s="57"/>
      <c r="E375" s="57"/>
      <c r="G375" s="57"/>
      <c r="H375" s="129"/>
      <c r="I375" s="129"/>
      <c r="J375" s="129"/>
      <c r="K375" s="129"/>
      <c r="L375" s="129"/>
      <c r="M375" s="57"/>
      <c r="N375" s="57"/>
      <c r="O375" s="57"/>
      <c r="P375" s="57"/>
      <c r="Q375" s="57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V375" s="55"/>
      <c r="AW375" s="55"/>
      <c r="AX375" s="55"/>
      <c r="AY375" s="55"/>
      <c r="AZ375" s="55"/>
      <c r="BA375" s="55"/>
      <c r="BB375" s="55"/>
      <c r="BC375" s="55"/>
      <c r="BD375" s="55"/>
      <c r="BE375" s="55"/>
      <c r="BF375" s="55"/>
      <c r="BG375" s="55"/>
      <c r="BH375" s="55"/>
      <c r="BI375" s="55"/>
      <c r="BJ375" s="55"/>
      <c r="BK375" s="55"/>
      <c r="BL375" s="55"/>
      <c r="BM375" s="55"/>
      <c r="BN375" s="55"/>
      <c r="BO375" s="55"/>
      <c r="BP375" s="55"/>
      <c r="BQ375" s="55"/>
      <c r="BR375" s="55"/>
      <c r="BS375" s="55"/>
      <c r="BT375" s="55"/>
      <c r="BU375" s="55"/>
      <c r="BV375" s="55"/>
      <c r="BW375" s="55"/>
      <c r="BX375" s="55"/>
      <c r="BY375" s="55"/>
      <c r="BZ375" s="55"/>
      <c r="CA375" s="55"/>
      <c r="CB375" s="55"/>
      <c r="CC375" s="55"/>
      <c r="CD375" s="55"/>
      <c r="CE375" s="55"/>
      <c r="CF375" s="55"/>
      <c r="CG375" s="55"/>
      <c r="CH375" s="55"/>
      <c r="CI375" s="55"/>
      <c r="CJ375" s="55"/>
      <c r="CK375" s="55"/>
      <c r="CL375" s="55"/>
      <c r="CM375" s="55"/>
      <c r="CN375" s="55"/>
      <c r="CO375" s="55"/>
      <c r="CP375" s="55"/>
      <c r="CQ375" s="55"/>
      <c r="CR375" s="55"/>
      <c r="CS375" s="55"/>
      <c r="CT375" s="55"/>
      <c r="CU375" s="55"/>
      <c r="CV375" s="55"/>
      <c r="CW375" s="55"/>
      <c r="CX375" s="55"/>
      <c r="CY375" s="55"/>
      <c r="CZ375" s="55"/>
      <c r="DA375" s="55"/>
      <c r="DB375" s="55"/>
      <c r="DC375" s="55"/>
      <c r="DD375" s="55"/>
      <c r="DE375" s="55"/>
      <c r="DF375" s="55"/>
      <c r="DG375" s="55"/>
      <c r="DH375" s="55"/>
      <c r="DI375" s="55"/>
      <c r="DJ375" s="55"/>
      <c r="DK375" s="55"/>
      <c r="DL375" s="55"/>
      <c r="DM375" s="55"/>
      <c r="DN375" s="55"/>
      <c r="DO375" s="55"/>
      <c r="DP375" s="55"/>
    </row>
    <row r="376" spans="1:120" x14ac:dyDescent="0.2">
      <c r="A376" s="57"/>
      <c r="C376" s="57"/>
      <c r="D376" s="57"/>
      <c r="E376" s="57"/>
      <c r="G376" s="57"/>
      <c r="H376" s="129"/>
      <c r="I376" s="129"/>
      <c r="J376" s="129"/>
      <c r="K376" s="129"/>
      <c r="L376" s="129"/>
      <c r="M376" s="57"/>
      <c r="N376" s="57"/>
      <c r="O376" s="57"/>
      <c r="P376" s="57"/>
      <c r="Q376" s="57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V376" s="55"/>
      <c r="AW376" s="55"/>
      <c r="AX376" s="55"/>
      <c r="AY376" s="55"/>
      <c r="AZ376" s="55"/>
      <c r="BA376" s="55"/>
      <c r="BB376" s="55"/>
      <c r="BC376" s="55"/>
      <c r="BD376" s="55"/>
      <c r="BE376" s="55"/>
      <c r="BF376" s="55"/>
      <c r="BG376" s="55"/>
      <c r="BH376" s="55"/>
      <c r="BI376" s="55"/>
      <c r="BJ376" s="55"/>
      <c r="BK376" s="55"/>
      <c r="BL376" s="55"/>
      <c r="BM376" s="55"/>
      <c r="BN376" s="55"/>
      <c r="BO376" s="55"/>
      <c r="BP376" s="55"/>
      <c r="BQ376" s="55"/>
      <c r="BR376" s="55"/>
      <c r="BS376" s="55"/>
      <c r="BT376" s="55"/>
      <c r="BU376" s="55"/>
      <c r="BV376" s="55"/>
      <c r="BW376" s="55"/>
      <c r="BX376" s="55"/>
      <c r="BY376" s="55"/>
      <c r="BZ376" s="55"/>
      <c r="CA376" s="55"/>
      <c r="CB376" s="55"/>
      <c r="CC376" s="55"/>
      <c r="CD376" s="55"/>
      <c r="CE376" s="55"/>
      <c r="CF376" s="55"/>
      <c r="CG376" s="55"/>
      <c r="CH376" s="55"/>
      <c r="CI376" s="55"/>
      <c r="CJ376" s="55"/>
      <c r="CK376" s="55"/>
      <c r="CL376" s="55"/>
      <c r="CM376" s="55"/>
      <c r="CN376" s="55"/>
      <c r="CO376" s="55"/>
      <c r="CP376" s="55"/>
      <c r="CQ376" s="55"/>
      <c r="CR376" s="55"/>
      <c r="CS376" s="55"/>
      <c r="CT376" s="55"/>
      <c r="CU376" s="55"/>
      <c r="CV376" s="55"/>
      <c r="CW376" s="55"/>
      <c r="CX376" s="55"/>
      <c r="CY376" s="55"/>
      <c r="CZ376" s="55"/>
      <c r="DA376" s="55"/>
      <c r="DB376" s="55"/>
      <c r="DC376" s="55"/>
      <c r="DD376" s="55"/>
      <c r="DE376" s="55"/>
      <c r="DF376" s="55"/>
      <c r="DG376" s="55"/>
      <c r="DH376" s="55"/>
      <c r="DI376" s="55"/>
      <c r="DJ376" s="55"/>
      <c r="DK376" s="55"/>
      <c r="DL376" s="55"/>
      <c r="DM376" s="55"/>
      <c r="DN376" s="55"/>
      <c r="DO376" s="55"/>
      <c r="DP376" s="55"/>
    </row>
    <row r="377" spans="1:120" x14ac:dyDescent="0.2">
      <c r="A377" s="57"/>
      <c r="C377" s="57"/>
      <c r="D377" s="57"/>
      <c r="E377" s="57"/>
      <c r="G377" s="57"/>
      <c r="H377" s="129"/>
      <c r="I377" s="129"/>
      <c r="J377" s="129"/>
      <c r="K377" s="129"/>
      <c r="L377" s="129"/>
      <c r="M377" s="57"/>
      <c r="N377" s="57"/>
      <c r="O377" s="57"/>
      <c r="P377" s="57"/>
      <c r="Q377" s="57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55"/>
      <c r="BC377" s="55"/>
      <c r="BD377" s="55"/>
      <c r="BE377" s="55"/>
      <c r="BF377" s="55"/>
      <c r="BG377" s="55"/>
      <c r="BH377" s="55"/>
      <c r="BI377" s="55"/>
      <c r="BJ377" s="55"/>
      <c r="BK377" s="55"/>
      <c r="BL377" s="55"/>
      <c r="BM377" s="55"/>
      <c r="BN377" s="55"/>
      <c r="BO377" s="55"/>
      <c r="BP377" s="55"/>
      <c r="BQ377" s="55"/>
      <c r="BR377" s="55"/>
      <c r="BS377" s="55"/>
      <c r="BT377" s="55"/>
      <c r="BU377" s="55"/>
      <c r="BV377" s="55"/>
      <c r="BW377" s="55"/>
      <c r="BX377" s="55"/>
      <c r="BY377" s="55"/>
      <c r="BZ377" s="55"/>
      <c r="CA377" s="55"/>
      <c r="CB377" s="55"/>
      <c r="CC377" s="55"/>
      <c r="CD377" s="55"/>
      <c r="CE377" s="55"/>
      <c r="CF377" s="55"/>
      <c r="CG377" s="55"/>
      <c r="CH377" s="55"/>
      <c r="CI377" s="55"/>
      <c r="CJ377" s="55"/>
      <c r="CK377" s="55"/>
      <c r="CL377" s="55"/>
      <c r="CM377" s="55"/>
      <c r="CN377" s="55"/>
      <c r="CO377" s="55"/>
      <c r="CP377" s="55"/>
      <c r="CQ377" s="55"/>
      <c r="CR377" s="55"/>
      <c r="CS377" s="55"/>
      <c r="CT377" s="55"/>
      <c r="CU377" s="55"/>
      <c r="CV377" s="55"/>
      <c r="CW377" s="55"/>
      <c r="CX377" s="55"/>
      <c r="CY377" s="55"/>
      <c r="CZ377" s="55"/>
      <c r="DA377" s="55"/>
      <c r="DB377" s="55"/>
      <c r="DC377" s="55"/>
      <c r="DD377" s="55"/>
      <c r="DE377" s="55"/>
      <c r="DF377" s="55"/>
      <c r="DG377" s="55"/>
      <c r="DH377" s="55"/>
      <c r="DI377" s="55"/>
      <c r="DJ377" s="55"/>
      <c r="DK377" s="55"/>
      <c r="DL377" s="55"/>
      <c r="DM377" s="55"/>
      <c r="DN377" s="55"/>
      <c r="DO377" s="55"/>
      <c r="DP377" s="55"/>
    </row>
    <row r="378" spans="1:120" x14ac:dyDescent="0.2">
      <c r="A378" s="57"/>
      <c r="C378" s="57"/>
      <c r="D378" s="57"/>
      <c r="E378" s="57"/>
      <c r="G378" s="57"/>
      <c r="H378" s="129"/>
      <c r="I378" s="129"/>
      <c r="J378" s="129"/>
      <c r="K378" s="129"/>
      <c r="L378" s="129"/>
      <c r="M378" s="57"/>
      <c r="N378" s="57"/>
      <c r="O378" s="57"/>
      <c r="P378" s="57"/>
      <c r="Q378" s="57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55"/>
      <c r="BC378" s="55"/>
      <c r="BD378" s="55"/>
      <c r="BE378" s="55"/>
      <c r="BF378" s="55"/>
      <c r="BG378" s="55"/>
      <c r="BH378" s="55"/>
      <c r="BI378" s="55"/>
      <c r="BJ378" s="55"/>
      <c r="BK378" s="55"/>
      <c r="BL378" s="55"/>
      <c r="BM378" s="55"/>
      <c r="BN378" s="55"/>
      <c r="BO378" s="55"/>
      <c r="BP378" s="55"/>
      <c r="BQ378" s="55"/>
      <c r="BR378" s="55"/>
      <c r="BS378" s="55"/>
      <c r="BT378" s="55"/>
      <c r="BU378" s="55"/>
      <c r="BV378" s="55"/>
      <c r="BW378" s="55"/>
      <c r="BX378" s="55"/>
      <c r="BY378" s="55"/>
      <c r="BZ378" s="55"/>
      <c r="CA378" s="55"/>
      <c r="CB378" s="55"/>
      <c r="CC378" s="55"/>
      <c r="CD378" s="55"/>
      <c r="CE378" s="55"/>
      <c r="CF378" s="55"/>
      <c r="CG378" s="55"/>
      <c r="CH378" s="55"/>
      <c r="CI378" s="55"/>
      <c r="CJ378" s="55"/>
      <c r="CK378" s="55"/>
      <c r="CL378" s="55"/>
      <c r="CM378" s="55"/>
      <c r="CN378" s="55"/>
      <c r="CO378" s="55"/>
      <c r="CP378" s="55"/>
      <c r="CQ378" s="55"/>
      <c r="CR378" s="55"/>
      <c r="CS378" s="55"/>
      <c r="CT378" s="55"/>
      <c r="CU378" s="55"/>
      <c r="CV378" s="55"/>
      <c r="CW378" s="55"/>
      <c r="CX378" s="55"/>
      <c r="CY378" s="55"/>
      <c r="CZ378" s="55"/>
      <c r="DA378" s="55"/>
      <c r="DB378" s="55"/>
      <c r="DC378" s="55"/>
      <c r="DD378" s="55"/>
      <c r="DE378" s="55"/>
      <c r="DF378" s="55"/>
      <c r="DG378" s="55"/>
      <c r="DH378" s="55"/>
      <c r="DI378" s="55"/>
      <c r="DJ378" s="55"/>
      <c r="DK378" s="55"/>
      <c r="DL378" s="55"/>
      <c r="DM378" s="55"/>
      <c r="DN378" s="55"/>
      <c r="DO378" s="55"/>
      <c r="DP378" s="55"/>
    </row>
    <row r="379" spans="1:120" x14ac:dyDescent="0.2">
      <c r="A379" s="57"/>
      <c r="C379" s="57"/>
      <c r="D379" s="57"/>
      <c r="E379" s="57"/>
      <c r="G379" s="57"/>
      <c r="H379" s="129"/>
      <c r="I379" s="129"/>
      <c r="J379" s="129"/>
      <c r="K379" s="129"/>
      <c r="L379" s="129"/>
      <c r="M379" s="57"/>
      <c r="N379" s="57"/>
      <c r="O379" s="57"/>
      <c r="P379" s="57"/>
      <c r="Q379" s="57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  <c r="BQ379" s="55"/>
      <c r="BR379" s="55"/>
      <c r="BS379" s="55"/>
      <c r="BT379" s="55"/>
      <c r="BU379" s="55"/>
      <c r="BV379" s="55"/>
      <c r="BW379" s="55"/>
      <c r="BX379" s="55"/>
      <c r="BY379" s="55"/>
      <c r="BZ379" s="55"/>
      <c r="CA379" s="55"/>
      <c r="CB379" s="55"/>
      <c r="CC379" s="55"/>
      <c r="CD379" s="55"/>
      <c r="CE379" s="55"/>
      <c r="CF379" s="55"/>
      <c r="CG379" s="55"/>
      <c r="CH379" s="55"/>
      <c r="CI379" s="55"/>
      <c r="CJ379" s="55"/>
      <c r="CK379" s="55"/>
      <c r="CL379" s="55"/>
      <c r="CM379" s="55"/>
      <c r="CN379" s="55"/>
      <c r="CO379" s="55"/>
      <c r="CP379" s="55"/>
      <c r="CQ379" s="55"/>
      <c r="CR379" s="55"/>
      <c r="CS379" s="55"/>
      <c r="CT379" s="55"/>
      <c r="CU379" s="55"/>
      <c r="CV379" s="55"/>
      <c r="CW379" s="55"/>
      <c r="CX379" s="55"/>
      <c r="CY379" s="55"/>
      <c r="CZ379" s="55"/>
      <c r="DA379" s="55"/>
      <c r="DB379" s="55"/>
      <c r="DC379" s="55"/>
      <c r="DD379" s="55"/>
      <c r="DE379" s="55"/>
      <c r="DF379" s="55"/>
      <c r="DG379" s="55"/>
      <c r="DH379" s="55"/>
      <c r="DI379" s="55"/>
      <c r="DJ379" s="55"/>
      <c r="DK379" s="55"/>
      <c r="DL379" s="55"/>
      <c r="DM379" s="55"/>
      <c r="DN379" s="55"/>
      <c r="DO379" s="55"/>
      <c r="DP379" s="55"/>
    </row>
    <row r="380" spans="1:120" x14ac:dyDescent="0.2">
      <c r="A380" s="57"/>
      <c r="C380" s="57"/>
      <c r="D380" s="57"/>
      <c r="E380" s="57"/>
      <c r="G380" s="57"/>
      <c r="H380" s="129"/>
      <c r="I380" s="129"/>
      <c r="J380" s="129"/>
      <c r="K380" s="129"/>
      <c r="L380" s="129"/>
      <c r="M380" s="57"/>
      <c r="N380" s="57"/>
      <c r="O380" s="57"/>
      <c r="P380" s="57"/>
      <c r="Q380" s="57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  <c r="BQ380" s="55"/>
      <c r="BR380" s="55"/>
      <c r="BS380" s="55"/>
      <c r="BT380" s="55"/>
      <c r="BU380" s="55"/>
      <c r="BV380" s="55"/>
      <c r="BW380" s="55"/>
      <c r="BX380" s="55"/>
      <c r="BY380" s="55"/>
      <c r="BZ380" s="55"/>
      <c r="CA380" s="55"/>
      <c r="CB380" s="55"/>
      <c r="CC380" s="55"/>
      <c r="CD380" s="55"/>
      <c r="CE380" s="55"/>
      <c r="CF380" s="55"/>
      <c r="CG380" s="55"/>
      <c r="CH380" s="55"/>
      <c r="CI380" s="55"/>
      <c r="CJ380" s="55"/>
      <c r="CK380" s="55"/>
      <c r="CL380" s="55"/>
      <c r="CM380" s="55"/>
      <c r="CN380" s="55"/>
      <c r="CO380" s="55"/>
      <c r="CP380" s="55"/>
      <c r="CQ380" s="55"/>
      <c r="CR380" s="55"/>
      <c r="CS380" s="55"/>
      <c r="CT380" s="55"/>
      <c r="CU380" s="55"/>
      <c r="CV380" s="55"/>
      <c r="CW380" s="55"/>
      <c r="CX380" s="55"/>
      <c r="CY380" s="55"/>
      <c r="CZ380" s="55"/>
      <c r="DA380" s="55"/>
      <c r="DB380" s="55"/>
      <c r="DC380" s="55"/>
      <c r="DD380" s="55"/>
      <c r="DE380" s="55"/>
      <c r="DF380" s="55"/>
      <c r="DG380" s="55"/>
      <c r="DH380" s="55"/>
      <c r="DI380" s="55"/>
      <c r="DJ380" s="55"/>
      <c r="DK380" s="55"/>
      <c r="DL380" s="55"/>
      <c r="DM380" s="55"/>
      <c r="DN380" s="55"/>
      <c r="DO380" s="55"/>
      <c r="DP380" s="55"/>
    </row>
    <row r="381" spans="1:120" x14ac:dyDescent="0.2">
      <c r="A381" s="57"/>
      <c r="C381" s="57"/>
      <c r="D381" s="57"/>
      <c r="E381" s="57"/>
      <c r="G381" s="57"/>
      <c r="H381" s="129"/>
      <c r="I381" s="129"/>
      <c r="J381" s="129"/>
      <c r="K381" s="129"/>
      <c r="L381" s="129"/>
      <c r="M381" s="57"/>
      <c r="N381" s="57"/>
      <c r="O381" s="57"/>
      <c r="P381" s="57"/>
      <c r="Q381" s="57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55"/>
      <c r="BC381" s="55"/>
      <c r="BD381" s="55"/>
      <c r="BE381" s="55"/>
      <c r="BF381" s="55"/>
      <c r="BG381" s="55"/>
      <c r="BH381" s="55"/>
      <c r="BI381" s="55"/>
      <c r="BJ381" s="55"/>
      <c r="BK381" s="55"/>
      <c r="BL381" s="55"/>
      <c r="BM381" s="55"/>
      <c r="BN381" s="55"/>
      <c r="BO381" s="55"/>
      <c r="BP381" s="55"/>
      <c r="BQ381" s="55"/>
      <c r="BR381" s="55"/>
      <c r="BS381" s="55"/>
      <c r="BT381" s="55"/>
      <c r="BU381" s="55"/>
      <c r="BV381" s="55"/>
      <c r="BW381" s="55"/>
      <c r="BX381" s="55"/>
      <c r="BY381" s="55"/>
      <c r="BZ381" s="55"/>
      <c r="CA381" s="55"/>
      <c r="CB381" s="55"/>
      <c r="CC381" s="55"/>
      <c r="CD381" s="55"/>
      <c r="CE381" s="55"/>
      <c r="CF381" s="55"/>
      <c r="CG381" s="55"/>
      <c r="CH381" s="55"/>
      <c r="CI381" s="55"/>
      <c r="CJ381" s="55"/>
      <c r="CK381" s="55"/>
      <c r="CL381" s="55"/>
      <c r="CM381" s="55"/>
      <c r="CN381" s="55"/>
      <c r="CO381" s="55"/>
      <c r="CP381" s="55"/>
      <c r="CQ381" s="55"/>
      <c r="CR381" s="55"/>
      <c r="CS381" s="55"/>
      <c r="CT381" s="55"/>
      <c r="CU381" s="55"/>
      <c r="CV381" s="55"/>
      <c r="CW381" s="55"/>
      <c r="CX381" s="55"/>
      <c r="CY381" s="55"/>
      <c r="CZ381" s="55"/>
      <c r="DA381" s="55"/>
      <c r="DB381" s="55"/>
      <c r="DC381" s="55"/>
      <c r="DD381" s="55"/>
      <c r="DE381" s="55"/>
      <c r="DF381" s="55"/>
      <c r="DG381" s="55"/>
      <c r="DH381" s="55"/>
      <c r="DI381" s="55"/>
      <c r="DJ381" s="55"/>
      <c r="DK381" s="55"/>
      <c r="DL381" s="55"/>
      <c r="DM381" s="55"/>
      <c r="DN381" s="55"/>
      <c r="DO381" s="55"/>
      <c r="DP381" s="55"/>
    </row>
    <row r="382" spans="1:120" x14ac:dyDescent="0.2">
      <c r="A382" s="57"/>
      <c r="C382" s="57"/>
      <c r="D382" s="57"/>
      <c r="E382" s="57"/>
      <c r="G382" s="57"/>
      <c r="H382" s="129"/>
      <c r="I382" s="129"/>
      <c r="J382" s="129"/>
      <c r="K382" s="129"/>
      <c r="L382" s="129"/>
      <c r="M382" s="57"/>
      <c r="N382" s="57"/>
      <c r="O382" s="57"/>
      <c r="P382" s="57"/>
      <c r="Q382" s="57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55"/>
      <c r="BC382" s="55"/>
      <c r="BD382" s="55"/>
      <c r="BE382" s="55"/>
      <c r="BF382" s="55"/>
      <c r="BG382" s="55"/>
      <c r="BH382" s="55"/>
      <c r="BI382" s="55"/>
      <c r="BJ382" s="55"/>
      <c r="BK382" s="55"/>
      <c r="BL382" s="55"/>
      <c r="BM382" s="55"/>
      <c r="BN382" s="55"/>
      <c r="BO382" s="55"/>
      <c r="BP382" s="55"/>
      <c r="BQ382" s="55"/>
      <c r="BR382" s="55"/>
      <c r="BS382" s="55"/>
      <c r="BT382" s="55"/>
      <c r="BU382" s="55"/>
      <c r="BV382" s="55"/>
      <c r="BW382" s="55"/>
      <c r="BX382" s="55"/>
      <c r="BY382" s="55"/>
      <c r="BZ382" s="55"/>
      <c r="CA382" s="55"/>
      <c r="CB382" s="55"/>
      <c r="CC382" s="55"/>
      <c r="CD382" s="55"/>
      <c r="CE382" s="55"/>
      <c r="CF382" s="55"/>
      <c r="CG382" s="55"/>
      <c r="CH382" s="55"/>
      <c r="CI382" s="55"/>
      <c r="CJ382" s="55"/>
      <c r="CK382" s="55"/>
      <c r="CL382" s="55"/>
      <c r="CM382" s="55"/>
      <c r="CN382" s="55"/>
      <c r="CO382" s="55"/>
      <c r="CP382" s="55"/>
      <c r="CQ382" s="55"/>
      <c r="CR382" s="55"/>
      <c r="CS382" s="55"/>
      <c r="CT382" s="55"/>
      <c r="CU382" s="55"/>
      <c r="CV382" s="55"/>
      <c r="CW382" s="55"/>
      <c r="CX382" s="55"/>
      <c r="CY382" s="55"/>
      <c r="CZ382" s="55"/>
      <c r="DA382" s="55"/>
      <c r="DB382" s="55"/>
      <c r="DC382" s="55"/>
      <c r="DD382" s="55"/>
      <c r="DE382" s="55"/>
      <c r="DF382" s="55"/>
      <c r="DG382" s="55"/>
      <c r="DH382" s="55"/>
      <c r="DI382" s="55"/>
      <c r="DJ382" s="55"/>
      <c r="DK382" s="55"/>
      <c r="DL382" s="55"/>
      <c r="DM382" s="55"/>
      <c r="DN382" s="55"/>
      <c r="DO382" s="55"/>
      <c r="DP382" s="55"/>
    </row>
    <row r="383" spans="1:120" x14ac:dyDescent="0.2">
      <c r="A383" s="57"/>
      <c r="C383" s="57"/>
      <c r="D383" s="57"/>
      <c r="E383" s="57"/>
      <c r="G383" s="57"/>
      <c r="H383" s="129"/>
      <c r="I383" s="129"/>
      <c r="J383" s="129"/>
      <c r="K383" s="129"/>
      <c r="L383" s="129"/>
      <c r="M383" s="57"/>
      <c r="N383" s="57"/>
      <c r="O383" s="57"/>
      <c r="P383" s="57"/>
      <c r="Q383" s="57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55"/>
      <c r="BC383" s="55"/>
      <c r="BD383" s="55"/>
      <c r="BE383" s="55"/>
      <c r="BF383" s="55"/>
      <c r="BG383" s="55"/>
      <c r="BH383" s="55"/>
      <c r="BI383" s="55"/>
      <c r="BJ383" s="55"/>
      <c r="BK383" s="55"/>
      <c r="BL383" s="55"/>
      <c r="BM383" s="55"/>
      <c r="BN383" s="55"/>
      <c r="BO383" s="55"/>
      <c r="BP383" s="55"/>
      <c r="BQ383" s="55"/>
      <c r="BR383" s="55"/>
      <c r="BS383" s="55"/>
      <c r="BT383" s="55"/>
      <c r="BU383" s="55"/>
      <c r="BV383" s="55"/>
      <c r="BW383" s="55"/>
      <c r="BX383" s="55"/>
      <c r="BY383" s="55"/>
      <c r="BZ383" s="55"/>
      <c r="CA383" s="55"/>
      <c r="CB383" s="55"/>
      <c r="CC383" s="55"/>
      <c r="CD383" s="55"/>
      <c r="CE383" s="55"/>
      <c r="CF383" s="55"/>
      <c r="CG383" s="55"/>
      <c r="CH383" s="55"/>
      <c r="CI383" s="55"/>
      <c r="CJ383" s="55"/>
      <c r="CK383" s="55"/>
      <c r="CL383" s="55"/>
      <c r="CM383" s="55"/>
      <c r="CN383" s="55"/>
      <c r="CO383" s="55"/>
      <c r="CP383" s="55"/>
      <c r="CQ383" s="55"/>
      <c r="CR383" s="55"/>
      <c r="CS383" s="55"/>
      <c r="CT383" s="55"/>
      <c r="CU383" s="55"/>
      <c r="CV383" s="55"/>
      <c r="CW383" s="55"/>
      <c r="CX383" s="55"/>
      <c r="CY383" s="55"/>
      <c r="CZ383" s="55"/>
      <c r="DA383" s="55"/>
      <c r="DB383" s="55"/>
      <c r="DC383" s="55"/>
      <c r="DD383" s="55"/>
      <c r="DE383" s="55"/>
      <c r="DF383" s="55"/>
      <c r="DG383" s="55"/>
      <c r="DH383" s="55"/>
      <c r="DI383" s="55"/>
      <c r="DJ383" s="55"/>
      <c r="DK383" s="55"/>
      <c r="DL383" s="55"/>
      <c r="DM383" s="55"/>
      <c r="DN383" s="55"/>
      <c r="DO383" s="55"/>
      <c r="DP383" s="55"/>
    </row>
    <row r="384" spans="1:120" x14ac:dyDescent="0.2">
      <c r="A384" s="57"/>
      <c r="C384" s="57"/>
      <c r="D384" s="57"/>
      <c r="E384" s="57"/>
      <c r="G384" s="57"/>
      <c r="H384" s="129"/>
      <c r="I384" s="129"/>
      <c r="J384" s="129"/>
      <c r="K384" s="129"/>
      <c r="L384" s="129"/>
      <c r="M384" s="57"/>
      <c r="N384" s="57"/>
      <c r="O384" s="57"/>
      <c r="P384" s="57"/>
      <c r="Q384" s="57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  <c r="BQ384" s="55"/>
      <c r="BR384" s="55"/>
      <c r="BS384" s="55"/>
      <c r="BT384" s="55"/>
      <c r="BU384" s="55"/>
      <c r="BV384" s="55"/>
      <c r="BW384" s="55"/>
      <c r="BX384" s="55"/>
      <c r="BY384" s="55"/>
      <c r="BZ384" s="55"/>
      <c r="CA384" s="55"/>
      <c r="CB384" s="55"/>
      <c r="CC384" s="55"/>
      <c r="CD384" s="55"/>
      <c r="CE384" s="55"/>
      <c r="CF384" s="55"/>
      <c r="CG384" s="55"/>
      <c r="CH384" s="55"/>
      <c r="CI384" s="55"/>
      <c r="CJ384" s="55"/>
      <c r="CK384" s="55"/>
      <c r="CL384" s="55"/>
      <c r="CM384" s="55"/>
      <c r="CN384" s="55"/>
      <c r="CO384" s="55"/>
      <c r="CP384" s="55"/>
      <c r="CQ384" s="55"/>
      <c r="CR384" s="55"/>
      <c r="CS384" s="55"/>
      <c r="CT384" s="55"/>
      <c r="CU384" s="55"/>
      <c r="CV384" s="55"/>
      <c r="CW384" s="55"/>
      <c r="CX384" s="55"/>
      <c r="CY384" s="55"/>
      <c r="CZ384" s="55"/>
      <c r="DA384" s="55"/>
      <c r="DB384" s="55"/>
      <c r="DC384" s="55"/>
      <c r="DD384" s="55"/>
      <c r="DE384" s="55"/>
      <c r="DF384" s="55"/>
      <c r="DG384" s="55"/>
      <c r="DH384" s="55"/>
      <c r="DI384" s="55"/>
      <c r="DJ384" s="55"/>
      <c r="DK384" s="55"/>
      <c r="DL384" s="55"/>
      <c r="DM384" s="55"/>
      <c r="DN384" s="55"/>
      <c r="DO384" s="55"/>
      <c r="DP384" s="55"/>
    </row>
    <row r="385" spans="1:120" x14ac:dyDescent="0.2">
      <c r="A385" s="57"/>
      <c r="C385" s="57"/>
      <c r="D385" s="57"/>
      <c r="E385" s="57"/>
      <c r="G385" s="57"/>
      <c r="H385" s="129"/>
      <c r="I385" s="129"/>
      <c r="J385" s="129"/>
      <c r="K385" s="129"/>
      <c r="L385" s="129"/>
      <c r="M385" s="57"/>
      <c r="N385" s="57"/>
      <c r="O385" s="57"/>
      <c r="P385" s="57"/>
      <c r="Q385" s="57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55"/>
      <c r="BC385" s="55"/>
      <c r="BD385" s="55"/>
      <c r="BE385" s="55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  <c r="BQ385" s="55"/>
      <c r="BR385" s="55"/>
      <c r="BS385" s="55"/>
      <c r="BT385" s="55"/>
      <c r="BU385" s="55"/>
      <c r="BV385" s="55"/>
      <c r="BW385" s="55"/>
      <c r="BX385" s="55"/>
      <c r="BY385" s="55"/>
      <c r="BZ385" s="55"/>
      <c r="CA385" s="55"/>
      <c r="CB385" s="55"/>
      <c r="CC385" s="55"/>
      <c r="CD385" s="55"/>
      <c r="CE385" s="55"/>
      <c r="CF385" s="55"/>
      <c r="CG385" s="55"/>
      <c r="CH385" s="55"/>
      <c r="CI385" s="55"/>
      <c r="CJ385" s="55"/>
      <c r="CK385" s="55"/>
      <c r="CL385" s="55"/>
      <c r="CM385" s="55"/>
      <c r="CN385" s="55"/>
      <c r="CO385" s="55"/>
      <c r="CP385" s="55"/>
      <c r="CQ385" s="55"/>
      <c r="CR385" s="55"/>
      <c r="CS385" s="55"/>
      <c r="CT385" s="55"/>
      <c r="CU385" s="55"/>
      <c r="CV385" s="55"/>
      <c r="CW385" s="55"/>
      <c r="CX385" s="55"/>
      <c r="CY385" s="55"/>
      <c r="CZ385" s="55"/>
      <c r="DA385" s="55"/>
      <c r="DB385" s="55"/>
      <c r="DC385" s="55"/>
      <c r="DD385" s="55"/>
      <c r="DE385" s="55"/>
      <c r="DF385" s="55"/>
      <c r="DG385" s="55"/>
      <c r="DH385" s="55"/>
      <c r="DI385" s="55"/>
      <c r="DJ385" s="55"/>
      <c r="DK385" s="55"/>
      <c r="DL385" s="55"/>
      <c r="DM385" s="55"/>
      <c r="DN385" s="55"/>
      <c r="DO385" s="55"/>
      <c r="DP385" s="55"/>
    </row>
    <row r="386" spans="1:120" x14ac:dyDescent="0.2">
      <c r="A386" s="57"/>
      <c r="C386" s="57"/>
      <c r="D386" s="57"/>
      <c r="E386" s="57"/>
      <c r="G386" s="57"/>
      <c r="H386" s="129"/>
      <c r="I386" s="129"/>
      <c r="J386" s="129"/>
      <c r="K386" s="129"/>
      <c r="L386" s="129"/>
      <c r="M386" s="57"/>
      <c r="N386" s="57"/>
      <c r="O386" s="57"/>
      <c r="P386" s="57"/>
      <c r="Q386" s="57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55"/>
      <c r="BC386" s="55"/>
      <c r="BD386" s="55"/>
      <c r="BE386" s="55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  <c r="BQ386" s="55"/>
      <c r="BR386" s="55"/>
      <c r="BS386" s="55"/>
      <c r="BT386" s="55"/>
      <c r="BU386" s="55"/>
      <c r="BV386" s="55"/>
      <c r="BW386" s="55"/>
      <c r="BX386" s="55"/>
      <c r="BY386" s="55"/>
      <c r="BZ386" s="55"/>
      <c r="CA386" s="55"/>
      <c r="CB386" s="55"/>
      <c r="CC386" s="55"/>
      <c r="CD386" s="55"/>
      <c r="CE386" s="55"/>
      <c r="CF386" s="55"/>
      <c r="CG386" s="55"/>
      <c r="CH386" s="55"/>
      <c r="CI386" s="55"/>
      <c r="CJ386" s="55"/>
      <c r="CK386" s="55"/>
      <c r="CL386" s="55"/>
      <c r="CM386" s="55"/>
      <c r="CN386" s="55"/>
      <c r="CO386" s="55"/>
      <c r="CP386" s="55"/>
      <c r="CQ386" s="55"/>
      <c r="CR386" s="55"/>
      <c r="CS386" s="55"/>
      <c r="CT386" s="55"/>
      <c r="CU386" s="55"/>
      <c r="CV386" s="55"/>
      <c r="CW386" s="55"/>
      <c r="CX386" s="55"/>
      <c r="CY386" s="55"/>
      <c r="CZ386" s="55"/>
      <c r="DA386" s="55"/>
      <c r="DB386" s="55"/>
      <c r="DC386" s="55"/>
      <c r="DD386" s="55"/>
      <c r="DE386" s="55"/>
      <c r="DF386" s="55"/>
      <c r="DG386" s="55"/>
      <c r="DH386" s="55"/>
      <c r="DI386" s="55"/>
      <c r="DJ386" s="55"/>
      <c r="DK386" s="55"/>
      <c r="DL386" s="55"/>
      <c r="DM386" s="55"/>
      <c r="DN386" s="55"/>
      <c r="DO386" s="55"/>
      <c r="DP386" s="55"/>
    </row>
    <row r="387" spans="1:120" x14ac:dyDescent="0.2">
      <c r="A387" s="57"/>
      <c r="C387" s="57"/>
      <c r="D387" s="57"/>
      <c r="E387" s="57"/>
      <c r="G387" s="57"/>
      <c r="H387" s="129"/>
      <c r="I387" s="129"/>
      <c r="J387" s="129"/>
      <c r="K387" s="129"/>
      <c r="L387" s="129"/>
      <c r="M387" s="57"/>
      <c r="N387" s="57"/>
      <c r="O387" s="57"/>
      <c r="P387" s="57"/>
      <c r="Q387" s="57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55"/>
      <c r="BC387" s="55"/>
      <c r="BD387" s="55"/>
      <c r="BE387" s="55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  <c r="BQ387" s="55"/>
      <c r="BR387" s="55"/>
      <c r="BS387" s="55"/>
      <c r="BT387" s="55"/>
      <c r="BU387" s="55"/>
      <c r="BV387" s="55"/>
      <c r="BW387" s="55"/>
      <c r="BX387" s="55"/>
      <c r="BY387" s="55"/>
      <c r="BZ387" s="55"/>
      <c r="CA387" s="55"/>
      <c r="CB387" s="55"/>
      <c r="CC387" s="55"/>
      <c r="CD387" s="55"/>
      <c r="CE387" s="55"/>
      <c r="CF387" s="55"/>
      <c r="CG387" s="55"/>
      <c r="CH387" s="55"/>
      <c r="CI387" s="55"/>
      <c r="CJ387" s="55"/>
      <c r="CK387" s="55"/>
      <c r="CL387" s="55"/>
      <c r="CM387" s="55"/>
      <c r="CN387" s="55"/>
      <c r="CO387" s="55"/>
      <c r="CP387" s="55"/>
      <c r="CQ387" s="55"/>
      <c r="CR387" s="55"/>
      <c r="CS387" s="55"/>
      <c r="CT387" s="55"/>
      <c r="CU387" s="55"/>
      <c r="CV387" s="55"/>
      <c r="CW387" s="55"/>
      <c r="CX387" s="55"/>
      <c r="CY387" s="55"/>
      <c r="CZ387" s="55"/>
      <c r="DA387" s="55"/>
      <c r="DB387" s="55"/>
      <c r="DC387" s="55"/>
      <c r="DD387" s="55"/>
      <c r="DE387" s="55"/>
      <c r="DF387" s="55"/>
      <c r="DG387" s="55"/>
      <c r="DH387" s="55"/>
      <c r="DI387" s="55"/>
      <c r="DJ387" s="55"/>
      <c r="DK387" s="55"/>
      <c r="DL387" s="55"/>
      <c r="DM387" s="55"/>
      <c r="DN387" s="55"/>
      <c r="DO387" s="55"/>
      <c r="DP387" s="55"/>
    </row>
    <row r="388" spans="1:120" x14ac:dyDescent="0.2">
      <c r="A388" s="57"/>
      <c r="C388" s="57"/>
      <c r="D388" s="57"/>
      <c r="E388" s="57"/>
      <c r="G388" s="57"/>
      <c r="H388" s="129"/>
      <c r="I388" s="129"/>
      <c r="J388" s="129"/>
      <c r="K388" s="129"/>
      <c r="L388" s="129"/>
      <c r="M388" s="57"/>
      <c r="N388" s="57"/>
      <c r="O388" s="57"/>
      <c r="P388" s="57"/>
      <c r="Q388" s="57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  <c r="AZ388" s="55"/>
      <c r="BA388" s="55"/>
      <c r="BB388" s="55"/>
      <c r="BC388" s="55"/>
      <c r="BD388" s="55"/>
      <c r="BE388" s="55"/>
      <c r="BF388" s="55"/>
      <c r="BG388" s="55"/>
      <c r="BH388" s="55"/>
      <c r="BI388" s="55"/>
      <c r="BJ388" s="55"/>
      <c r="BK388" s="55"/>
      <c r="BL388" s="55"/>
      <c r="BM388" s="55"/>
      <c r="BN388" s="55"/>
      <c r="BO388" s="55"/>
      <c r="BP388" s="55"/>
      <c r="BQ388" s="55"/>
      <c r="BR388" s="55"/>
      <c r="BS388" s="55"/>
      <c r="BT388" s="55"/>
      <c r="BU388" s="55"/>
      <c r="BV388" s="55"/>
      <c r="BW388" s="55"/>
      <c r="BX388" s="55"/>
      <c r="BY388" s="55"/>
      <c r="BZ388" s="55"/>
      <c r="CA388" s="55"/>
      <c r="CB388" s="55"/>
      <c r="CC388" s="55"/>
      <c r="CD388" s="55"/>
      <c r="CE388" s="55"/>
      <c r="CF388" s="55"/>
      <c r="CG388" s="55"/>
      <c r="CH388" s="55"/>
      <c r="CI388" s="55"/>
      <c r="CJ388" s="55"/>
      <c r="CK388" s="55"/>
      <c r="CL388" s="55"/>
      <c r="CM388" s="55"/>
      <c r="CN388" s="55"/>
      <c r="CO388" s="55"/>
      <c r="CP388" s="55"/>
      <c r="CQ388" s="55"/>
      <c r="CR388" s="55"/>
      <c r="CS388" s="55"/>
      <c r="CT388" s="55"/>
      <c r="CU388" s="55"/>
      <c r="CV388" s="55"/>
      <c r="CW388" s="55"/>
      <c r="CX388" s="55"/>
      <c r="CY388" s="55"/>
      <c r="CZ388" s="55"/>
      <c r="DA388" s="55"/>
      <c r="DB388" s="55"/>
      <c r="DC388" s="55"/>
      <c r="DD388" s="55"/>
      <c r="DE388" s="55"/>
      <c r="DF388" s="55"/>
      <c r="DG388" s="55"/>
      <c r="DH388" s="55"/>
      <c r="DI388" s="55"/>
      <c r="DJ388" s="55"/>
      <c r="DK388" s="55"/>
      <c r="DL388" s="55"/>
      <c r="DM388" s="55"/>
      <c r="DN388" s="55"/>
      <c r="DO388" s="55"/>
      <c r="DP388" s="55"/>
    </row>
    <row r="389" spans="1:120" x14ac:dyDescent="0.2">
      <c r="A389" s="57"/>
      <c r="C389" s="57"/>
      <c r="D389" s="57"/>
      <c r="E389" s="57"/>
      <c r="G389" s="57"/>
      <c r="H389" s="129"/>
      <c r="I389" s="129"/>
      <c r="J389" s="129"/>
      <c r="K389" s="129"/>
      <c r="L389" s="129"/>
      <c r="M389" s="57"/>
      <c r="N389" s="57"/>
      <c r="O389" s="57"/>
      <c r="P389" s="57"/>
      <c r="Q389" s="57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  <c r="BQ389" s="55"/>
      <c r="BR389" s="55"/>
      <c r="BS389" s="55"/>
      <c r="BT389" s="55"/>
      <c r="BU389" s="55"/>
      <c r="BV389" s="55"/>
      <c r="BW389" s="55"/>
      <c r="BX389" s="55"/>
      <c r="BY389" s="55"/>
      <c r="BZ389" s="55"/>
      <c r="CA389" s="55"/>
      <c r="CB389" s="55"/>
      <c r="CC389" s="55"/>
      <c r="CD389" s="55"/>
      <c r="CE389" s="55"/>
      <c r="CF389" s="55"/>
      <c r="CG389" s="55"/>
      <c r="CH389" s="55"/>
      <c r="CI389" s="55"/>
      <c r="CJ389" s="55"/>
      <c r="CK389" s="55"/>
      <c r="CL389" s="55"/>
      <c r="CM389" s="55"/>
      <c r="CN389" s="55"/>
      <c r="CO389" s="55"/>
      <c r="CP389" s="55"/>
      <c r="CQ389" s="55"/>
      <c r="CR389" s="55"/>
      <c r="CS389" s="55"/>
      <c r="CT389" s="55"/>
      <c r="CU389" s="55"/>
      <c r="CV389" s="55"/>
      <c r="CW389" s="55"/>
      <c r="CX389" s="55"/>
      <c r="CY389" s="55"/>
      <c r="CZ389" s="55"/>
      <c r="DA389" s="55"/>
      <c r="DB389" s="55"/>
      <c r="DC389" s="55"/>
      <c r="DD389" s="55"/>
      <c r="DE389" s="55"/>
      <c r="DF389" s="55"/>
      <c r="DG389" s="55"/>
      <c r="DH389" s="55"/>
      <c r="DI389" s="55"/>
      <c r="DJ389" s="55"/>
      <c r="DK389" s="55"/>
      <c r="DL389" s="55"/>
      <c r="DM389" s="55"/>
      <c r="DN389" s="55"/>
      <c r="DO389" s="55"/>
      <c r="DP389" s="55"/>
    </row>
    <row r="390" spans="1:120" x14ac:dyDescent="0.2">
      <c r="A390" s="57"/>
      <c r="C390" s="57"/>
      <c r="D390" s="57"/>
      <c r="E390" s="57"/>
      <c r="G390" s="57"/>
      <c r="H390" s="129"/>
      <c r="I390" s="129"/>
      <c r="J390" s="129"/>
      <c r="K390" s="129"/>
      <c r="L390" s="129"/>
      <c r="M390" s="57"/>
      <c r="N390" s="57"/>
      <c r="O390" s="57"/>
      <c r="P390" s="57"/>
      <c r="Q390" s="57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V390" s="55"/>
      <c r="AW390" s="55"/>
      <c r="AX390" s="55"/>
      <c r="AY390" s="55"/>
      <c r="AZ390" s="55"/>
      <c r="BA390" s="55"/>
      <c r="BB390" s="55"/>
      <c r="BC390" s="55"/>
      <c r="BD390" s="55"/>
      <c r="BE390" s="55"/>
      <c r="BF390" s="55"/>
      <c r="BG390" s="55"/>
      <c r="BH390" s="55"/>
      <c r="BI390" s="55"/>
      <c r="BJ390" s="55"/>
      <c r="BK390" s="55"/>
      <c r="BL390" s="55"/>
      <c r="BM390" s="55"/>
      <c r="BN390" s="55"/>
      <c r="BO390" s="55"/>
      <c r="BP390" s="55"/>
      <c r="BQ390" s="55"/>
      <c r="BR390" s="55"/>
      <c r="BS390" s="55"/>
      <c r="BT390" s="55"/>
      <c r="BU390" s="55"/>
      <c r="BV390" s="55"/>
      <c r="BW390" s="55"/>
      <c r="BX390" s="55"/>
      <c r="BY390" s="55"/>
      <c r="BZ390" s="55"/>
      <c r="CA390" s="55"/>
      <c r="CB390" s="55"/>
      <c r="CC390" s="55"/>
      <c r="CD390" s="55"/>
      <c r="CE390" s="55"/>
      <c r="CF390" s="55"/>
      <c r="CG390" s="55"/>
      <c r="CH390" s="55"/>
      <c r="CI390" s="55"/>
      <c r="CJ390" s="55"/>
      <c r="CK390" s="55"/>
      <c r="CL390" s="55"/>
      <c r="CM390" s="55"/>
      <c r="CN390" s="55"/>
      <c r="CO390" s="55"/>
      <c r="CP390" s="55"/>
      <c r="CQ390" s="55"/>
      <c r="CR390" s="55"/>
      <c r="CS390" s="55"/>
      <c r="CT390" s="55"/>
      <c r="CU390" s="55"/>
      <c r="CV390" s="55"/>
      <c r="CW390" s="55"/>
      <c r="CX390" s="55"/>
      <c r="CY390" s="55"/>
      <c r="CZ390" s="55"/>
      <c r="DA390" s="55"/>
      <c r="DB390" s="55"/>
      <c r="DC390" s="55"/>
      <c r="DD390" s="55"/>
      <c r="DE390" s="55"/>
      <c r="DF390" s="55"/>
      <c r="DG390" s="55"/>
      <c r="DH390" s="55"/>
      <c r="DI390" s="55"/>
      <c r="DJ390" s="55"/>
      <c r="DK390" s="55"/>
      <c r="DL390" s="55"/>
      <c r="DM390" s="55"/>
      <c r="DN390" s="55"/>
      <c r="DO390" s="55"/>
      <c r="DP390" s="55"/>
    </row>
    <row r="391" spans="1:120" x14ac:dyDescent="0.2">
      <c r="A391" s="57"/>
      <c r="C391" s="57"/>
      <c r="D391" s="57"/>
      <c r="E391" s="57"/>
      <c r="G391" s="57"/>
      <c r="H391" s="129"/>
      <c r="I391" s="129"/>
      <c r="J391" s="129"/>
      <c r="K391" s="129"/>
      <c r="L391" s="129"/>
      <c r="M391" s="57"/>
      <c r="N391" s="57"/>
      <c r="O391" s="57"/>
      <c r="P391" s="57"/>
      <c r="Q391" s="57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V391" s="55"/>
      <c r="AW391" s="55"/>
      <c r="AX391" s="55"/>
      <c r="AY391" s="55"/>
      <c r="AZ391" s="55"/>
      <c r="BA391" s="55"/>
      <c r="BB391" s="55"/>
      <c r="BC391" s="55"/>
      <c r="BD391" s="55"/>
      <c r="BE391" s="55"/>
      <c r="BF391" s="55"/>
      <c r="BG391" s="55"/>
      <c r="BH391" s="55"/>
      <c r="BI391" s="55"/>
      <c r="BJ391" s="55"/>
      <c r="BK391" s="55"/>
      <c r="BL391" s="55"/>
      <c r="BM391" s="55"/>
      <c r="BN391" s="55"/>
      <c r="BO391" s="55"/>
      <c r="BP391" s="55"/>
      <c r="BQ391" s="55"/>
      <c r="BR391" s="55"/>
      <c r="BS391" s="55"/>
      <c r="BT391" s="55"/>
      <c r="BU391" s="55"/>
      <c r="BV391" s="55"/>
      <c r="BW391" s="55"/>
      <c r="BX391" s="55"/>
      <c r="BY391" s="55"/>
      <c r="BZ391" s="55"/>
      <c r="CA391" s="55"/>
      <c r="CB391" s="55"/>
      <c r="CC391" s="55"/>
      <c r="CD391" s="55"/>
      <c r="CE391" s="55"/>
      <c r="CF391" s="55"/>
      <c r="CG391" s="55"/>
      <c r="CH391" s="55"/>
      <c r="CI391" s="55"/>
      <c r="CJ391" s="55"/>
      <c r="CK391" s="55"/>
      <c r="CL391" s="55"/>
      <c r="CM391" s="55"/>
      <c r="CN391" s="55"/>
      <c r="CO391" s="55"/>
      <c r="CP391" s="55"/>
      <c r="CQ391" s="55"/>
      <c r="CR391" s="55"/>
      <c r="CS391" s="55"/>
      <c r="CT391" s="55"/>
      <c r="CU391" s="55"/>
      <c r="CV391" s="55"/>
      <c r="CW391" s="55"/>
      <c r="CX391" s="55"/>
      <c r="CY391" s="55"/>
      <c r="CZ391" s="55"/>
      <c r="DA391" s="55"/>
      <c r="DB391" s="55"/>
      <c r="DC391" s="55"/>
      <c r="DD391" s="55"/>
      <c r="DE391" s="55"/>
      <c r="DF391" s="55"/>
      <c r="DG391" s="55"/>
      <c r="DH391" s="55"/>
      <c r="DI391" s="55"/>
      <c r="DJ391" s="55"/>
      <c r="DK391" s="55"/>
      <c r="DL391" s="55"/>
      <c r="DM391" s="55"/>
      <c r="DN391" s="55"/>
      <c r="DO391" s="55"/>
      <c r="DP391" s="55"/>
    </row>
    <row r="392" spans="1:120" x14ac:dyDescent="0.2">
      <c r="A392" s="57"/>
      <c r="C392" s="57"/>
      <c r="D392" s="57"/>
      <c r="E392" s="57"/>
      <c r="G392" s="57"/>
      <c r="H392" s="129"/>
      <c r="I392" s="129"/>
      <c r="J392" s="129"/>
      <c r="K392" s="129"/>
      <c r="L392" s="129"/>
      <c r="M392" s="57"/>
      <c r="N392" s="57"/>
      <c r="O392" s="57"/>
      <c r="P392" s="57"/>
      <c r="Q392" s="57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55"/>
      <c r="BC392" s="55"/>
      <c r="BD392" s="55"/>
      <c r="BE392" s="55"/>
      <c r="BF392" s="55"/>
      <c r="BG392" s="55"/>
      <c r="BH392" s="55"/>
      <c r="BI392" s="55"/>
      <c r="BJ392" s="55"/>
      <c r="BK392" s="55"/>
      <c r="BL392" s="55"/>
      <c r="BM392" s="55"/>
      <c r="BN392" s="55"/>
      <c r="BO392" s="55"/>
      <c r="BP392" s="55"/>
      <c r="BQ392" s="55"/>
      <c r="BR392" s="55"/>
      <c r="BS392" s="55"/>
      <c r="BT392" s="55"/>
      <c r="BU392" s="55"/>
      <c r="BV392" s="55"/>
      <c r="BW392" s="55"/>
      <c r="BX392" s="55"/>
      <c r="BY392" s="55"/>
      <c r="BZ392" s="55"/>
      <c r="CA392" s="55"/>
      <c r="CB392" s="55"/>
      <c r="CC392" s="55"/>
      <c r="CD392" s="55"/>
      <c r="CE392" s="55"/>
      <c r="CF392" s="55"/>
      <c r="CG392" s="55"/>
      <c r="CH392" s="55"/>
      <c r="CI392" s="55"/>
      <c r="CJ392" s="55"/>
      <c r="CK392" s="55"/>
      <c r="CL392" s="55"/>
      <c r="CM392" s="55"/>
      <c r="CN392" s="55"/>
      <c r="CO392" s="55"/>
      <c r="CP392" s="55"/>
      <c r="CQ392" s="55"/>
      <c r="CR392" s="55"/>
      <c r="CS392" s="55"/>
      <c r="CT392" s="55"/>
      <c r="CU392" s="55"/>
      <c r="CV392" s="55"/>
      <c r="CW392" s="55"/>
      <c r="CX392" s="55"/>
      <c r="CY392" s="55"/>
      <c r="CZ392" s="55"/>
      <c r="DA392" s="55"/>
      <c r="DB392" s="55"/>
      <c r="DC392" s="55"/>
      <c r="DD392" s="55"/>
      <c r="DE392" s="55"/>
      <c r="DF392" s="55"/>
      <c r="DG392" s="55"/>
      <c r="DH392" s="55"/>
      <c r="DI392" s="55"/>
      <c r="DJ392" s="55"/>
      <c r="DK392" s="55"/>
      <c r="DL392" s="55"/>
      <c r="DM392" s="55"/>
      <c r="DN392" s="55"/>
      <c r="DO392" s="55"/>
      <c r="DP392" s="55"/>
    </row>
    <row r="393" spans="1:120" x14ac:dyDescent="0.2">
      <c r="A393" s="57"/>
      <c r="C393" s="57"/>
      <c r="D393" s="57"/>
      <c r="E393" s="57"/>
      <c r="G393" s="57"/>
      <c r="H393" s="129"/>
      <c r="I393" s="129"/>
      <c r="J393" s="129"/>
      <c r="K393" s="129"/>
      <c r="L393" s="129"/>
      <c r="M393" s="57"/>
      <c r="N393" s="57"/>
      <c r="O393" s="57"/>
      <c r="P393" s="57"/>
      <c r="Q393" s="57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55"/>
      <c r="BC393" s="55"/>
      <c r="BD393" s="55"/>
      <c r="BE393" s="55"/>
      <c r="BF393" s="55"/>
      <c r="BG393" s="55"/>
      <c r="BH393" s="55"/>
      <c r="BI393" s="55"/>
      <c r="BJ393" s="55"/>
      <c r="BK393" s="55"/>
      <c r="BL393" s="55"/>
      <c r="BM393" s="55"/>
      <c r="BN393" s="55"/>
      <c r="BO393" s="55"/>
      <c r="BP393" s="55"/>
      <c r="BQ393" s="55"/>
      <c r="BR393" s="55"/>
      <c r="BS393" s="55"/>
      <c r="BT393" s="55"/>
      <c r="BU393" s="55"/>
      <c r="BV393" s="55"/>
      <c r="BW393" s="55"/>
      <c r="BX393" s="55"/>
      <c r="BY393" s="55"/>
      <c r="BZ393" s="55"/>
      <c r="CA393" s="55"/>
      <c r="CB393" s="55"/>
      <c r="CC393" s="55"/>
      <c r="CD393" s="55"/>
      <c r="CE393" s="55"/>
      <c r="CF393" s="55"/>
      <c r="CG393" s="55"/>
      <c r="CH393" s="55"/>
      <c r="CI393" s="55"/>
      <c r="CJ393" s="55"/>
      <c r="CK393" s="55"/>
      <c r="CL393" s="55"/>
      <c r="CM393" s="55"/>
      <c r="CN393" s="55"/>
      <c r="CO393" s="55"/>
      <c r="CP393" s="55"/>
      <c r="CQ393" s="55"/>
      <c r="CR393" s="55"/>
      <c r="CS393" s="55"/>
      <c r="CT393" s="55"/>
      <c r="CU393" s="55"/>
      <c r="CV393" s="55"/>
      <c r="CW393" s="55"/>
      <c r="CX393" s="55"/>
      <c r="CY393" s="55"/>
      <c r="CZ393" s="55"/>
      <c r="DA393" s="55"/>
      <c r="DB393" s="55"/>
      <c r="DC393" s="55"/>
      <c r="DD393" s="55"/>
      <c r="DE393" s="55"/>
      <c r="DF393" s="55"/>
      <c r="DG393" s="55"/>
      <c r="DH393" s="55"/>
      <c r="DI393" s="55"/>
      <c r="DJ393" s="55"/>
      <c r="DK393" s="55"/>
      <c r="DL393" s="55"/>
      <c r="DM393" s="55"/>
      <c r="DN393" s="55"/>
      <c r="DO393" s="55"/>
      <c r="DP393" s="55"/>
    </row>
    <row r="394" spans="1:120" x14ac:dyDescent="0.2">
      <c r="A394" s="57"/>
      <c r="C394" s="57"/>
      <c r="D394" s="57"/>
      <c r="E394" s="57"/>
      <c r="G394" s="57"/>
      <c r="H394" s="129"/>
      <c r="I394" s="129"/>
      <c r="J394" s="129"/>
      <c r="K394" s="129"/>
      <c r="L394" s="129"/>
      <c r="M394" s="57"/>
      <c r="N394" s="57"/>
      <c r="O394" s="57"/>
      <c r="P394" s="57"/>
      <c r="Q394" s="57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55"/>
      <c r="BC394" s="55"/>
      <c r="BD394" s="55"/>
      <c r="BE394" s="55"/>
      <c r="BF394" s="55"/>
      <c r="BG394" s="55"/>
      <c r="BH394" s="55"/>
      <c r="BI394" s="55"/>
      <c r="BJ394" s="55"/>
      <c r="BK394" s="55"/>
      <c r="BL394" s="55"/>
      <c r="BM394" s="55"/>
      <c r="BN394" s="55"/>
      <c r="BO394" s="55"/>
      <c r="BP394" s="55"/>
      <c r="BQ394" s="55"/>
      <c r="BR394" s="55"/>
      <c r="BS394" s="55"/>
      <c r="BT394" s="55"/>
      <c r="BU394" s="55"/>
      <c r="BV394" s="55"/>
      <c r="BW394" s="55"/>
      <c r="BX394" s="55"/>
      <c r="BY394" s="55"/>
      <c r="BZ394" s="55"/>
      <c r="CA394" s="55"/>
      <c r="CB394" s="55"/>
      <c r="CC394" s="55"/>
      <c r="CD394" s="55"/>
      <c r="CE394" s="55"/>
      <c r="CF394" s="55"/>
      <c r="CG394" s="55"/>
      <c r="CH394" s="55"/>
      <c r="CI394" s="55"/>
      <c r="CJ394" s="55"/>
      <c r="CK394" s="55"/>
      <c r="CL394" s="55"/>
      <c r="CM394" s="55"/>
      <c r="CN394" s="55"/>
      <c r="CO394" s="55"/>
      <c r="CP394" s="55"/>
      <c r="CQ394" s="55"/>
      <c r="CR394" s="55"/>
      <c r="CS394" s="55"/>
      <c r="CT394" s="55"/>
      <c r="CU394" s="55"/>
      <c r="CV394" s="55"/>
      <c r="CW394" s="55"/>
      <c r="CX394" s="55"/>
      <c r="CY394" s="55"/>
      <c r="CZ394" s="55"/>
      <c r="DA394" s="55"/>
      <c r="DB394" s="55"/>
      <c r="DC394" s="55"/>
      <c r="DD394" s="55"/>
      <c r="DE394" s="55"/>
      <c r="DF394" s="55"/>
      <c r="DG394" s="55"/>
      <c r="DH394" s="55"/>
      <c r="DI394" s="55"/>
      <c r="DJ394" s="55"/>
      <c r="DK394" s="55"/>
      <c r="DL394" s="55"/>
      <c r="DM394" s="55"/>
      <c r="DN394" s="55"/>
      <c r="DO394" s="55"/>
      <c r="DP394" s="55"/>
    </row>
    <row r="395" spans="1:120" x14ac:dyDescent="0.2">
      <c r="A395" s="57"/>
      <c r="C395" s="57"/>
      <c r="D395" s="57"/>
      <c r="E395" s="57"/>
      <c r="G395" s="57"/>
      <c r="H395" s="129"/>
      <c r="I395" s="129"/>
      <c r="J395" s="129"/>
      <c r="K395" s="129"/>
      <c r="L395" s="129"/>
      <c r="M395" s="57"/>
      <c r="N395" s="57"/>
      <c r="O395" s="57"/>
      <c r="P395" s="57"/>
      <c r="Q395" s="57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55"/>
      <c r="BC395" s="55"/>
      <c r="BD395" s="55"/>
      <c r="BE395" s="55"/>
      <c r="BF395" s="55"/>
      <c r="BG395" s="55"/>
      <c r="BH395" s="55"/>
      <c r="BI395" s="55"/>
      <c r="BJ395" s="55"/>
      <c r="BK395" s="55"/>
      <c r="BL395" s="55"/>
      <c r="BM395" s="55"/>
      <c r="BN395" s="55"/>
      <c r="BO395" s="55"/>
      <c r="BP395" s="55"/>
      <c r="BQ395" s="55"/>
      <c r="BR395" s="55"/>
      <c r="BS395" s="55"/>
      <c r="BT395" s="55"/>
      <c r="BU395" s="55"/>
      <c r="BV395" s="55"/>
      <c r="BW395" s="55"/>
      <c r="BX395" s="55"/>
      <c r="BY395" s="55"/>
      <c r="BZ395" s="55"/>
      <c r="CA395" s="55"/>
      <c r="CB395" s="55"/>
      <c r="CC395" s="55"/>
      <c r="CD395" s="55"/>
      <c r="CE395" s="55"/>
      <c r="CF395" s="55"/>
      <c r="CG395" s="55"/>
      <c r="CH395" s="55"/>
      <c r="CI395" s="55"/>
      <c r="CJ395" s="55"/>
      <c r="CK395" s="55"/>
      <c r="CL395" s="55"/>
      <c r="CM395" s="55"/>
      <c r="CN395" s="55"/>
      <c r="CO395" s="55"/>
      <c r="CP395" s="55"/>
      <c r="CQ395" s="55"/>
      <c r="CR395" s="55"/>
      <c r="CS395" s="55"/>
      <c r="CT395" s="55"/>
      <c r="CU395" s="55"/>
      <c r="CV395" s="55"/>
      <c r="CW395" s="55"/>
      <c r="CX395" s="55"/>
      <c r="CY395" s="55"/>
      <c r="CZ395" s="55"/>
      <c r="DA395" s="55"/>
      <c r="DB395" s="55"/>
      <c r="DC395" s="55"/>
      <c r="DD395" s="55"/>
      <c r="DE395" s="55"/>
      <c r="DF395" s="55"/>
      <c r="DG395" s="55"/>
      <c r="DH395" s="55"/>
      <c r="DI395" s="55"/>
      <c r="DJ395" s="55"/>
      <c r="DK395" s="55"/>
      <c r="DL395" s="55"/>
      <c r="DM395" s="55"/>
      <c r="DN395" s="55"/>
      <c r="DO395" s="55"/>
      <c r="DP395" s="55"/>
    </row>
    <row r="396" spans="1:120" x14ac:dyDescent="0.2">
      <c r="A396" s="57"/>
      <c r="C396" s="57"/>
      <c r="D396" s="57"/>
      <c r="E396" s="57"/>
      <c r="G396" s="57"/>
      <c r="H396" s="129"/>
      <c r="I396" s="129"/>
      <c r="J396" s="129"/>
      <c r="K396" s="129"/>
      <c r="L396" s="129"/>
      <c r="M396" s="57"/>
      <c r="N396" s="57"/>
      <c r="O396" s="57"/>
      <c r="P396" s="57"/>
      <c r="Q396" s="57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55"/>
      <c r="BC396" s="55"/>
      <c r="BD396" s="55"/>
      <c r="BE396" s="55"/>
      <c r="BF396" s="55"/>
      <c r="BG396" s="55"/>
      <c r="BH396" s="55"/>
      <c r="BI396" s="55"/>
      <c r="BJ396" s="55"/>
      <c r="BK396" s="55"/>
      <c r="BL396" s="55"/>
      <c r="BM396" s="55"/>
      <c r="BN396" s="55"/>
      <c r="BO396" s="55"/>
      <c r="BP396" s="55"/>
      <c r="BQ396" s="55"/>
      <c r="BR396" s="55"/>
      <c r="BS396" s="55"/>
      <c r="BT396" s="55"/>
      <c r="BU396" s="55"/>
      <c r="BV396" s="55"/>
      <c r="BW396" s="55"/>
      <c r="BX396" s="55"/>
      <c r="BY396" s="55"/>
      <c r="BZ396" s="55"/>
      <c r="CA396" s="55"/>
      <c r="CB396" s="55"/>
      <c r="CC396" s="55"/>
      <c r="CD396" s="55"/>
      <c r="CE396" s="55"/>
      <c r="CF396" s="55"/>
      <c r="CG396" s="55"/>
      <c r="CH396" s="55"/>
      <c r="CI396" s="55"/>
      <c r="CJ396" s="55"/>
      <c r="CK396" s="55"/>
      <c r="CL396" s="55"/>
      <c r="CM396" s="55"/>
      <c r="CN396" s="55"/>
      <c r="CO396" s="55"/>
      <c r="CP396" s="55"/>
      <c r="CQ396" s="55"/>
      <c r="CR396" s="55"/>
      <c r="CS396" s="55"/>
      <c r="CT396" s="55"/>
      <c r="CU396" s="55"/>
      <c r="CV396" s="55"/>
      <c r="CW396" s="55"/>
      <c r="CX396" s="55"/>
      <c r="CY396" s="55"/>
      <c r="CZ396" s="55"/>
      <c r="DA396" s="55"/>
      <c r="DB396" s="55"/>
      <c r="DC396" s="55"/>
      <c r="DD396" s="55"/>
      <c r="DE396" s="55"/>
      <c r="DF396" s="55"/>
      <c r="DG396" s="55"/>
      <c r="DH396" s="55"/>
      <c r="DI396" s="55"/>
      <c r="DJ396" s="55"/>
      <c r="DK396" s="55"/>
      <c r="DL396" s="55"/>
      <c r="DM396" s="55"/>
      <c r="DN396" s="55"/>
      <c r="DO396" s="55"/>
      <c r="DP396" s="55"/>
    </row>
    <row r="397" spans="1:120" x14ac:dyDescent="0.2">
      <c r="A397" s="57"/>
      <c r="C397" s="57"/>
      <c r="D397" s="57"/>
      <c r="E397" s="57"/>
      <c r="G397" s="57"/>
      <c r="H397" s="129"/>
      <c r="I397" s="129"/>
      <c r="J397" s="129"/>
      <c r="K397" s="129"/>
      <c r="L397" s="129"/>
      <c r="M397" s="57"/>
      <c r="N397" s="57"/>
      <c r="O397" s="57"/>
      <c r="P397" s="57"/>
      <c r="Q397" s="57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55"/>
      <c r="BC397" s="55"/>
      <c r="BD397" s="55"/>
      <c r="BE397" s="55"/>
      <c r="BF397" s="55"/>
      <c r="BG397" s="55"/>
      <c r="BH397" s="55"/>
      <c r="BI397" s="55"/>
      <c r="BJ397" s="55"/>
      <c r="BK397" s="55"/>
      <c r="BL397" s="55"/>
      <c r="BM397" s="55"/>
      <c r="BN397" s="55"/>
      <c r="BO397" s="55"/>
      <c r="BP397" s="55"/>
      <c r="BQ397" s="55"/>
      <c r="BR397" s="55"/>
      <c r="BS397" s="55"/>
      <c r="BT397" s="55"/>
      <c r="BU397" s="55"/>
      <c r="BV397" s="55"/>
      <c r="BW397" s="55"/>
      <c r="BX397" s="55"/>
      <c r="BY397" s="55"/>
      <c r="BZ397" s="55"/>
      <c r="CA397" s="55"/>
      <c r="CB397" s="55"/>
      <c r="CC397" s="55"/>
      <c r="CD397" s="55"/>
      <c r="CE397" s="55"/>
      <c r="CF397" s="55"/>
      <c r="CG397" s="55"/>
      <c r="CH397" s="55"/>
      <c r="CI397" s="55"/>
      <c r="CJ397" s="55"/>
      <c r="CK397" s="55"/>
      <c r="CL397" s="55"/>
      <c r="CM397" s="55"/>
      <c r="CN397" s="55"/>
      <c r="CO397" s="55"/>
      <c r="CP397" s="55"/>
      <c r="CQ397" s="55"/>
      <c r="CR397" s="55"/>
      <c r="CS397" s="55"/>
      <c r="CT397" s="55"/>
      <c r="CU397" s="55"/>
      <c r="CV397" s="55"/>
      <c r="CW397" s="55"/>
      <c r="CX397" s="55"/>
      <c r="CY397" s="55"/>
      <c r="CZ397" s="55"/>
      <c r="DA397" s="55"/>
      <c r="DB397" s="55"/>
      <c r="DC397" s="55"/>
      <c r="DD397" s="55"/>
      <c r="DE397" s="55"/>
      <c r="DF397" s="55"/>
      <c r="DG397" s="55"/>
      <c r="DH397" s="55"/>
      <c r="DI397" s="55"/>
      <c r="DJ397" s="55"/>
      <c r="DK397" s="55"/>
      <c r="DL397" s="55"/>
      <c r="DM397" s="55"/>
      <c r="DN397" s="55"/>
      <c r="DO397" s="55"/>
      <c r="DP397" s="55"/>
    </row>
    <row r="398" spans="1:120" x14ac:dyDescent="0.2">
      <c r="A398" s="57"/>
      <c r="C398" s="57"/>
      <c r="D398" s="57"/>
      <c r="E398" s="57"/>
      <c r="G398" s="57"/>
      <c r="H398" s="129"/>
      <c r="I398" s="129"/>
      <c r="J398" s="129"/>
      <c r="K398" s="129"/>
      <c r="L398" s="129"/>
      <c r="M398" s="57"/>
      <c r="N398" s="57"/>
      <c r="O398" s="57"/>
      <c r="P398" s="57"/>
      <c r="Q398" s="57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  <c r="BW398" s="55"/>
      <c r="BX398" s="55"/>
      <c r="BY398" s="55"/>
      <c r="BZ398" s="55"/>
      <c r="CA398" s="55"/>
      <c r="CB398" s="55"/>
      <c r="CC398" s="55"/>
      <c r="CD398" s="55"/>
      <c r="CE398" s="55"/>
      <c r="CF398" s="55"/>
      <c r="CG398" s="55"/>
      <c r="CH398" s="55"/>
      <c r="CI398" s="55"/>
      <c r="CJ398" s="55"/>
      <c r="CK398" s="55"/>
      <c r="CL398" s="55"/>
      <c r="CM398" s="55"/>
      <c r="CN398" s="55"/>
      <c r="CO398" s="55"/>
      <c r="CP398" s="55"/>
      <c r="CQ398" s="55"/>
      <c r="CR398" s="55"/>
      <c r="CS398" s="55"/>
      <c r="CT398" s="55"/>
      <c r="CU398" s="55"/>
      <c r="CV398" s="55"/>
      <c r="CW398" s="55"/>
      <c r="CX398" s="55"/>
      <c r="CY398" s="55"/>
      <c r="CZ398" s="55"/>
      <c r="DA398" s="55"/>
      <c r="DB398" s="55"/>
      <c r="DC398" s="55"/>
      <c r="DD398" s="55"/>
      <c r="DE398" s="55"/>
      <c r="DF398" s="55"/>
      <c r="DG398" s="55"/>
      <c r="DH398" s="55"/>
      <c r="DI398" s="55"/>
      <c r="DJ398" s="55"/>
      <c r="DK398" s="55"/>
      <c r="DL398" s="55"/>
      <c r="DM398" s="55"/>
      <c r="DN398" s="55"/>
      <c r="DO398" s="55"/>
      <c r="DP398" s="55"/>
    </row>
    <row r="399" spans="1:120" x14ac:dyDescent="0.2">
      <c r="A399" s="57"/>
      <c r="C399" s="57"/>
      <c r="D399" s="57"/>
      <c r="E399" s="57"/>
      <c r="G399" s="57"/>
      <c r="H399" s="129"/>
      <c r="I399" s="129"/>
      <c r="J399" s="129"/>
      <c r="K399" s="129"/>
      <c r="L399" s="129"/>
      <c r="M399" s="57"/>
      <c r="N399" s="57"/>
      <c r="O399" s="57"/>
      <c r="P399" s="57"/>
      <c r="Q399" s="57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  <c r="BQ399" s="55"/>
      <c r="BR399" s="55"/>
      <c r="BS399" s="55"/>
      <c r="BT399" s="55"/>
      <c r="BU399" s="55"/>
      <c r="BV399" s="55"/>
      <c r="BW399" s="55"/>
      <c r="BX399" s="55"/>
      <c r="BY399" s="55"/>
      <c r="BZ399" s="55"/>
      <c r="CA399" s="55"/>
      <c r="CB399" s="55"/>
      <c r="CC399" s="55"/>
      <c r="CD399" s="55"/>
      <c r="CE399" s="55"/>
      <c r="CF399" s="55"/>
      <c r="CG399" s="55"/>
      <c r="CH399" s="55"/>
      <c r="CI399" s="55"/>
      <c r="CJ399" s="55"/>
      <c r="CK399" s="55"/>
      <c r="CL399" s="55"/>
      <c r="CM399" s="55"/>
      <c r="CN399" s="55"/>
      <c r="CO399" s="55"/>
      <c r="CP399" s="55"/>
      <c r="CQ399" s="55"/>
      <c r="CR399" s="55"/>
      <c r="CS399" s="55"/>
      <c r="CT399" s="55"/>
      <c r="CU399" s="55"/>
      <c r="CV399" s="55"/>
      <c r="CW399" s="55"/>
      <c r="CX399" s="55"/>
      <c r="CY399" s="55"/>
      <c r="CZ399" s="55"/>
      <c r="DA399" s="55"/>
      <c r="DB399" s="55"/>
      <c r="DC399" s="55"/>
      <c r="DD399" s="55"/>
      <c r="DE399" s="55"/>
      <c r="DF399" s="55"/>
      <c r="DG399" s="55"/>
      <c r="DH399" s="55"/>
      <c r="DI399" s="55"/>
      <c r="DJ399" s="55"/>
      <c r="DK399" s="55"/>
      <c r="DL399" s="55"/>
      <c r="DM399" s="55"/>
      <c r="DN399" s="55"/>
      <c r="DO399" s="55"/>
      <c r="DP399" s="55"/>
    </row>
    <row r="400" spans="1:120" x14ac:dyDescent="0.2">
      <c r="A400" s="57"/>
      <c r="C400" s="57"/>
      <c r="D400" s="57"/>
      <c r="E400" s="57"/>
      <c r="G400" s="57"/>
      <c r="H400" s="129"/>
      <c r="I400" s="129"/>
      <c r="J400" s="129"/>
      <c r="K400" s="129"/>
      <c r="L400" s="129"/>
      <c r="M400" s="57"/>
      <c r="N400" s="57"/>
      <c r="O400" s="57"/>
      <c r="P400" s="57"/>
      <c r="Q400" s="57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  <c r="CP400" s="55"/>
      <c r="CQ400" s="55"/>
      <c r="CR400" s="55"/>
      <c r="CS400" s="55"/>
      <c r="CT400" s="55"/>
      <c r="CU400" s="55"/>
      <c r="CV400" s="55"/>
      <c r="CW400" s="55"/>
      <c r="CX400" s="55"/>
      <c r="CY400" s="55"/>
      <c r="CZ400" s="55"/>
      <c r="DA400" s="55"/>
      <c r="DB400" s="55"/>
      <c r="DC400" s="55"/>
      <c r="DD400" s="55"/>
      <c r="DE400" s="55"/>
      <c r="DF400" s="55"/>
      <c r="DG400" s="55"/>
      <c r="DH400" s="55"/>
      <c r="DI400" s="55"/>
      <c r="DJ400" s="55"/>
      <c r="DK400" s="55"/>
      <c r="DL400" s="55"/>
      <c r="DM400" s="55"/>
      <c r="DN400" s="55"/>
      <c r="DO400" s="55"/>
      <c r="DP400" s="55"/>
    </row>
    <row r="401" spans="1:120" x14ac:dyDescent="0.2">
      <c r="A401" s="57"/>
      <c r="C401" s="57"/>
      <c r="D401" s="57"/>
      <c r="E401" s="57"/>
      <c r="G401" s="57"/>
      <c r="H401" s="129"/>
      <c r="I401" s="129"/>
      <c r="J401" s="129"/>
      <c r="K401" s="129"/>
      <c r="L401" s="129"/>
      <c r="M401" s="57"/>
      <c r="N401" s="57"/>
      <c r="O401" s="57"/>
      <c r="P401" s="57"/>
      <c r="Q401" s="57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  <c r="CU401" s="55"/>
      <c r="CV401" s="55"/>
      <c r="CW401" s="55"/>
      <c r="CX401" s="55"/>
      <c r="CY401" s="55"/>
      <c r="CZ401" s="55"/>
      <c r="DA401" s="55"/>
      <c r="DB401" s="55"/>
      <c r="DC401" s="55"/>
      <c r="DD401" s="55"/>
      <c r="DE401" s="55"/>
      <c r="DF401" s="55"/>
      <c r="DG401" s="55"/>
      <c r="DH401" s="55"/>
      <c r="DI401" s="55"/>
      <c r="DJ401" s="55"/>
      <c r="DK401" s="55"/>
      <c r="DL401" s="55"/>
      <c r="DM401" s="55"/>
      <c r="DN401" s="55"/>
      <c r="DO401" s="55"/>
      <c r="DP401" s="55"/>
    </row>
    <row r="402" spans="1:120" x14ac:dyDescent="0.2">
      <c r="A402" s="57"/>
      <c r="C402" s="57"/>
      <c r="D402" s="57"/>
      <c r="E402" s="57"/>
      <c r="G402" s="57"/>
      <c r="H402" s="129"/>
      <c r="I402" s="129"/>
      <c r="J402" s="129"/>
      <c r="K402" s="129"/>
      <c r="L402" s="129"/>
      <c r="M402" s="57"/>
      <c r="N402" s="57"/>
      <c r="O402" s="57"/>
      <c r="P402" s="57"/>
      <c r="Q402" s="57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  <c r="CP402" s="55"/>
      <c r="CQ402" s="55"/>
      <c r="CR402" s="55"/>
      <c r="CS402" s="55"/>
      <c r="CT402" s="55"/>
      <c r="CU402" s="55"/>
      <c r="CV402" s="55"/>
      <c r="CW402" s="55"/>
      <c r="CX402" s="55"/>
      <c r="CY402" s="55"/>
      <c r="CZ402" s="55"/>
      <c r="DA402" s="55"/>
      <c r="DB402" s="55"/>
      <c r="DC402" s="55"/>
      <c r="DD402" s="55"/>
      <c r="DE402" s="55"/>
      <c r="DF402" s="55"/>
      <c r="DG402" s="55"/>
      <c r="DH402" s="55"/>
      <c r="DI402" s="55"/>
      <c r="DJ402" s="55"/>
      <c r="DK402" s="55"/>
      <c r="DL402" s="55"/>
      <c r="DM402" s="55"/>
      <c r="DN402" s="55"/>
      <c r="DO402" s="55"/>
      <c r="DP402" s="55"/>
    </row>
    <row r="403" spans="1:120" x14ac:dyDescent="0.2">
      <c r="A403" s="57"/>
      <c r="C403" s="57"/>
      <c r="D403" s="57"/>
      <c r="E403" s="57"/>
      <c r="G403" s="57"/>
      <c r="H403" s="129"/>
      <c r="I403" s="129"/>
      <c r="J403" s="129"/>
      <c r="K403" s="129"/>
      <c r="L403" s="129"/>
      <c r="M403" s="57"/>
      <c r="N403" s="57"/>
      <c r="O403" s="57"/>
      <c r="P403" s="57"/>
      <c r="Q403" s="57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  <c r="CP403" s="55"/>
      <c r="CQ403" s="55"/>
      <c r="CR403" s="55"/>
      <c r="CS403" s="55"/>
      <c r="CT403" s="55"/>
      <c r="CU403" s="55"/>
      <c r="CV403" s="55"/>
      <c r="CW403" s="55"/>
      <c r="CX403" s="55"/>
      <c r="CY403" s="55"/>
      <c r="CZ403" s="55"/>
      <c r="DA403" s="55"/>
      <c r="DB403" s="55"/>
      <c r="DC403" s="55"/>
      <c r="DD403" s="55"/>
      <c r="DE403" s="55"/>
      <c r="DF403" s="55"/>
      <c r="DG403" s="55"/>
      <c r="DH403" s="55"/>
      <c r="DI403" s="55"/>
      <c r="DJ403" s="55"/>
      <c r="DK403" s="55"/>
      <c r="DL403" s="55"/>
      <c r="DM403" s="55"/>
      <c r="DN403" s="55"/>
      <c r="DO403" s="55"/>
      <c r="DP403" s="55"/>
    </row>
    <row r="404" spans="1:120" x14ac:dyDescent="0.2">
      <c r="A404" s="57"/>
      <c r="C404" s="57"/>
      <c r="D404" s="57"/>
      <c r="E404" s="57"/>
      <c r="G404" s="57"/>
      <c r="H404" s="129"/>
      <c r="I404" s="129"/>
      <c r="J404" s="129"/>
      <c r="K404" s="129"/>
      <c r="L404" s="129"/>
      <c r="M404" s="57"/>
      <c r="N404" s="57"/>
      <c r="O404" s="57"/>
      <c r="P404" s="57"/>
      <c r="Q404" s="57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  <c r="CP404" s="55"/>
      <c r="CQ404" s="55"/>
      <c r="CR404" s="55"/>
      <c r="CS404" s="55"/>
      <c r="CT404" s="55"/>
      <c r="CU404" s="55"/>
      <c r="CV404" s="55"/>
      <c r="CW404" s="55"/>
      <c r="CX404" s="55"/>
      <c r="CY404" s="55"/>
      <c r="CZ404" s="55"/>
      <c r="DA404" s="55"/>
      <c r="DB404" s="55"/>
      <c r="DC404" s="55"/>
      <c r="DD404" s="55"/>
      <c r="DE404" s="55"/>
      <c r="DF404" s="55"/>
      <c r="DG404" s="55"/>
      <c r="DH404" s="55"/>
      <c r="DI404" s="55"/>
      <c r="DJ404" s="55"/>
      <c r="DK404" s="55"/>
      <c r="DL404" s="55"/>
      <c r="DM404" s="55"/>
      <c r="DN404" s="55"/>
      <c r="DO404" s="55"/>
      <c r="DP404" s="55"/>
    </row>
    <row r="405" spans="1:120" x14ac:dyDescent="0.2">
      <c r="A405" s="57"/>
      <c r="C405" s="57"/>
      <c r="D405" s="57"/>
      <c r="E405" s="57"/>
      <c r="G405" s="57"/>
      <c r="H405" s="129"/>
      <c r="I405" s="129"/>
      <c r="J405" s="129"/>
      <c r="K405" s="129"/>
      <c r="L405" s="129"/>
      <c r="M405" s="57"/>
      <c r="N405" s="57"/>
      <c r="O405" s="57"/>
      <c r="P405" s="57"/>
      <c r="Q405" s="57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  <c r="CP405" s="55"/>
      <c r="CQ405" s="55"/>
      <c r="CR405" s="55"/>
      <c r="CS405" s="55"/>
      <c r="CT405" s="55"/>
      <c r="CU405" s="55"/>
      <c r="CV405" s="55"/>
      <c r="CW405" s="55"/>
      <c r="CX405" s="55"/>
      <c r="CY405" s="55"/>
      <c r="CZ405" s="55"/>
      <c r="DA405" s="55"/>
      <c r="DB405" s="55"/>
      <c r="DC405" s="55"/>
      <c r="DD405" s="55"/>
      <c r="DE405" s="55"/>
      <c r="DF405" s="55"/>
      <c r="DG405" s="55"/>
      <c r="DH405" s="55"/>
      <c r="DI405" s="55"/>
      <c r="DJ405" s="55"/>
      <c r="DK405" s="55"/>
      <c r="DL405" s="55"/>
      <c r="DM405" s="55"/>
      <c r="DN405" s="55"/>
      <c r="DO405" s="55"/>
      <c r="DP405" s="55"/>
    </row>
    <row r="406" spans="1:120" x14ac:dyDescent="0.2">
      <c r="A406" s="57"/>
      <c r="C406" s="57"/>
      <c r="D406" s="57"/>
      <c r="E406" s="57"/>
      <c r="G406" s="57"/>
      <c r="H406" s="129"/>
      <c r="I406" s="129"/>
      <c r="J406" s="129"/>
      <c r="K406" s="129"/>
      <c r="L406" s="129"/>
      <c r="M406" s="57"/>
      <c r="N406" s="57"/>
      <c r="O406" s="57"/>
      <c r="P406" s="57"/>
      <c r="Q406" s="57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  <c r="CP406" s="55"/>
      <c r="CQ406" s="55"/>
      <c r="CR406" s="55"/>
      <c r="CS406" s="55"/>
      <c r="CT406" s="55"/>
      <c r="CU406" s="55"/>
      <c r="CV406" s="55"/>
      <c r="CW406" s="55"/>
      <c r="CX406" s="55"/>
      <c r="CY406" s="55"/>
      <c r="CZ406" s="55"/>
      <c r="DA406" s="55"/>
      <c r="DB406" s="55"/>
      <c r="DC406" s="55"/>
      <c r="DD406" s="55"/>
      <c r="DE406" s="55"/>
      <c r="DF406" s="55"/>
      <c r="DG406" s="55"/>
      <c r="DH406" s="55"/>
      <c r="DI406" s="55"/>
      <c r="DJ406" s="55"/>
      <c r="DK406" s="55"/>
      <c r="DL406" s="55"/>
      <c r="DM406" s="55"/>
      <c r="DN406" s="55"/>
      <c r="DO406" s="55"/>
      <c r="DP406" s="55"/>
    </row>
    <row r="407" spans="1:120" x14ac:dyDescent="0.2">
      <c r="A407" s="57"/>
      <c r="C407" s="57"/>
      <c r="D407" s="57"/>
      <c r="E407" s="57"/>
      <c r="G407" s="57"/>
      <c r="H407" s="129"/>
      <c r="I407" s="129"/>
      <c r="J407" s="129"/>
      <c r="K407" s="129"/>
      <c r="L407" s="129"/>
      <c r="M407" s="57"/>
      <c r="N407" s="57"/>
      <c r="O407" s="57"/>
      <c r="P407" s="57"/>
      <c r="Q407" s="57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  <c r="CP407" s="55"/>
      <c r="CQ407" s="55"/>
      <c r="CR407" s="55"/>
      <c r="CS407" s="55"/>
      <c r="CT407" s="55"/>
      <c r="CU407" s="55"/>
      <c r="CV407" s="55"/>
      <c r="CW407" s="55"/>
      <c r="CX407" s="55"/>
      <c r="CY407" s="55"/>
      <c r="CZ407" s="55"/>
      <c r="DA407" s="55"/>
      <c r="DB407" s="55"/>
      <c r="DC407" s="55"/>
      <c r="DD407" s="55"/>
      <c r="DE407" s="55"/>
      <c r="DF407" s="55"/>
      <c r="DG407" s="55"/>
      <c r="DH407" s="55"/>
      <c r="DI407" s="55"/>
      <c r="DJ407" s="55"/>
      <c r="DK407" s="55"/>
      <c r="DL407" s="55"/>
      <c r="DM407" s="55"/>
      <c r="DN407" s="55"/>
      <c r="DO407" s="55"/>
      <c r="DP407" s="55"/>
    </row>
    <row r="408" spans="1:120" x14ac:dyDescent="0.2">
      <c r="A408" s="57"/>
      <c r="C408" s="57"/>
      <c r="D408" s="57"/>
      <c r="E408" s="57"/>
      <c r="G408" s="57"/>
      <c r="H408" s="129"/>
      <c r="I408" s="129"/>
      <c r="J408" s="129"/>
      <c r="K408" s="129"/>
      <c r="L408" s="129"/>
      <c r="M408" s="57"/>
      <c r="N408" s="57"/>
      <c r="O408" s="57"/>
      <c r="P408" s="57"/>
      <c r="Q408" s="57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  <c r="BY408" s="55"/>
      <c r="BZ408" s="55"/>
      <c r="CA408" s="55"/>
      <c r="CB408" s="55"/>
      <c r="CC408" s="55"/>
      <c r="CD408" s="55"/>
      <c r="CE408" s="55"/>
      <c r="CF408" s="55"/>
      <c r="CG408" s="55"/>
      <c r="CH408" s="55"/>
      <c r="CI408" s="55"/>
      <c r="CJ408" s="55"/>
      <c r="CK408" s="55"/>
      <c r="CL408" s="55"/>
      <c r="CM408" s="55"/>
      <c r="CN408" s="55"/>
      <c r="CO408" s="55"/>
      <c r="CP408" s="55"/>
      <c r="CQ408" s="55"/>
      <c r="CR408" s="55"/>
      <c r="CS408" s="55"/>
      <c r="CT408" s="55"/>
      <c r="CU408" s="55"/>
      <c r="CV408" s="55"/>
      <c r="CW408" s="55"/>
      <c r="CX408" s="55"/>
      <c r="CY408" s="55"/>
      <c r="CZ408" s="55"/>
      <c r="DA408" s="55"/>
      <c r="DB408" s="55"/>
      <c r="DC408" s="55"/>
      <c r="DD408" s="55"/>
      <c r="DE408" s="55"/>
      <c r="DF408" s="55"/>
      <c r="DG408" s="55"/>
      <c r="DH408" s="55"/>
      <c r="DI408" s="55"/>
      <c r="DJ408" s="55"/>
      <c r="DK408" s="55"/>
      <c r="DL408" s="55"/>
      <c r="DM408" s="55"/>
      <c r="DN408" s="55"/>
      <c r="DO408" s="55"/>
      <c r="DP408" s="55"/>
    </row>
    <row r="409" spans="1:120" x14ac:dyDescent="0.2">
      <c r="A409" s="57"/>
      <c r="C409" s="57"/>
      <c r="D409" s="57"/>
      <c r="E409" s="57"/>
      <c r="G409" s="57"/>
      <c r="H409" s="129"/>
      <c r="I409" s="129"/>
      <c r="J409" s="129"/>
      <c r="K409" s="129"/>
      <c r="L409" s="129"/>
      <c r="M409" s="57"/>
      <c r="N409" s="57"/>
      <c r="O409" s="57"/>
      <c r="P409" s="57"/>
      <c r="Q409" s="57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  <c r="BY409" s="55"/>
      <c r="BZ409" s="55"/>
      <c r="CA409" s="55"/>
      <c r="CB409" s="55"/>
      <c r="CC409" s="55"/>
      <c r="CD409" s="55"/>
      <c r="CE409" s="55"/>
      <c r="CF409" s="55"/>
      <c r="CG409" s="55"/>
      <c r="CH409" s="55"/>
      <c r="CI409" s="55"/>
      <c r="CJ409" s="55"/>
      <c r="CK409" s="55"/>
      <c r="CL409" s="55"/>
      <c r="CM409" s="55"/>
      <c r="CN409" s="55"/>
      <c r="CO409" s="55"/>
      <c r="CP409" s="55"/>
      <c r="CQ409" s="55"/>
      <c r="CR409" s="55"/>
      <c r="CS409" s="55"/>
      <c r="CT409" s="55"/>
      <c r="CU409" s="55"/>
      <c r="CV409" s="55"/>
      <c r="CW409" s="55"/>
      <c r="CX409" s="55"/>
      <c r="CY409" s="55"/>
      <c r="CZ409" s="55"/>
      <c r="DA409" s="55"/>
      <c r="DB409" s="55"/>
      <c r="DC409" s="55"/>
      <c r="DD409" s="55"/>
      <c r="DE409" s="55"/>
      <c r="DF409" s="55"/>
      <c r="DG409" s="55"/>
      <c r="DH409" s="55"/>
      <c r="DI409" s="55"/>
      <c r="DJ409" s="55"/>
      <c r="DK409" s="55"/>
      <c r="DL409" s="55"/>
      <c r="DM409" s="55"/>
      <c r="DN409" s="55"/>
      <c r="DO409" s="55"/>
      <c r="DP409" s="55"/>
    </row>
    <row r="410" spans="1:120" x14ac:dyDescent="0.2">
      <c r="A410" s="57"/>
      <c r="C410" s="57"/>
      <c r="D410" s="57"/>
      <c r="E410" s="57"/>
      <c r="G410" s="57"/>
      <c r="H410" s="129"/>
      <c r="I410" s="129"/>
      <c r="J410" s="129"/>
      <c r="K410" s="129"/>
      <c r="L410" s="129"/>
      <c r="M410" s="57"/>
      <c r="N410" s="57"/>
      <c r="O410" s="57"/>
      <c r="P410" s="57"/>
      <c r="Q410" s="57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  <c r="BQ410" s="55"/>
      <c r="BR410" s="55"/>
      <c r="BS410" s="55"/>
      <c r="BT410" s="55"/>
      <c r="BU410" s="55"/>
      <c r="BV410" s="55"/>
      <c r="BW410" s="55"/>
      <c r="BX410" s="55"/>
      <c r="BY410" s="55"/>
      <c r="BZ410" s="55"/>
      <c r="CA410" s="55"/>
      <c r="CB410" s="55"/>
      <c r="CC410" s="55"/>
      <c r="CD410" s="55"/>
      <c r="CE410" s="55"/>
      <c r="CF410" s="55"/>
      <c r="CG410" s="55"/>
      <c r="CH410" s="55"/>
      <c r="CI410" s="55"/>
      <c r="CJ410" s="55"/>
      <c r="CK410" s="55"/>
      <c r="CL410" s="55"/>
      <c r="CM410" s="55"/>
      <c r="CN410" s="55"/>
      <c r="CO410" s="55"/>
      <c r="CP410" s="55"/>
      <c r="CQ410" s="55"/>
      <c r="CR410" s="55"/>
      <c r="CS410" s="55"/>
      <c r="CT410" s="55"/>
      <c r="CU410" s="55"/>
      <c r="CV410" s="55"/>
      <c r="CW410" s="55"/>
      <c r="CX410" s="55"/>
      <c r="CY410" s="55"/>
      <c r="CZ410" s="55"/>
      <c r="DA410" s="55"/>
      <c r="DB410" s="55"/>
      <c r="DC410" s="55"/>
      <c r="DD410" s="55"/>
      <c r="DE410" s="55"/>
      <c r="DF410" s="55"/>
      <c r="DG410" s="55"/>
      <c r="DH410" s="55"/>
      <c r="DI410" s="55"/>
      <c r="DJ410" s="55"/>
      <c r="DK410" s="55"/>
      <c r="DL410" s="55"/>
      <c r="DM410" s="55"/>
      <c r="DN410" s="55"/>
      <c r="DO410" s="55"/>
      <c r="DP410" s="55"/>
    </row>
    <row r="411" spans="1:120" x14ac:dyDescent="0.2">
      <c r="A411" s="57"/>
      <c r="C411" s="57"/>
      <c r="D411" s="57"/>
      <c r="E411" s="57"/>
      <c r="G411" s="57"/>
      <c r="H411" s="129"/>
      <c r="I411" s="129"/>
      <c r="J411" s="129"/>
      <c r="K411" s="129"/>
      <c r="L411" s="129"/>
      <c r="M411" s="57"/>
      <c r="N411" s="57"/>
      <c r="O411" s="57"/>
      <c r="P411" s="57"/>
      <c r="Q411" s="57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/>
      <c r="BS411" s="55"/>
      <c r="BT411" s="55"/>
      <c r="BU411" s="55"/>
      <c r="BV411" s="55"/>
      <c r="BW411" s="55"/>
      <c r="BX411" s="55"/>
      <c r="BY411" s="55"/>
      <c r="BZ411" s="55"/>
      <c r="CA411" s="55"/>
      <c r="CB411" s="55"/>
      <c r="CC411" s="55"/>
      <c r="CD411" s="55"/>
      <c r="CE411" s="55"/>
      <c r="CF411" s="55"/>
      <c r="CG411" s="55"/>
      <c r="CH411" s="55"/>
      <c r="CI411" s="55"/>
      <c r="CJ411" s="55"/>
      <c r="CK411" s="55"/>
      <c r="CL411" s="55"/>
      <c r="CM411" s="55"/>
      <c r="CN411" s="55"/>
      <c r="CO411" s="55"/>
      <c r="CP411" s="55"/>
      <c r="CQ411" s="55"/>
      <c r="CR411" s="55"/>
      <c r="CS411" s="55"/>
      <c r="CT411" s="55"/>
      <c r="CU411" s="55"/>
      <c r="CV411" s="55"/>
      <c r="CW411" s="55"/>
      <c r="CX411" s="55"/>
      <c r="CY411" s="55"/>
      <c r="CZ411" s="55"/>
      <c r="DA411" s="55"/>
      <c r="DB411" s="55"/>
      <c r="DC411" s="55"/>
      <c r="DD411" s="55"/>
      <c r="DE411" s="55"/>
      <c r="DF411" s="55"/>
      <c r="DG411" s="55"/>
      <c r="DH411" s="55"/>
      <c r="DI411" s="55"/>
      <c r="DJ411" s="55"/>
      <c r="DK411" s="55"/>
      <c r="DL411" s="55"/>
      <c r="DM411" s="55"/>
      <c r="DN411" s="55"/>
      <c r="DO411" s="55"/>
      <c r="DP411" s="55"/>
    </row>
    <row r="412" spans="1:120" x14ac:dyDescent="0.2">
      <c r="A412" s="57"/>
      <c r="C412" s="57"/>
      <c r="D412" s="57"/>
      <c r="E412" s="57"/>
      <c r="G412" s="57"/>
      <c r="H412" s="129"/>
      <c r="I412" s="129"/>
      <c r="J412" s="129"/>
      <c r="K412" s="129"/>
      <c r="L412" s="129"/>
      <c r="M412" s="57"/>
      <c r="N412" s="57"/>
      <c r="O412" s="57"/>
      <c r="P412" s="57"/>
      <c r="Q412" s="57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55"/>
      <c r="BC412" s="55"/>
      <c r="BD412" s="55"/>
      <c r="BE412" s="55"/>
      <c r="BF412" s="55"/>
      <c r="BG412" s="55"/>
      <c r="BH412" s="55"/>
      <c r="BI412" s="55"/>
      <c r="BJ412" s="55"/>
      <c r="BK412" s="55"/>
      <c r="BL412" s="55"/>
      <c r="BM412" s="55"/>
      <c r="BN412" s="55"/>
      <c r="BO412" s="55"/>
      <c r="BP412" s="55"/>
      <c r="BQ412" s="55"/>
      <c r="BR412" s="55"/>
      <c r="BS412" s="55"/>
      <c r="BT412" s="55"/>
      <c r="BU412" s="55"/>
      <c r="BV412" s="55"/>
      <c r="BW412" s="55"/>
      <c r="BX412" s="55"/>
      <c r="BY412" s="55"/>
      <c r="BZ412" s="55"/>
      <c r="CA412" s="55"/>
      <c r="CB412" s="55"/>
      <c r="CC412" s="55"/>
      <c r="CD412" s="55"/>
      <c r="CE412" s="55"/>
      <c r="CF412" s="55"/>
      <c r="CG412" s="55"/>
      <c r="CH412" s="55"/>
      <c r="CI412" s="55"/>
      <c r="CJ412" s="55"/>
      <c r="CK412" s="55"/>
      <c r="CL412" s="55"/>
      <c r="CM412" s="55"/>
      <c r="CN412" s="55"/>
      <c r="CO412" s="55"/>
      <c r="CP412" s="55"/>
      <c r="CQ412" s="55"/>
      <c r="CR412" s="55"/>
      <c r="CS412" s="55"/>
      <c r="CT412" s="55"/>
      <c r="CU412" s="55"/>
      <c r="CV412" s="55"/>
      <c r="CW412" s="55"/>
      <c r="CX412" s="55"/>
      <c r="CY412" s="55"/>
      <c r="CZ412" s="55"/>
      <c r="DA412" s="55"/>
      <c r="DB412" s="55"/>
      <c r="DC412" s="55"/>
      <c r="DD412" s="55"/>
      <c r="DE412" s="55"/>
      <c r="DF412" s="55"/>
      <c r="DG412" s="55"/>
      <c r="DH412" s="55"/>
      <c r="DI412" s="55"/>
      <c r="DJ412" s="55"/>
      <c r="DK412" s="55"/>
      <c r="DL412" s="55"/>
      <c r="DM412" s="55"/>
      <c r="DN412" s="55"/>
      <c r="DO412" s="55"/>
      <c r="DP412" s="55"/>
    </row>
    <row r="413" spans="1:120" x14ac:dyDescent="0.2">
      <c r="A413" s="57"/>
      <c r="C413" s="57"/>
      <c r="D413" s="57"/>
      <c r="E413" s="57"/>
      <c r="G413" s="57"/>
      <c r="H413" s="129"/>
      <c r="I413" s="129"/>
      <c r="J413" s="129"/>
      <c r="K413" s="129"/>
      <c r="L413" s="129"/>
      <c r="M413" s="57"/>
      <c r="N413" s="57"/>
      <c r="O413" s="57"/>
      <c r="P413" s="57"/>
      <c r="Q413" s="57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55"/>
      <c r="BC413" s="55"/>
      <c r="BD413" s="55"/>
      <c r="BE413" s="55"/>
      <c r="BF413" s="55"/>
      <c r="BG413" s="55"/>
      <c r="BH413" s="55"/>
      <c r="BI413" s="55"/>
      <c r="BJ413" s="55"/>
      <c r="BK413" s="55"/>
      <c r="BL413" s="55"/>
      <c r="BM413" s="55"/>
      <c r="BN413" s="55"/>
      <c r="BO413" s="55"/>
      <c r="BP413" s="55"/>
      <c r="BQ413" s="55"/>
      <c r="BR413" s="55"/>
      <c r="BS413" s="55"/>
      <c r="BT413" s="55"/>
      <c r="BU413" s="55"/>
      <c r="BV413" s="55"/>
      <c r="BW413" s="55"/>
      <c r="BX413" s="55"/>
      <c r="BY413" s="55"/>
      <c r="BZ413" s="55"/>
      <c r="CA413" s="55"/>
      <c r="CB413" s="55"/>
      <c r="CC413" s="55"/>
      <c r="CD413" s="55"/>
      <c r="CE413" s="55"/>
      <c r="CF413" s="55"/>
      <c r="CG413" s="55"/>
      <c r="CH413" s="55"/>
      <c r="CI413" s="55"/>
      <c r="CJ413" s="55"/>
      <c r="CK413" s="55"/>
      <c r="CL413" s="55"/>
      <c r="CM413" s="55"/>
      <c r="CN413" s="55"/>
      <c r="CO413" s="55"/>
      <c r="CP413" s="55"/>
      <c r="CQ413" s="55"/>
      <c r="CR413" s="55"/>
      <c r="CS413" s="55"/>
      <c r="CT413" s="55"/>
      <c r="CU413" s="55"/>
      <c r="CV413" s="55"/>
      <c r="CW413" s="55"/>
      <c r="CX413" s="55"/>
      <c r="CY413" s="55"/>
      <c r="CZ413" s="55"/>
      <c r="DA413" s="55"/>
      <c r="DB413" s="55"/>
      <c r="DC413" s="55"/>
      <c r="DD413" s="55"/>
      <c r="DE413" s="55"/>
      <c r="DF413" s="55"/>
      <c r="DG413" s="55"/>
      <c r="DH413" s="55"/>
      <c r="DI413" s="55"/>
      <c r="DJ413" s="55"/>
      <c r="DK413" s="55"/>
      <c r="DL413" s="55"/>
      <c r="DM413" s="55"/>
      <c r="DN413" s="55"/>
      <c r="DO413" s="55"/>
      <c r="DP413" s="55"/>
    </row>
    <row r="414" spans="1:120" x14ac:dyDescent="0.2">
      <c r="A414" s="57"/>
      <c r="C414" s="57"/>
      <c r="D414" s="57"/>
      <c r="E414" s="57"/>
      <c r="G414" s="57"/>
      <c r="H414" s="129"/>
      <c r="I414" s="129"/>
      <c r="J414" s="129"/>
      <c r="K414" s="129"/>
      <c r="L414" s="129"/>
      <c r="M414" s="57"/>
      <c r="N414" s="57"/>
      <c r="O414" s="57"/>
      <c r="P414" s="57"/>
      <c r="Q414" s="57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55"/>
      <c r="BE414" s="55"/>
      <c r="BF414" s="55"/>
      <c r="BG414" s="55"/>
      <c r="BH414" s="55"/>
      <c r="BI414" s="55"/>
      <c r="BJ414" s="55"/>
      <c r="BK414" s="55"/>
      <c r="BL414" s="55"/>
      <c r="BM414" s="55"/>
      <c r="BN414" s="55"/>
      <c r="BO414" s="55"/>
      <c r="BP414" s="55"/>
      <c r="BQ414" s="55"/>
      <c r="BR414" s="55"/>
      <c r="BS414" s="55"/>
      <c r="BT414" s="55"/>
      <c r="BU414" s="55"/>
      <c r="BV414" s="55"/>
      <c r="BW414" s="55"/>
      <c r="BX414" s="55"/>
      <c r="BY414" s="55"/>
      <c r="BZ414" s="55"/>
      <c r="CA414" s="55"/>
      <c r="CB414" s="55"/>
      <c r="CC414" s="55"/>
      <c r="CD414" s="55"/>
      <c r="CE414" s="55"/>
      <c r="CF414" s="55"/>
      <c r="CG414" s="55"/>
      <c r="CH414" s="55"/>
      <c r="CI414" s="55"/>
      <c r="CJ414" s="55"/>
      <c r="CK414" s="55"/>
      <c r="CL414" s="55"/>
      <c r="CM414" s="55"/>
      <c r="CN414" s="55"/>
      <c r="CO414" s="55"/>
      <c r="CP414" s="55"/>
      <c r="CQ414" s="55"/>
      <c r="CR414" s="55"/>
      <c r="CS414" s="55"/>
      <c r="CT414" s="55"/>
      <c r="CU414" s="55"/>
      <c r="CV414" s="55"/>
      <c r="CW414" s="55"/>
      <c r="CX414" s="55"/>
      <c r="CY414" s="55"/>
      <c r="CZ414" s="55"/>
      <c r="DA414" s="55"/>
      <c r="DB414" s="55"/>
      <c r="DC414" s="55"/>
      <c r="DD414" s="55"/>
      <c r="DE414" s="55"/>
      <c r="DF414" s="55"/>
      <c r="DG414" s="55"/>
      <c r="DH414" s="55"/>
      <c r="DI414" s="55"/>
      <c r="DJ414" s="55"/>
      <c r="DK414" s="55"/>
      <c r="DL414" s="55"/>
      <c r="DM414" s="55"/>
      <c r="DN414" s="55"/>
      <c r="DO414" s="55"/>
      <c r="DP414" s="55"/>
    </row>
    <row r="415" spans="1:120" x14ac:dyDescent="0.2">
      <c r="A415" s="57"/>
      <c r="C415" s="57"/>
      <c r="D415" s="57"/>
      <c r="E415" s="57"/>
      <c r="G415" s="57"/>
      <c r="H415" s="129"/>
      <c r="I415" s="129"/>
      <c r="J415" s="129"/>
      <c r="K415" s="129"/>
      <c r="L415" s="129"/>
      <c r="M415" s="57"/>
      <c r="N415" s="57"/>
      <c r="O415" s="57"/>
      <c r="P415" s="57"/>
      <c r="Q415" s="57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55"/>
      <c r="BC415" s="55"/>
      <c r="BD415" s="55"/>
      <c r="BE415" s="55"/>
      <c r="BF415" s="55"/>
      <c r="BG415" s="55"/>
      <c r="BH415" s="55"/>
      <c r="BI415" s="55"/>
      <c r="BJ415" s="55"/>
      <c r="BK415" s="55"/>
      <c r="BL415" s="55"/>
      <c r="BM415" s="55"/>
      <c r="BN415" s="55"/>
      <c r="BO415" s="55"/>
      <c r="BP415" s="55"/>
      <c r="BQ415" s="55"/>
      <c r="BR415" s="55"/>
      <c r="BS415" s="55"/>
      <c r="BT415" s="55"/>
      <c r="BU415" s="55"/>
      <c r="BV415" s="55"/>
      <c r="BW415" s="55"/>
      <c r="BX415" s="55"/>
      <c r="BY415" s="55"/>
      <c r="BZ415" s="55"/>
      <c r="CA415" s="55"/>
      <c r="CB415" s="55"/>
      <c r="CC415" s="55"/>
      <c r="CD415" s="55"/>
      <c r="CE415" s="55"/>
      <c r="CF415" s="55"/>
      <c r="CG415" s="55"/>
      <c r="CH415" s="55"/>
      <c r="CI415" s="55"/>
      <c r="CJ415" s="55"/>
      <c r="CK415" s="55"/>
      <c r="CL415" s="55"/>
      <c r="CM415" s="55"/>
      <c r="CN415" s="55"/>
      <c r="CO415" s="55"/>
      <c r="CP415" s="55"/>
      <c r="CQ415" s="55"/>
      <c r="CR415" s="55"/>
      <c r="CS415" s="55"/>
      <c r="CT415" s="55"/>
      <c r="CU415" s="55"/>
      <c r="CV415" s="55"/>
      <c r="CW415" s="55"/>
      <c r="CX415" s="55"/>
      <c r="CY415" s="55"/>
      <c r="CZ415" s="55"/>
      <c r="DA415" s="55"/>
      <c r="DB415" s="55"/>
      <c r="DC415" s="55"/>
      <c r="DD415" s="55"/>
      <c r="DE415" s="55"/>
      <c r="DF415" s="55"/>
      <c r="DG415" s="55"/>
      <c r="DH415" s="55"/>
      <c r="DI415" s="55"/>
      <c r="DJ415" s="55"/>
      <c r="DK415" s="55"/>
      <c r="DL415" s="55"/>
      <c r="DM415" s="55"/>
      <c r="DN415" s="55"/>
      <c r="DO415" s="55"/>
      <c r="DP415" s="55"/>
    </row>
    <row r="416" spans="1:120" x14ac:dyDescent="0.2">
      <c r="A416" s="57"/>
      <c r="C416" s="57"/>
      <c r="D416" s="57"/>
      <c r="E416" s="57"/>
      <c r="G416" s="57"/>
      <c r="H416" s="129"/>
      <c r="I416" s="129"/>
      <c r="J416" s="129"/>
      <c r="K416" s="129"/>
      <c r="L416" s="129"/>
      <c r="M416" s="57"/>
      <c r="N416" s="57"/>
      <c r="O416" s="57"/>
      <c r="P416" s="57"/>
      <c r="Q416" s="57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  <c r="AZ416" s="55"/>
      <c r="BA416" s="55"/>
      <c r="BB416" s="55"/>
      <c r="BC416" s="55"/>
      <c r="BD416" s="55"/>
      <c r="BE416" s="55"/>
      <c r="BF416" s="55"/>
      <c r="BG416" s="55"/>
      <c r="BH416" s="55"/>
      <c r="BI416" s="55"/>
      <c r="BJ416" s="55"/>
      <c r="BK416" s="55"/>
      <c r="BL416" s="55"/>
      <c r="BM416" s="55"/>
      <c r="BN416" s="55"/>
      <c r="BO416" s="55"/>
      <c r="BP416" s="55"/>
      <c r="BQ416" s="55"/>
      <c r="BR416" s="55"/>
      <c r="BS416" s="55"/>
      <c r="BT416" s="55"/>
      <c r="BU416" s="55"/>
      <c r="BV416" s="55"/>
      <c r="BW416" s="55"/>
      <c r="BX416" s="55"/>
      <c r="BY416" s="55"/>
      <c r="BZ416" s="55"/>
      <c r="CA416" s="55"/>
      <c r="CB416" s="55"/>
      <c r="CC416" s="55"/>
      <c r="CD416" s="55"/>
      <c r="CE416" s="55"/>
      <c r="CF416" s="55"/>
      <c r="CG416" s="55"/>
      <c r="CH416" s="55"/>
      <c r="CI416" s="55"/>
      <c r="CJ416" s="55"/>
      <c r="CK416" s="55"/>
      <c r="CL416" s="55"/>
      <c r="CM416" s="55"/>
      <c r="CN416" s="55"/>
      <c r="CO416" s="55"/>
      <c r="CP416" s="55"/>
      <c r="CQ416" s="55"/>
      <c r="CR416" s="55"/>
      <c r="CS416" s="55"/>
      <c r="CT416" s="55"/>
      <c r="CU416" s="55"/>
      <c r="CV416" s="55"/>
      <c r="CW416" s="55"/>
      <c r="CX416" s="55"/>
      <c r="CY416" s="55"/>
      <c r="CZ416" s="55"/>
      <c r="DA416" s="55"/>
      <c r="DB416" s="55"/>
      <c r="DC416" s="55"/>
      <c r="DD416" s="55"/>
      <c r="DE416" s="55"/>
      <c r="DF416" s="55"/>
      <c r="DG416" s="55"/>
      <c r="DH416" s="55"/>
      <c r="DI416" s="55"/>
      <c r="DJ416" s="55"/>
      <c r="DK416" s="55"/>
      <c r="DL416" s="55"/>
      <c r="DM416" s="55"/>
      <c r="DN416" s="55"/>
      <c r="DO416" s="55"/>
      <c r="DP416" s="55"/>
    </row>
    <row r="417" spans="1:120" x14ac:dyDescent="0.2">
      <c r="A417" s="57"/>
      <c r="C417" s="57"/>
      <c r="D417" s="57"/>
      <c r="E417" s="57"/>
      <c r="G417" s="57"/>
      <c r="H417" s="129"/>
      <c r="I417" s="129"/>
      <c r="J417" s="129"/>
      <c r="K417" s="129"/>
      <c r="L417" s="129"/>
      <c r="M417" s="57"/>
      <c r="N417" s="57"/>
      <c r="O417" s="57"/>
      <c r="P417" s="57"/>
      <c r="Q417" s="57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55"/>
      <c r="BC417" s="55"/>
      <c r="BD417" s="55"/>
      <c r="BE417" s="55"/>
      <c r="BF417" s="55"/>
      <c r="BG417" s="55"/>
      <c r="BH417" s="55"/>
      <c r="BI417" s="55"/>
      <c r="BJ417" s="55"/>
      <c r="BK417" s="55"/>
      <c r="BL417" s="55"/>
      <c r="BM417" s="55"/>
      <c r="BN417" s="55"/>
      <c r="BO417" s="55"/>
      <c r="BP417" s="55"/>
      <c r="BQ417" s="55"/>
      <c r="BR417" s="55"/>
      <c r="BS417" s="55"/>
      <c r="BT417" s="55"/>
      <c r="BU417" s="55"/>
      <c r="BV417" s="55"/>
      <c r="BW417" s="55"/>
      <c r="BX417" s="55"/>
      <c r="BY417" s="55"/>
      <c r="BZ417" s="55"/>
      <c r="CA417" s="55"/>
      <c r="CB417" s="55"/>
      <c r="CC417" s="55"/>
      <c r="CD417" s="55"/>
      <c r="CE417" s="55"/>
      <c r="CF417" s="55"/>
      <c r="CG417" s="55"/>
      <c r="CH417" s="55"/>
      <c r="CI417" s="55"/>
      <c r="CJ417" s="55"/>
      <c r="CK417" s="55"/>
      <c r="CL417" s="55"/>
      <c r="CM417" s="55"/>
      <c r="CN417" s="55"/>
      <c r="CO417" s="55"/>
      <c r="CP417" s="55"/>
      <c r="CQ417" s="55"/>
      <c r="CR417" s="55"/>
      <c r="CS417" s="55"/>
      <c r="CT417" s="55"/>
      <c r="CU417" s="55"/>
      <c r="CV417" s="55"/>
      <c r="CW417" s="55"/>
      <c r="CX417" s="55"/>
      <c r="CY417" s="55"/>
      <c r="CZ417" s="55"/>
      <c r="DA417" s="55"/>
      <c r="DB417" s="55"/>
      <c r="DC417" s="55"/>
      <c r="DD417" s="55"/>
      <c r="DE417" s="55"/>
      <c r="DF417" s="55"/>
      <c r="DG417" s="55"/>
      <c r="DH417" s="55"/>
      <c r="DI417" s="55"/>
      <c r="DJ417" s="55"/>
      <c r="DK417" s="55"/>
      <c r="DL417" s="55"/>
      <c r="DM417" s="55"/>
      <c r="DN417" s="55"/>
      <c r="DO417" s="55"/>
      <c r="DP417" s="55"/>
    </row>
    <row r="418" spans="1:120" x14ac:dyDescent="0.2">
      <c r="A418" s="57"/>
      <c r="C418" s="57"/>
      <c r="D418" s="57"/>
      <c r="E418" s="57"/>
      <c r="G418" s="57"/>
      <c r="H418" s="129"/>
      <c r="I418" s="129"/>
      <c r="J418" s="129"/>
      <c r="K418" s="129"/>
      <c r="L418" s="129"/>
      <c r="M418" s="57"/>
      <c r="N418" s="57"/>
      <c r="O418" s="57"/>
      <c r="P418" s="57"/>
      <c r="Q418" s="57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  <c r="BD418" s="55"/>
      <c r="BE418" s="55"/>
      <c r="BF418" s="55"/>
      <c r="BG418" s="55"/>
      <c r="BH418" s="55"/>
      <c r="BI418" s="55"/>
      <c r="BJ418" s="55"/>
      <c r="BK418" s="55"/>
      <c r="BL418" s="55"/>
      <c r="BM418" s="55"/>
      <c r="BN418" s="55"/>
      <c r="BO418" s="55"/>
      <c r="BP418" s="55"/>
      <c r="BQ418" s="55"/>
      <c r="BR418" s="55"/>
      <c r="BS418" s="55"/>
      <c r="BT418" s="55"/>
      <c r="BU418" s="55"/>
      <c r="BV418" s="55"/>
      <c r="BW418" s="55"/>
      <c r="BX418" s="55"/>
      <c r="BY418" s="55"/>
      <c r="BZ418" s="55"/>
      <c r="CA418" s="55"/>
      <c r="CB418" s="55"/>
      <c r="CC418" s="55"/>
      <c r="CD418" s="55"/>
      <c r="CE418" s="55"/>
      <c r="CF418" s="55"/>
      <c r="CG418" s="55"/>
      <c r="CH418" s="55"/>
      <c r="CI418" s="55"/>
      <c r="CJ418" s="55"/>
      <c r="CK418" s="55"/>
      <c r="CL418" s="55"/>
      <c r="CM418" s="55"/>
      <c r="CN418" s="55"/>
      <c r="CO418" s="55"/>
      <c r="CP418" s="55"/>
      <c r="CQ418" s="55"/>
      <c r="CR418" s="55"/>
      <c r="CS418" s="55"/>
      <c r="CT418" s="55"/>
      <c r="CU418" s="55"/>
      <c r="CV418" s="55"/>
      <c r="CW418" s="55"/>
      <c r="CX418" s="55"/>
      <c r="CY418" s="55"/>
      <c r="CZ418" s="55"/>
      <c r="DA418" s="55"/>
      <c r="DB418" s="55"/>
      <c r="DC418" s="55"/>
      <c r="DD418" s="55"/>
      <c r="DE418" s="55"/>
      <c r="DF418" s="55"/>
      <c r="DG418" s="55"/>
      <c r="DH418" s="55"/>
      <c r="DI418" s="55"/>
      <c r="DJ418" s="55"/>
      <c r="DK418" s="55"/>
      <c r="DL418" s="55"/>
      <c r="DM418" s="55"/>
      <c r="DN418" s="55"/>
      <c r="DO418" s="55"/>
      <c r="DP418" s="55"/>
    </row>
    <row r="419" spans="1:120" x14ac:dyDescent="0.2">
      <c r="A419" s="57"/>
      <c r="C419" s="57"/>
      <c r="D419" s="57"/>
      <c r="E419" s="57"/>
      <c r="G419" s="57"/>
      <c r="H419" s="129"/>
      <c r="I419" s="129"/>
      <c r="J419" s="129"/>
      <c r="K419" s="129"/>
      <c r="L419" s="129"/>
      <c r="M419" s="57"/>
      <c r="N419" s="57"/>
      <c r="O419" s="57"/>
      <c r="P419" s="57"/>
      <c r="Q419" s="57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55"/>
      <c r="BC419" s="55"/>
      <c r="BD419" s="55"/>
      <c r="BE419" s="55"/>
      <c r="BF419" s="55"/>
      <c r="BG419" s="55"/>
      <c r="BH419" s="55"/>
      <c r="BI419" s="55"/>
      <c r="BJ419" s="55"/>
      <c r="BK419" s="55"/>
      <c r="BL419" s="55"/>
      <c r="BM419" s="55"/>
      <c r="BN419" s="55"/>
      <c r="BO419" s="55"/>
      <c r="BP419" s="55"/>
      <c r="BQ419" s="55"/>
      <c r="BR419" s="55"/>
      <c r="BS419" s="55"/>
      <c r="BT419" s="55"/>
      <c r="BU419" s="55"/>
      <c r="BV419" s="55"/>
      <c r="BW419" s="55"/>
      <c r="BX419" s="55"/>
      <c r="BY419" s="55"/>
      <c r="BZ419" s="55"/>
      <c r="CA419" s="55"/>
      <c r="CB419" s="55"/>
      <c r="CC419" s="55"/>
      <c r="CD419" s="55"/>
      <c r="CE419" s="55"/>
      <c r="CF419" s="55"/>
      <c r="CG419" s="55"/>
      <c r="CH419" s="55"/>
      <c r="CI419" s="55"/>
      <c r="CJ419" s="55"/>
      <c r="CK419" s="55"/>
      <c r="CL419" s="55"/>
      <c r="CM419" s="55"/>
      <c r="CN419" s="55"/>
      <c r="CO419" s="55"/>
      <c r="CP419" s="55"/>
      <c r="CQ419" s="55"/>
      <c r="CR419" s="55"/>
      <c r="CS419" s="55"/>
      <c r="CT419" s="55"/>
      <c r="CU419" s="55"/>
      <c r="CV419" s="55"/>
      <c r="CW419" s="55"/>
      <c r="CX419" s="55"/>
      <c r="CY419" s="55"/>
      <c r="CZ419" s="55"/>
      <c r="DA419" s="55"/>
      <c r="DB419" s="55"/>
      <c r="DC419" s="55"/>
      <c r="DD419" s="55"/>
      <c r="DE419" s="55"/>
      <c r="DF419" s="55"/>
      <c r="DG419" s="55"/>
      <c r="DH419" s="55"/>
      <c r="DI419" s="55"/>
      <c r="DJ419" s="55"/>
      <c r="DK419" s="55"/>
      <c r="DL419" s="55"/>
      <c r="DM419" s="55"/>
      <c r="DN419" s="55"/>
      <c r="DO419" s="55"/>
      <c r="DP419" s="55"/>
    </row>
    <row r="420" spans="1:120" x14ac:dyDescent="0.2">
      <c r="A420" s="57"/>
      <c r="C420" s="57"/>
      <c r="D420" s="57"/>
      <c r="E420" s="57"/>
      <c r="G420" s="57"/>
      <c r="H420" s="129"/>
      <c r="I420" s="129"/>
      <c r="J420" s="129"/>
      <c r="K420" s="129"/>
      <c r="L420" s="129"/>
      <c r="M420" s="57"/>
      <c r="N420" s="57"/>
      <c r="O420" s="57"/>
      <c r="P420" s="57"/>
      <c r="Q420" s="57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55"/>
      <c r="BC420" s="55"/>
      <c r="BD420" s="55"/>
      <c r="BE420" s="55"/>
      <c r="BF420" s="55"/>
      <c r="BG420" s="55"/>
      <c r="BH420" s="55"/>
      <c r="BI420" s="55"/>
      <c r="BJ420" s="55"/>
      <c r="BK420" s="55"/>
      <c r="BL420" s="55"/>
      <c r="BM420" s="55"/>
      <c r="BN420" s="55"/>
      <c r="BO420" s="55"/>
      <c r="BP420" s="55"/>
      <c r="BQ420" s="55"/>
      <c r="BR420" s="55"/>
      <c r="BS420" s="55"/>
      <c r="BT420" s="55"/>
      <c r="BU420" s="55"/>
      <c r="BV420" s="55"/>
      <c r="BW420" s="55"/>
      <c r="BX420" s="55"/>
      <c r="BY420" s="55"/>
      <c r="BZ420" s="55"/>
      <c r="CA420" s="55"/>
      <c r="CB420" s="55"/>
      <c r="CC420" s="55"/>
      <c r="CD420" s="55"/>
      <c r="CE420" s="55"/>
      <c r="CF420" s="55"/>
      <c r="CG420" s="55"/>
      <c r="CH420" s="55"/>
      <c r="CI420" s="55"/>
      <c r="CJ420" s="55"/>
      <c r="CK420" s="55"/>
      <c r="CL420" s="55"/>
      <c r="CM420" s="55"/>
      <c r="CN420" s="55"/>
      <c r="CO420" s="55"/>
      <c r="CP420" s="55"/>
      <c r="CQ420" s="55"/>
      <c r="CR420" s="55"/>
      <c r="CS420" s="55"/>
      <c r="CT420" s="55"/>
      <c r="CU420" s="55"/>
      <c r="CV420" s="55"/>
      <c r="CW420" s="55"/>
      <c r="CX420" s="55"/>
      <c r="CY420" s="55"/>
      <c r="CZ420" s="55"/>
      <c r="DA420" s="55"/>
      <c r="DB420" s="55"/>
      <c r="DC420" s="55"/>
      <c r="DD420" s="55"/>
      <c r="DE420" s="55"/>
      <c r="DF420" s="55"/>
      <c r="DG420" s="55"/>
      <c r="DH420" s="55"/>
      <c r="DI420" s="55"/>
      <c r="DJ420" s="55"/>
      <c r="DK420" s="55"/>
      <c r="DL420" s="55"/>
      <c r="DM420" s="55"/>
      <c r="DN420" s="55"/>
      <c r="DO420" s="55"/>
      <c r="DP420" s="55"/>
    </row>
    <row r="421" spans="1:120" x14ac:dyDescent="0.2">
      <c r="A421" s="57"/>
      <c r="C421" s="57"/>
      <c r="D421" s="57"/>
      <c r="E421" s="57"/>
      <c r="G421" s="57"/>
      <c r="H421" s="129"/>
      <c r="I421" s="129"/>
      <c r="J421" s="129"/>
      <c r="K421" s="129"/>
      <c r="L421" s="129"/>
      <c r="M421" s="57"/>
      <c r="N421" s="57"/>
      <c r="O421" s="57"/>
      <c r="P421" s="57"/>
      <c r="Q421" s="57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55"/>
      <c r="BC421" s="55"/>
      <c r="BD421" s="55"/>
      <c r="BE421" s="55"/>
      <c r="BF421" s="55"/>
      <c r="BG421" s="55"/>
      <c r="BH421" s="55"/>
      <c r="BI421" s="55"/>
      <c r="BJ421" s="55"/>
      <c r="BK421" s="55"/>
      <c r="BL421" s="55"/>
      <c r="BM421" s="55"/>
      <c r="BN421" s="55"/>
      <c r="BO421" s="55"/>
      <c r="BP421" s="55"/>
      <c r="BQ421" s="55"/>
      <c r="BR421" s="55"/>
      <c r="BS421" s="55"/>
      <c r="BT421" s="55"/>
      <c r="BU421" s="55"/>
      <c r="BV421" s="55"/>
      <c r="BW421" s="55"/>
      <c r="BX421" s="55"/>
      <c r="BY421" s="55"/>
      <c r="BZ421" s="55"/>
      <c r="CA421" s="55"/>
      <c r="CB421" s="55"/>
      <c r="CC421" s="55"/>
      <c r="CD421" s="55"/>
      <c r="CE421" s="55"/>
      <c r="CF421" s="55"/>
      <c r="CG421" s="55"/>
      <c r="CH421" s="55"/>
      <c r="CI421" s="55"/>
      <c r="CJ421" s="55"/>
      <c r="CK421" s="55"/>
      <c r="CL421" s="55"/>
      <c r="CM421" s="55"/>
      <c r="CN421" s="55"/>
      <c r="CO421" s="55"/>
      <c r="CP421" s="55"/>
      <c r="CQ421" s="55"/>
      <c r="CR421" s="55"/>
      <c r="CS421" s="55"/>
      <c r="CT421" s="55"/>
      <c r="CU421" s="55"/>
      <c r="CV421" s="55"/>
      <c r="CW421" s="55"/>
      <c r="CX421" s="55"/>
      <c r="CY421" s="55"/>
      <c r="CZ421" s="55"/>
      <c r="DA421" s="55"/>
      <c r="DB421" s="55"/>
      <c r="DC421" s="55"/>
      <c r="DD421" s="55"/>
      <c r="DE421" s="55"/>
      <c r="DF421" s="55"/>
      <c r="DG421" s="55"/>
      <c r="DH421" s="55"/>
      <c r="DI421" s="55"/>
      <c r="DJ421" s="55"/>
      <c r="DK421" s="55"/>
      <c r="DL421" s="55"/>
      <c r="DM421" s="55"/>
      <c r="DN421" s="55"/>
      <c r="DO421" s="55"/>
      <c r="DP421" s="55"/>
    </row>
    <row r="422" spans="1:120" x14ac:dyDescent="0.2">
      <c r="A422" s="57"/>
      <c r="C422" s="57"/>
      <c r="D422" s="57"/>
      <c r="E422" s="57"/>
      <c r="G422" s="57"/>
      <c r="H422" s="129"/>
      <c r="I422" s="129"/>
      <c r="J422" s="129"/>
      <c r="K422" s="129"/>
      <c r="L422" s="129"/>
      <c r="M422" s="57"/>
      <c r="N422" s="57"/>
      <c r="O422" s="57"/>
      <c r="P422" s="57"/>
      <c r="Q422" s="57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55"/>
      <c r="BC422" s="55"/>
      <c r="BD422" s="55"/>
      <c r="BE422" s="55"/>
      <c r="BF422" s="55"/>
      <c r="BG422" s="55"/>
      <c r="BH422" s="55"/>
      <c r="BI422" s="55"/>
      <c r="BJ422" s="55"/>
      <c r="BK422" s="55"/>
      <c r="BL422" s="55"/>
      <c r="BM422" s="55"/>
      <c r="BN422" s="55"/>
      <c r="BO422" s="55"/>
      <c r="BP422" s="55"/>
      <c r="BQ422" s="55"/>
      <c r="BR422" s="55"/>
      <c r="BS422" s="55"/>
      <c r="BT422" s="55"/>
      <c r="BU422" s="55"/>
      <c r="BV422" s="55"/>
      <c r="BW422" s="55"/>
      <c r="BX422" s="55"/>
      <c r="BY422" s="55"/>
      <c r="BZ422" s="55"/>
      <c r="CA422" s="55"/>
      <c r="CB422" s="55"/>
      <c r="CC422" s="55"/>
      <c r="CD422" s="55"/>
      <c r="CE422" s="55"/>
      <c r="CF422" s="55"/>
      <c r="CG422" s="55"/>
      <c r="CH422" s="55"/>
      <c r="CI422" s="55"/>
      <c r="CJ422" s="55"/>
      <c r="CK422" s="55"/>
      <c r="CL422" s="55"/>
      <c r="CM422" s="55"/>
      <c r="CN422" s="55"/>
      <c r="CO422" s="55"/>
      <c r="CP422" s="55"/>
      <c r="CQ422" s="55"/>
      <c r="CR422" s="55"/>
      <c r="CS422" s="55"/>
      <c r="CT422" s="55"/>
      <c r="CU422" s="55"/>
      <c r="CV422" s="55"/>
      <c r="CW422" s="55"/>
      <c r="CX422" s="55"/>
      <c r="CY422" s="55"/>
      <c r="CZ422" s="55"/>
      <c r="DA422" s="55"/>
      <c r="DB422" s="55"/>
      <c r="DC422" s="55"/>
      <c r="DD422" s="55"/>
      <c r="DE422" s="55"/>
      <c r="DF422" s="55"/>
      <c r="DG422" s="55"/>
      <c r="DH422" s="55"/>
      <c r="DI422" s="55"/>
      <c r="DJ422" s="55"/>
      <c r="DK422" s="55"/>
      <c r="DL422" s="55"/>
      <c r="DM422" s="55"/>
      <c r="DN422" s="55"/>
      <c r="DO422" s="55"/>
      <c r="DP422" s="55"/>
    </row>
    <row r="423" spans="1:120" x14ac:dyDescent="0.2">
      <c r="A423" s="57"/>
      <c r="C423" s="57"/>
      <c r="D423" s="57"/>
      <c r="E423" s="57"/>
      <c r="G423" s="57"/>
      <c r="H423" s="129"/>
      <c r="I423" s="129"/>
      <c r="J423" s="129"/>
      <c r="K423" s="129"/>
      <c r="L423" s="129"/>
      <c r="M423" s="57"/>
      <c r="N423" s="57"/>
      <c r="O423" s="57"/>
      <c r="P423" s="57"/>
      <c r="Q423" s="57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55"/>
      <c r="BC423" s="55"/>
      <c r="BD423" s="55"/>
      <c r="BE423" s="55"/>
      <c r="BF423" s="55"/>
      <c r="BG423" s="55"/>
      <c r="BH423" s="55"/>
      <c r="BI423" s="55"/>
      <c r="BJ423" s="55"/>
      <c r="BK423" s="55"/>
      <c r="BL423" s="55"/>
      <c r="BM423" s="55"/>
      <c r="BN423" s="55"/>
      <c r="BO423" s="55"/>
      <c r="BP423" s="55"/>
      <c r="BQ423" s="55"/>
      <c r="BR423" s="55"/>
      <c r="BS423" s="55"/>
      <c r="BT423" s="55"/>
      <c r="BU423" s="55"/>
      <c r="BV423" s="55"/>
      <c r="BW423" s="55"/>
      <c r="BX423" s="55"/>
      <c r="BY423" s="55"/>
      <c r="BZ423" s="55"/>
      <c r="CA423" s="55"/>
      <c r="CB423" s="55"/>
      <c r="CC423" s="55"/>
      <c r="CD423" s="55"/>
      <c r="CE423" s="55"/>
      <c r="CF423" s="55"/>
      <c r="CG423" s="55"/>
      <c r="CH423" s="55"/>
      <c r="CI423" s="55"/>
      <c r="CJ423" s="55"/>
      <c r="CK423" s="55"/>
      <c r="CL423" s="55"/>
      <c r="CM423" s="55"/>
      <c r="CN423" s="55"/>
      <c r="CO423" s="55"/>
      <c r="CP423" s="55"/>
      <c r="CQ423" s="55"/>
      <c r="CR423" s="55"/>
      <c r="CS423" s="55"/>
      <c r="CT423" s="55"/>
      <c r="CU423" s="55"/>
      <c r="CV423" s="55"/>
      <c r="CW423" s="55"/>
      <c r="CX423" s="55"/>
      <c r="CY423" s="55"/>
      <c r="CZ423" s="55"/>
      <c r="DA423" s="55"/>
      <c r="DB423" s="55"/>
      <c r="DC423" s="55"/>
      <c r="DD423" s="55"/>
      <c r="DE423" s="55"/>
      <c r="DF423" s="55"/>
      <c r="DG423" s="55"/>
      <c r="DH423" s="55"/>
      <c r="DI423" s="55"/>
      <c r="DJ423" s="55"/>
      <c r="DK423" s="55"/>
      <c r="DL423" s="55"/>
      <c r="DM423" s="55"/>
      <c r="DN423" s="55"/>
      <c r="DO423" s="55"/>
      <c r="DP423" s="55"/>
    </row>
    <row r="424" spans="1:120" x14ac:dyDescent="0.2">
      <c r="A424" s="57"/>
      <c r="C424" s="57"/>
      <c r="D424" s="57"/>
      <c r="E424" s="57"/>
      <c r="G424" s="57"/>
      <c r="H424" s="129"/>
      <c r="I424" s="129"/>
      <c r="J424" s="129"/>
      <c r="K424" s="129"/>
      <c r="L424" s="129"/>
      <c r="M424" s="57"/>
      <c r="N424" s="57"/>
      <c r="O424" s="57"/>
      <c r="P424" s="57"/>
      <c r="Q424" s="57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55"/>
      <c r="BC424" s="55"/>
      <c r="BD424" s="55"/>
      <c r="BE424" s="55"/>
      <c r="BF424" s="55"/>
      <c r="BG424" s="55"/>
      <c r="BH424" s="55"/>
      <c r="BI424" s="55"/>
      <c r="BJ424" s="55"/>
      <c r="BK424" s="55"/>
      <c r="BL424" s="55"/>
      <c r="BM424" s="55"/>
      <c r="BN424" s="55"/>
      <c r="BO424" s="55"/>
      <c r="BP424" s="55"/>
      <c r="BQ424" s="55"/>
      <c r="BR424" s="55"/>
      <c r="BS424" s="55"/>
      <c r="BT424" s="55"/>
      <c r="BU424" s="55"/>
      <c r="BV424" s="55"/>
      <c r="BW424" s="55"/>
      <c r="BX424" s="55"/>
      <c r="BY424" s="55"/>
      <c r="BZ424" s="55"/>
      <c r="CA424" s="55"/>
      <c r="CB424" s="55"/>
      <c r="CC424" s="55"/>
      <c r="CD424" s="55"/>
      <c r="CE424" s="55"/>
      <c r="CF424" s="55"/>
      <c r="CG424" s="55"/>
      <c r="CH424" s="55"/>
      <c r="CI424" s="55"/>
      <c r="CJ424" s="55"/>
      <c r="CK424" s="55"/>
      <c r="CL424" s="55"/>
      <c r="CM424" s="55"/>
      <c r="CN424" s="55"/>
      <c r="CO424" s="55"/>
      <c r="CP424" s="55"/>
      <c r="CQ424" s="55"/>
      <c r="CR424" s="55"/>
      <c r="CS424" s="55"/>
      <c r="CT424" s="55"/>
      <c r="CU424" s="55"/>
      <c r="CV424" s="55"/>
      <c r="CW424" s="55"/>
      <c r="CX424" s="55"/>
      <c r="CY424" s="55"/>
      <c r="CZ424" s="55"/>
      <c r="DA424" s="55"/>
      <c r="DB424" s="55"/>
      <c r="DC424" s="55"/>
      <c r="DD424" s="55"/>
      <c r="DE424" s="55"/>
      <c r="DF424" s="55"/>
      <c r="DG424" s="55"/>
      <c r="DH424" s="55"/>
      <c r="DI424" s="55"/>
      <c r="DJ424" s="55"/>
      <c r="DK424" s="55"/>
      <c r="DL424" s="55"/>
      <c r="DM424" s="55"/>
      <c r="DN424" s="55"/>
      <c r="DO424" s="55"/>
      <c r="DP424" s="55"/>
    </row>
    <row r="425" spans="1:120" x14ac:dyDescent="0.2">
      <c r="A425" s="57"/>
      <c r="C425" s="57"/>
      <c r="D425" s="57"/>
      <c r="E425" s="57"/>
      <c r="G425" s="57"/>
      <c r="H425" s="129"/>
      <c r="I425" s="129"/>
      <c r="J425" s="129"/>
      <c r="K425" s="129"/>
      <c r="L425" s="129"/>
      <c r="M425" s="57"/>
      <c r="N425" s="57"/>
      <c r="O425" s="57"/>
      <c r="P425" s="57"/>
      <c r="Q425" s="57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  <c r="AZ425" s="55"/>
      <c r="BA425" s="55"/>
      <c r="BB425" s="55"/>
      <c r="BC425" s="55"/>
      <c r="BD425" s="55"/>
      <c r="BE425" s="55"/>
      <c r="BF425" s="55"/>
      <c r="BG425" s="55"/>
      <c r="BH425" s="55"/>
      <c r="BI425" s="55"/>
      <c r="BJ425" s="55"/>
      <c r="BK425" s="55"/>
      <c r="BL425" s="55"/>
      <c r="BM425" s="55"/>
      <c r="BN425" s="55"/>
      <c r="BO425" s="55"/>
      <c r="BP425" s="55"/>
      <c r="BQ425" s="55"/>
      <c r="BR425" s="55"/>
      <c r="BS425" s="55"/>
      <c r="BT425" s="55"/>
      <c r="BU425" s="55"/>
      <c r="BV425" s="55"/>
      <c r="BW425" s="55"/>
      <c r="BX425" s="55"/>
      <c r="BY425" s="55"/>
      <c r="BZ425" s="55"/>
      <c r="CA425" s="55"/>
      <c r="CB425" s="55"/>
      <c r="CC425" s="55"/>
      <c r="CD425" s="55"/>
      <c r="CE425" s="55"/>
      <c r="CF425" s="55"/>
      <c r="CG425" s="55"/>
      <c r="CH425" s="55"/>
      <c r="CI425" s="55"/>
      <c r="CJ425" s="55"/>
      <c r="CK425" s="55"/>
      <c r="CL425" s="55"/>
      <c r="CM425" s="55"/>
      <c r="CN425" s="55"/>
      <c r="CO425" s="55"/>
      <c r="CP425" s="55"/>
      <c r="CQ425" s="55"/>
      <c r="CR425" s="55"/>
      <c r="CS425" s="55"/>
      <c r="CT425" s="55"/>
      <c r="CU425" s="55"/>
      <c r="CV425" s="55"/>
      <c r="CW425" s="55"/>
      <c r="CX425" s="55"/>
      <c r="CY425" s="55"/>
      <c r="CZ425" s="55"/>
      <c r="DA425" s="55"/>
      <c r="DB425" s="55"/>
      <c r="DC425" s="55"/>
      <c r="DD425" s="55"/>
      <c r="DE425" s="55"/>
      <c r="DF425" s="55"/>
      <c r="DG425" s="55"/>
      <c r="DH425" s="55"/>
      <c r="DI425" s="55"/>
      <c r="DJ425" s="55"/>
      <c r="DK425" s="55"/>
      <c r="DL425" s="55"/>
      <c r="DM425" s="55"/>
      <c r="DN425" s="55"/>
      <c r="DO425" s="55"/>
      <c r="DP425" s="55"/>
    </row>
    <row r="426" spans="1:120" x14ac:dyDescent="0.2">
      <c r="A426" s="57"/>
      <c r="C426" s="57"/>
      <c r="D426" s="57"/>
      <c r="E426" s="57"/>
      <c r="G426" s="57"/>
      <c r="H426" s="129"/>
      <c r="I426" s="129"/>
      <c r="J426" s="129"/>
      <c r="K426" s="129"/>
      <c r="L426" s="129"/>
      <c r="M426" s="57"/>
      <c r="N426" s="57"/>
      <c r="O426" s="57"/>
      <c r="P426" s="57"/>
      <c r="Q426" s="57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  <c r="AZ426" s="55"/>
      <c r="BA426" s="55"/>
      <c r="BB426" s="55"/>
      <c r="BC426" s="55"/>
      <c r="BD426" s="55"/>
      <c r="BE426" s="55"/>
      <c r="BF426" s="55"/>
      <c r="BG426" s="55"/>
      <c r="BH426" s="55"/>
      <c r="BI426" s="55"/>
      <c r="BJ426" s="55"/>
      <c r="BK426" s="55"/>
      <c r="BL426" s="55"/>
      <c r="BM426" s="55"/>
      <c r="BN426" s="55"/>
      <c r="BO426" s="55"/>
      <c r="BP426" s="55"/>
      <c r="BQ426" s="55"/>
      <c r="BR426" s="55"/>
      <c r="BS426" s="55"/>
      <c r="BT426" s="55"/>
      <c r="BU426" s="55"/>
      <c r="BV426" s="55"/>
      <c r="BW426" s="55"/>
      <c r="BX426" s="55"/>
      <c r="BY426" s="55"/>
      <c r="BZ426" s="55"/>
      <c r="CA426" s="55"/>
      <c r="CB426" s="55"/>
      <c r="CC426" s="55"/>
      <c r="CD426" s="55"/>
      <c r="CE426" s="55"/>
      <c r="CF426" s="55"/>
      <c r="CG426" s="55"/>
      <c r="CH426" s="55"/>
      <c r="CI426" s="55"/>
      <c r="CJ426" s="55"/>
      <c r="CK426" s="55"/>
      <c r="CL426" s="55"/>
      <c r="CM426" s="55"/>
      <c r="CN426" s="55"/>
      <c r="CO426" s="55"/>
      <c r="CP426" s="55"/>
      <c r="CQ426" s="55"/>
      <c r="CR426" s="55"/>
      <c r="CS426" s="55"/>
      <c r="CT426" s="55"/>
      <c r="CU426" s="55"/>
      <c r="CV426" s="55"/>
      <c r="CW426" s="55"/>
      <c r="CX426" s="55"/>
      <c r="CY426" s="55"/>
      <c r="CZ426" s="55"/>
      <c r="DA426" s="55"/>
      <c r="DB426" s="55"/>
      <c r="DC426" s="55"/>
      <c r="DD426" s="55"/>
      <c r="DE426" s="55"/>
      <c r="DF426" s="55"/>
      <c r="DG426" s="55"/>
      <c r="DH426" s="55"/>
      <c r="DI426" s="55"/>
      <c r="DJ426" s="55"/>
      <c r="DK426" s="55"/>
      <c r="DL426" s="55"/>
      <c r="DM426" s="55"/>
      <c r="DN426" s="55"/>
      <c r="DO426" s="55"/>
      <c r="DP426" s="55"/>
    </row>
    <row r="427" spans="1:120" x14ac:dyDescent="0.2">
      <c r="A427" s="57"/>
      <c r="C427" s="57"/>
      <c r="D427" s="57"/>
      <c r="E427" s="57"/>
      <c r="G427" s="57"/>
      <c r="H427" s="129"/>
      <c r="I427" s="129"/>
      <c r="J427" s="129"/>
      <c r="K427" s="129"/>
      <c r="L427" s="129"/>
      <c r="M427" s="57"/>
      <c r="N427" s="57"/>
      <c r="O427" s="57"/>
      <c r="P427" s="57"/>
      <c r="Q427" s="57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  <c r="AV427" s="55"/>
      <c r="AW427" s="55"/>
      <c r="AX427" s="55"/>
      <c r="AY427" s="55"/>
      <c r="AZ427" s="55"/>
      <c r="BA427" s="55"/>
      <c r="BB427" s="55"/>
      <c r="BC427" s="55"/>
      <c r="BD427" s="55"/>
      <c r="BE427" s="55"/>
      <c r="BF427" s="55"/>
      <c r="BG427" s="55"/>
      <c r="BH427" s="55"/>
      <c r="BI427" s="55"/>
      <c r="BJ427" s="55"/>
      <c r="BK427" s="55"/>
      <c r="BL427" s="55"/>
      <c r="BM427" s="55"/>
      <c r="BN427" s="55"/>
      <c r="BO427" s="55"/>
      <c r="BP427" s="55"/>
      <c r="BQ427" s="55"/>
      <c r="BR427" s="55"/>
      <c r="BS427" s="55"/>
      <c r="BT427" s="55"/>
      <c r="BU427" s="55"/>
      <c r="BV427" s="55"/>
      <c r="BW427" s="55"/>
      <c r="BX427" s="55"/>
      <c r="BY427" s="55"/>
      <c r="BZ427" s="55"/>
      <c r="CA427" s="55"/>
      <c r="CB427" s="55"/>
      <c r="CC427" s="55"/>
      <c r="CD427" s="55"/>
      <c r="CE427" s="55"/>
      <c r="CF427" s="55"/>
      <c r="CG427" s="55"/>
      <c r="CH427" s="55"/>
      <c r="CI427" s="55"/>
      <c r="CJ427" s="55"/>
      <c r="CK427" s="55"/>
      <c r="CL427" s="55"/>
      <c r="CM427" s="55"/>
      <c r="CN427" s="55"/>
      <c r="CO427" s="55"/>
      <c r="CP427" s="55"/>
      <c r="CQ427" s="55"/>
      <c r="CR427" s="55"/>
      <c r="CS427" s="55"/>
      <c r="CT427" s="55"/>
      <c r="CU427" s="55"/>
      <c r="CV427" s="55"/>
      <c r="CW427" s="55"/>
      <c r="CX427" s="55"/>
      <c r="CY427" s="55"/>
      <c r="CZ427" s="55"/>
      <c r="DA427" s="55"/>
      <c r="DB427" s="55"/>
      <c r="DC427" s="55"/>
      <c r="DD427" s="55"/>
      <c r="DE427" s="55"/>
      <c r="DF427" s="55"/>
      <c r="DG427" s="55"/>
      <c r="DH427" s="55"/>
      <c r="DI427" s="55"/>
      <c r="DJ427" s="55"/>
      <c r="DK427" s="55"/>
      <c r="DL427" s="55"/>
      <c r="DM427" s="55"/>
      <c r="DN427" s="55"/>
      <c r="DO427" s="55"/>
      <c r="DP427" s="55"/>
    </row>
    <row r="428" spans="1:120" x14ac:dyDescent="0.2">
      <c r="A428" s="57"/>
      <c r="C428" s="57"/>
      <c r="D428" s="57"/>
      <c r="E428" s="57"/>
      <c r="G428" s="57"/>
      <c r="H428" s="129"/>
      <c r="I428" s="129"/>
      <c r="J428" s="129"/>
      <c r="K428" s="129"/>
      <c r="L428" s="129"/>
      <c r="M428" s="57"/>
      <c r="N428" s="57"/>
      <c r="O428" s="57"/>
      <c r="P428" s="57"/>
      <c r="Q428" s="57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  <c r="AV428" s="55"/>
      <c r="AW428" s="55"/>
      <c r="AX428" s="55"/>
      <c r="AY428" s="55"/>
      <c r="AZ428" s="55"/>
      <c r="BA428" s="55"/>
      <c r="BB428" s="55"/>
      <c r="BC428" s="55"/>
      <c r="BD428" s="55"/>
      <c r="BE428" s="55"/>
      <c r="BF428" s="55"/>
      <c r="BG428" s="55"/>
      <c r="BH428" s="55"/>
      <c r="BI428" s="55"/>
      <c r="BJ428" s="55"/>
      <c r="BK428" s="55"/>
      <c r="BL428" s="55"/>
      <c r="BM428" s="55"/>
      <c r="BN428" s="55"/>
      <c r="BO428" s="55"/>
      <c r="BP428" s="55"/>
      <c r="BQ428" s="55"/>
      <c r="BR428" s="55"/>
      <c r="BS428" s="55"/>
      <c r="BT428" s="55"/>
      <c r="BU428" s="55"/>
      <c r="BV428" s="55"/>
      <c r="BW428" s="55"/>
      <c r="BX428" s="55"/>
      <c r="BY428" s="55"/>
      <c r="BZ428" s="55"/>
      <c r="CA428" s="55"/>
      <c r="CB428" s="55"/>
      <c r="CC428" s="55"/>
      <c r="CD428" s="55"/>
      <c r="CE428" s="55"/>
      <c r="CF428" s="55"/>
      <c r="CG428" s="55"/>
      <c r="CH428" s="55"/>
      <c r="CI428" s="55"/>
      <c r="CJ428" s="55"/>
      <c r="CK428" s="55"/>
      <c r="CL428" s="55"/>
      <c r="CM428" s="55"/>
      <c r="CN428" s="55"/>
      <c r="CO428" s="55"/>
      <c r="CP428" s="55"/>
      <c r="CQ428" s="55"/>
      <c r="CR428" s="55"/>
      <c r="CS428" s="55"/>
      <c r="CT428" s="55"/>
      <c r="CU428" s="55"/>
      <c r="CV428" s="55"/>
      <c r="CW428" s="55"/>
      <c r="CX428" s="55"/>
      <c r="CY428" s="55"/>
      <c r="CZ428" s="55"/>
      <c r="DA428" s="55"/>
      <c r="DB428" s="55"/>
      <c r="DC428" s="55"/>
      <c r="DD428" s="55"/>
      <c r="DE428" s="55"/>
      <c r="DF428" s="55"/>
      <c r="DG428" s="55"/>
      <c r="DH428" s="55"/>
      <c r="DI428" s="55"/>
      <c r="DJ428" s="55"/>
      <c r="DK428" s="55"/>
      <c r="DL428" s="55"/>
      <c r="DM428" s="55"/>
      <c r="DN428" s="55"/>
      <c r="DO428" s="55"/>
      <c r="DP428" s="55"/>
    </row>
    <row r="429" spans="1:120" x14ac:dyDescent="0.2">
      <c r="A429" s="57"/>
      <c r="C429" s="57"/>
      <c r="D429" s="57"/>
      <c r="E429" s="57"/>
      <c r="G429" s="57"/>
      <c r="H429" s="129"/>
      <c r="I429" s="129"/>
      <c r="J429" s="129"/>
      <c r="K429" s="129"/>
      <c r="L429" s="129"/>
      <c r="M429" s="57"/>
      <c r="N429" s="57"/>
      <c r="O429" s="57"/>
      <c r="P429" s="57"/>
      <c r="Q429" s="57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  <c r="AV429" s="55"/>
      <c r="AW429" s="55"/>
      <c r="AX429" s="55"/>
      <c r="AY429" s="55"/>
      <c r="AZ429" s="55"/>
      <c r="BA429" s="55"/>
      <c r="BB429" s="55"/>
      <c r="BC429" s="55"/>
      <c r="BD429" s="55"/>
      <c r="BE429" s="55"/>
      <c r="BF429" s="55"/>
      <c r="BG429" s="55"/>
      <c r="BH429" s="55"/>
      <c r="BI429" s="55"/>
      <c r="BJ429" s="55"/>
      <c r="BK429" s="55"/>
      <c r="BL429" s="55"/>
      <c r="BM429" s="55"/>
      <c r="BN429" s="55"/>
      <c r="BO429" s="55"/>
      <c r="BP429" s="55"/>
      <c r="BQ429" s="55"/>
      <c r="BR429" s="55"/>
      <c r="BS429" s="55"/>
      <c r="BT429" s="55"/>
      <c r="BU429" s="55"/>
      <c r="BV429" s="55"/>
      <c r="BW429" s="55"/>
      <c r="BX429" s="55"/>
      <c r="BY429" s="55"/>
      <c r="BZ429" s="55"/>
      <c r="CA429" s="55"/>
      <c r="CB429" s="55"/>
      <c r="CC429" s="55"/>
      <c r="CD429" s="55"/>
      <c r="CE429" s="55"/>
      <c r="CF429" s="55"/>
      <c r="CG429" s="55"/>
      <c r="CH429" s="55"/>
      <c r="CI429" s="55"/>
      <c r="CJ429" s="55"/>
      <c r="CK429" s="55"/>
      <c r="CL429" s="55"/>
      <c r="CM429" s="55"/>
      <c r="CN429" s="55"/>
      <c r="CO429" s="55"/>
      <c r="CP429" s="55"/>
      <c r="CQ429" s="55"/>
      <c r="CR429" s="55"/>
      <c r="CS429" s="55"/>
      <c r="CT429" s="55"/>
      <c r="CU429" s="55"/>
      <c r="CV429" s="55"/>
      <c r="CW429" s="55"/>
      <c r="CX429" s="55"/>
      <c r="CY429" s="55"/>
      <c r="CZ429" s="55"/>
      <c r="DA429" s="55"/>
      <c r="DB429" s="55"/>
      <c r="DC429" s="55"/>
      <c r="DD429" s="55"/>
      <c r="DE429" s="55"/>
      <c r="DF429" s="55"/>
      <c r="DG429" s="55"/>
      <c r="DH429" s="55"/>
      <c r="DI429" s="55"/>
      <c r="DJ429" s="55"/>
      <c r="DK429" s="55"/>
      <c r="DL429" s="55"/>
      <c r="DM429" s="55"/>
      <c r="DN429" s="55"/>
      <c r="DO429" s="55"/>
      <c r="DP429" s="55"/>
    </row>
    <row r="430" spans="1:120" x14ac:dyDescent="0.2">
      <c r="A430" s="57"/>
      <c r="C430" s="57"/>
      <c r="D430" s="57"/>
      <c r="E430" s="57"/>
      <c r="G430" s="57"/>
      <c r="H430" s="129"/>
      <c r="I430" s="129"/>
      <c r="J430" s="129"/>
      <c r="K430" s="129"/>
      <c r="L430" s="129"/>
      <c r="M430" s="57"/>
      <c r="N430" s="57"/>
      <c r="O430" s="57"/>
      <c r="P430" s="57"/>
      <c r="Q430" s="57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  <c r="AV430" s="55"/>
      <c r="AW430" s="55"/>
      <c r="AX430" s="55"/>
      <c r="AY430" s="55"/>
      <c r="AZ430" s="55"/>
      <c r="BA430" s="55"/>
      <c r="BB430" s="55"/>
      <c r="BC430" s="55"/>
      <c r="BD430" s="55"/>
      <c r="BE430" s="55"/>
      <c r="BF430" s="55"/>
      <c r="BG430" s="55"/>
      <c r="BH430" s="55"/>
      <c r="BI430" s="55"/>
      <c r="BJ430" s="55"/>
      <c r="BK430" s="55"/>
      <c r="BL430" s="55"/>
      <c r="BM430" s="55"/>
      <c r="BN430" s="55"/>
      <c r="BO430" s="55"/>
      <c r="BP430" s="55"/>
      <c r="BQ430" s="55"/>
      <c r="BR430" s="55"/>
      <c r="BS430" s="55"/>
      <c r="BT430" s="55"/>
      <c r="BU430" s="55"/>
      <c r="BV430" s="55"/>
      <c r="BW430" s="55"/>
      <c r="BX430" s="55"/>
      <c r="BY430" s="55"/>
      <c r="BZ430" s="55"/>
      <c r="CA430" s="55"/>
      <c r="CB430" s="55"/>
      <c r="CC430" s="55"/>
      <c r="CD430" s="55"/>
      <c r="CE430" s="55"/>
      <c r="CF430" s="55"/>
      <c r="CG430" s="55"/>
      <c r="CH430" s="55"/>
      <c r="CI430" s="55"/>
      <c r="CJ430" s="55"/>
      <c r="CK430" s="55"/>
      <c r="CL430" s="55"/>
      <c r="CM430" s="55"/>
      <c r="CN430" s="55"/>
      <c r="CO430" s="55"/>
      <c r="CP430" s="55"/>
      <c r="CQ430" s="55"/>
      <c r="CR430" s="55"/>
      <c r="CS430" s="55"/>
      <c r="CT430" s="55"/>
      <c r="CU430" s="55"/>
      <c r="CV430" s="55"/>
      <c r="CW430" s="55"/>
      <c r="CX430" s="55"/>
      <c r="CY430" s="55"/>
      <c r="CZ430" s="55"/>
      <c r="DA430" s="55"/>
      <c r="DB430" s="55"/>
      <c r="DC430" s="55"/>
      <c r="DD430" s="55"/>
      <c r="DE430" s="55"/>
      <c r="DF430" s="55"/>
      <c r="DG430" s="55"/>
      <c r="DH430" s="55"/>
      <c r="DI430" s="55"/>
      <c r="DJ430" s="55"/>
      <c r="DK430" s="55"/>
      <c r="DL430" s="55"/>
      <c r="DM430" s="55"/>
      <c r="DN430" s="55"/>
      <c r="DO430" s="55"/>
      <c r="DP430" s="55"/>
    </row>
    <row r="431" spans="1:120" x14ac:dyDescent="0.2">
      <c r="A431" s="57"/>
      <c r="C431" s="57"/>
      <c r="D431" s="57"/>
      <c r="E431" s="57"/>
      <c r="G431" s="57"/>
      <c r="H431" s="129"/>
      <c r="I431" s="129"/>
      <c r="J431" s="129"/>
      <c r="K431" s="129"/>
      <c r="L431" s="129"/>
      <c r="M431" s="57"/>
      <c r="N431" s="57"/>
      <c r="O431" s="57"/>
      <c r="P431" s="57"/>
      <c r="Q431" s="57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  <c r="AV431" s="55"/>
      <c r="AW431" s="55"/>
      <c r="AX431" s="55"/>
      <c r="AY431" s="55"/>
      <c r="AZ431" s="55"/>
      <c r="BA431" s="55"/>
      <c r="BB431" s="55"/>
      <c r="BC431" s="55"/>
      <c r="BD431" s="55"/>
      <c r="BE431" s="55"/>
      <c r="BF431" s="55"/>
      <c r="BG431" s="55"/>
      <c r="BH431" s="55"/>
      <c r="BI431" s="55"/>
      <c r="BJ431" s="55"/>
      <c r="BK431" s="55"/>
      <c r="BL431" s="55"/>
      <c r="BM431" s="55"/>
      <c r="BN431" s="55"/>
      <c r="BO431" s="55"/>
      <c r="BP431" s="55"/>
      <c r="BQ431" s="55"/>
      <c r="BR431" s="55"/>
      <c r="BS431" s="55"/>
      <c r="BT431" s="55"/>
      <c r="BU431" s="55"/>
      <c r="BV431" s="55"/>
      <c r="BW431" s="55"/>
      <c r="BX431" s="55"/>
      <c r="BY431" s="55"/>
      <c r="BZ431" s="55"/>
      <c r="CA431" s="55"/>
      <c r="CB431" s="55"/>
      <c r="CC431" s="55"/>
      <c r="CD431" s="55"/>
      <c r="CE431" s="55"/>
      <c r="CF431" s="55"/>
      <c r="CG431" s="55"/>
      <c r="CH431" s="55"/>
      <c r="CI431" s="55"/>
      <c r="CJ431" s="55"/>
      <c r="CK431" s="55"/>
      <c r="CL431" s="55"/>
      <c r="CM431" s="55"/>
      <c r="CN431" s="55"/>
      <c r="CO431" s="55"/>
      <c r="CP431" s="55"/>
      <c r="CQ431" s="55"/>
      <c r="CR431" s="55"/>
      <c r="CS431" s="55"/>
      <c r="CT431" s="55"/>
      <c r="CU431" s="55"/>
      <c r="CV431" s="55"/>
      <c r="CW431" s="55"/>
      <c r="CX431" s="55"/>
      <c r="CY431" s="55"/>
      <c r="CZ431" s="55"/>
      <c r="DA431" s="55"/>
      <c r="DB431" s="55"/>
      <c r="DC431" s="55"/>
      <c r="DD431" s="55"/>
      <c r="DE431" s="55"/>
      <c r="DF431" s="55"/>
      <c r="DG431" s="55"/>
      <c r="DH431" s="55"/>
      <c r="DI431" s="55"/>
      <c r="DJ431" s="55"/>
      <c r="DK431" s="55"/>
      <c r="DL431" s="55"/>
      <c r="DM431" s="55"/>
      <c r="DN431" s="55"/>
      <c r="DO431" s="55"/>
      <c r="DP431" s="55"/>
    </row>
    <row r="432" spans="1:120" x14ac:dyDescent="0.2">
      <c r="A432" s="57"/>
      <c r="C432" s="57"/>
      <c r="D432" s="57"/>
      <c r="E432" s="57"/>
      <c r="G432" s="57"/>
      <c r="H432" s="129"/>
      <c r="I432" s="129"/>
      <c r="J432" s="129"/>
      <c r="K432" s="129"/>
      <c r="L432" s="129"/>
      <c r="M432" s="57"/>
      <c r="N432" s="57"/>
      <c r="O432" s="57"/>
      <c r="P432" s="57"/>
      <c r="Q432" s="57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  <c r="AV432" s="55"/>
      <c r="AW432" s="55"/>
      <c r="AX432" s="55"/>
      <c r="AY432" s="55"/>
      <c r="AZ432" s="55"/>
      <c r="BA432" s="55"/>
      <c r="BB432" s="55"/>
      <c r="BC432" s="55"/>
      <c r="BD432" s="55"/>
      <c r="BE432" s="55"/>
      <c r="BF432" s="55"/>
      <c r="BG432" s="55"/>
      <c r="BH432" s="55"/>
      <c r="BI432" s="55"/>
      <c r="BJ432" s="55"/>
      <c r="BK432" s="55"/>
      <c r="BL432" s="55"/>
      <c r="BM432" s="55"/>
      <c r="BN432" s="55"/>
      <c r="BO432" s="55"/>
      <c r="BP432" s="55"/>
      <c r="BQ432" s="55"/>
      <c r="BR432" s="55"/>
      <c r="BS432" s="55"/>
      <c r="BT432" s="55"/>
      <c r="BU432" s="55"/>
      <c r="BV432" s="55"/>
      <c r="BW432" s="55"/>
      <c r="BX432" s="55"/>
      <c r="BY432" s="55"/>
      <c r="BZ432" s="55"/>
      <c r="CA432" s="55"/>
      <c r="CB432" s="55"/>
      <c r="CC432" s="55"/>
      <c r="CD432" s="55"/>
      <c r="CE432" s="55"/>
      <c r="CF432" s="55"/>
      <c r="CG432" s="55"/>
      <c r="CH432" s="55"/>
      <c r="CI432" s="55"/>
      <c r="CJ432" s="55"/>
      <c r="CK432" s="55"/>
      <c r="CL432" s="55"/>
      <c r="CM432" s="55"/>
      <c r="CN432" s="55"/>
      <c r="CO432" s="55"/>
      <c r="CP432" s="55"/>
      <c r="CQ432" s="55"/>
      <c r="CR432" s="55"/>
      <c r="CS432" s="55"/>
      <c r="CT432" s="55"/>
      <c r="CU432" s="55"/>
      <c r="CV432" s="55"/>
      <c r="CW432" s="55"/>
      <c r="CX432" s="55"/>
      <c r="CY432" s="55"/>
      <c r="CZ432" s="55"/>
      <c r="DA432" s="55"/>
      <c r="DB432" s="55"/>
      <c r="DC432" s="55"/>
      <c r="DD432" s="55"/>
      <c r="DE432" s="55"/>
      <c r="DF432" s="55"/>
      <c r="DG432" s="55"/>
      <c r="DH432" s="55"/>
      <c r="DI432" s="55"/>
      <c r="DJ432" s="55"/>
      <c r="DK432" s="55"/>
      <c r="DL432" s="55"/>
      <c r="DM432" s="55"/>
      <c r="DN432" s="55"/>
      <c r="DO432" s="55"/>
      <c r="DP432" s="55"/>
    </row>
    <row r="433" spans="1:120" x14ac:dyDescent="0.2">
      <c r="A433" s="57"/>
      <c r="C433" s="57"/>
      <c r="D433" s="57"/>
      <c r="E433" s="57"/>
      <c r="G433" s="57"/>
      <c r="H433" s="129"/>
      <c r="I433" s="129"/>
      <c r="J433" s="129"/>
      <c r="K433" s="129"/>
      <c r="L433" s="129"/>
      <c r="M433" s="57"/>
      <c r="N433" s="57"/>
      <c r="O433" s="57"/>
      <c r="P433" s="57"/>
      <c r="Q433" s="57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  <c r="AV433" s="55"/>
      <c r="AW433" s="55"/>
      <c r="AX433" s="55"/>
      <c r="AY433" s="55"/>
      <c r="AZ433" s="55"/>
      <c r="BA433" s="55"/>
      <c r="BB433" s="55"/>
      <c r="BC433" s="55"/>
      <c r="BD433" s="55"/>
      <c r="BE433" s="55"/>
      <c r="BF433" s="55"/>
      <c r="BG433" s="55"/>
      <c r="BH433" s="55"/>
      <c r="BI433" s="55"/>
      <c r="BJ433" s="55"/>
      <c r="BK433" s="55"/>
      <c r="BL433" s="55"/>
      <c r="BM433" s="55"/>
      <c r="BN433" s="55"/>
      <c r="BO433" s="55"/>
      <c r="BP433" s="55"/>
      <c r="BQ433" s="55"/>
      <c r="BR433" s="55"/>
      <c r="BS433" s="55"/>
      <c r="BT433" s="55"/>
      <c r="BU433" s="55"/>
      <c r="BV433" s="55"/>
      <c r="BW433" s="55"/>
      <c r="BX433" s="55"/>
      <c r="BY433" s="55"/>
      <c r="BZ433" s="55"/>
      <c r="CA433" s="55"/>
      <c r="CB433" s="55"/>
      <c r="CC433" s="55"/>
      <c r="CD433" s="55"/>
      <c r="CE433" s="55"/>
      <c r="CF433" s="55"/>
      <c r="CG433" s="55"/>
      <c r="CH433" s="55"/>
      <c r="CI433" s="55"/>
      <c r="CJ433" s="55"/>
      <c r="CK433" s="55"/>
      <c r="CL433" s="55"/>
      <c r="CM433" s="55"/>
      <c r="CN433" s="55"/>
      <c r="CO433" s="55"/>
      <c r="CP433" s="55"/>
      <c r="CQ433" s="55"/>
      <c r="CR433" s="55"/>
      <c r="CS433" s="55"/>
      <c r="CT433" s="55"/>
      <c r="CU433" s="55"/>
      <c r="CV433" s="55"/>
      <c r="CW433" s="55"/>
      <c r="CX433" s="55"/>
      <c r="CY433" s="55"/>
      <c r="CZ433" s="55"/>
      <c r="DA433" s="55"/>
      <c r="DB433" s="55"/>
      <c r="DC433" s="55"/>
      <c r="DD433" s="55"/>
      <c r="DE433" s="55"/>
      <c r="DF433" s="55"/>
      <c r="DG433" s="55"/>
      <c r="DH433" s="55"/>
      <c r="DI433" s="55"/>
      <c r="DJ433" s="55"/>
      <c r="DK433" s="55"/>
      <c r="DL433" s="55"/>
      <c r="DM433" s="55"/>
      <c r="DN433" s="55"/>
      <c r="DO433" s="55"/>
      <c r="DP433" s="55"/>
    </row>
    <row r="434" spans="1:120" x14ac:dyDescent="0.2">
      <c r="A434" s="57"/>
      <c r="C434" s="57"/>
      <c r="D434" s="57"/>
      <c r="E434" s="57"/>
      <c r="G434" s="57"/>
      <c r="H434" s="129"/>
      <c r="I434" s="129"/>
      <c r="J434" s="129"/>
      <c r="K434" s="129"/>
      <c r="L434" s="129"/>
      <c r="M434" s="57"/>
      <c r="N434" s="57"/>
      <c r="O434" s="57"/>
      <c r="P434" s="57"/>
      <c r="Q434" s="57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  <c r="AV434" s="55"/>
      <c r="AW434" s="55"/>
      <c r="AX434" s="55"/>
      <c r="AY434" s="55"/>
      <c r="AZ434" s="55"/>
      <c r="BA434" s="55"/>
      <c r="BB434" s="55"/>
      <c r="BC434" s="55"/>
      <c r="BD434" s="55"/>
      <c r="BE434" s="55"/>
      <c r="BF434" s="55"/>
      <c r="BG434" s="55"/>
      <c r="BH434" s="55"/>
      <c r="BI434" s="55"/>
      <c r="BJ434" s="55"/>
      <c r="BK434" s="55"/>
      <c r="BL434" s="55"/>
      <c r="BM434" s="55"/>
      <c r="BN434" s="55"/>
      <c r="BO434" s="55"/>
      <c r="BP434" s="55"/>
      <c r="BQ434" s="55"/>
      <c r="BR434" s="55"/>
      <c r="BS434" s="55"/>
      <c r="BT434" s="55"/>
      <c r="BU434" s="55"/>
      <c r="BV434" s="55"/>
      <c r="BW434" s="55"/>
      <c r="BX434" s="55"/>
      <c r="BY434" s="55"/>
      <c r="BZ434" s="55"/>
      <c r="CA434" s="55"/>
      <c r="CB434" s="55"/>
      <c r="CC434" s="55"/>
      <c r="CD434" s="55"/>
      <c r="CE434" s="55"/>
      <c r="CF434" s="55"/>
      <c r="CG434" s="55"/>
      <c r="CH434" s="55"/>
      <c r="CI434" s="55"/>
      <c r="CJ434" s="55"/>
      <c r="CK434" s="55"/>
      <c r="CL434" s="55"/>
      <c r="CM434" s="55"/>
      <c r="CN434" s="55"/>
      <c r="CO434" s="55"/>
      <c r="CP434" s="55"/>
      <c r="CQ434" s="55"/>
      <c r="CR434" s="55"/>
      <c r="CS434" s="55"/>
      <c r="CT434" s="55"/>
      <c r="CU434" s="55"/>
      <c r="CV434" s="55"/>
      <c r="CW434" s="55"/>
      <c r="CX434" s="55"/>
      <c r="CY434" s="55"/>
      <c r="CZ434" s="55"/>
      <c r="DA434" s="55"/>
      <c r="DB434" s="55"/>
      <c r="DC434" s="55"/>
      <c r="DD434" s="55"/>
      <c r="DE434" s="55"/>
      <c r="DF434" s="55"/>
      <c r="DG434" s="55"/>
      <c r="DH434" s="55"/>
      <c r="DI434" s="55"/>
      <c r="DJ434" s="55"/>
      <c r="DK434" s="55"/>
      <c r="DL434" s="55"/>
      <c r="DM434" s="55"/>
      <c r="DN434" s="55"/>
      <c r="DO434" s="55"/>
      <c r="DP434" s="55"/>
    </row>
    <row r="435" spans="1:120" x14ac:dyDescent="0.2">
      <c r="A435" s="57"/>
      <c r="C435" s="57"/>
      <c r="D435" s="57"/>
      <c r="E435" s="57"/>
      <c r="G435" s="57"/>
      <c r="H435" s="129"/>
      <c r="I435" s="129"/>
      <c r="J435" s="129"/>
      <c r="K435" s="129"/>
      <c r="L435" s="129"/>
      <c r="M435" s="57"/>
      <c r="N435" s="57"/>
      <c r="O435" s="57"/>
      <c r="P435" s="57"/>
      <c r="Q435" s="57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  <c r="AZ435" s="55"/>
      <c r="BA435" s="55"/>
      <c r="BB435" s="55"/>
      <c r="BC435" s="55"/>
      <c r="BD435" s="55"/>
      <c r="BE435" s="55"/>
      <c r="BF435" s="55"/>
      <c r="BG435" s="55"/>
      <c r="BH435" s="55"/>
      <c r="BI435" s="55"/>
      <c r="BJ435" s="55"/>
      <c r="BK435" s="55"/>
      <c r="BL435" s="55"/>
      <c r="BM435" s="55"/>
      <c r="BN435" s="55"/>
      <c r="BO435" s="55"/>
      <c r="BP435" s="55"/>
      <c r="BQ435" s="55"/>
      <c r="BR435" s="55"/>
      <c r="BS435" s="55"/>
      <c r="BT435" s="55"/>
      <c r="BU435" s="55"/>
      <c r="BV435" s="55"/>
      <c r="BW435" s="55"/>
      <c r="BX435" s="55"/>
      <c r="BY435" s="55"/>
      <c r="BZ435" s="55"/>
      <c r="CA435" s="55"/>
      <c r="CB435" s="55"/>
      <c r="CC435" s="55"/>
      <c r="CD435" s="55"/>
      <c r="CE435" s="55"/>
      <c r="CF435" s="55"/>
      <c r="CG435" s="55"/>
      <c r="CH435" s="55"/>
      <c r="CI435" s="55"/>
      <c r="CJ435" s="55"/>
      <c r="CK435" s="55"/>
      <c r="CL435" s="55"/>
      <c r="CM435" s="55"/>
      <c r="CN435" s="55"/>
      <c r="CO435" s="55"/>
      <c r="CP435" s="55"/>
      <c r="CQ435" s="55"/>
      <c r="CR435" s="55"/>
      <c r="CS435" s="55"/>
      <c r="CT435" s="55"/>
      <c r="CU435" s="55"/>
      <c r="CV435" s="55"/>
      <c r="CW435" s="55"/>
      <c r="CX435" s="55"/>
      <c r="CY435" s="55"/>
      <c r="CZ435" s="55"/>
      <c r="DA435" s="55"/>
      <c r="DB435" s="55"/>
      <c r="DC435" s="55"/>
      <c r="DD435" s="55"/>
      <c r="DE435" s="55"/>
      <c r="DF435" s="55"/>
      <c r="DG435" s="55"/>
      <c r="DH435" s="55"/>
      <c r="DI435" s="55"/>
      <c r="DJ435" s="55"/>
      <c r="DK435" s="55"/>
      <c r="DL435" s="55"/>
      <c r="DM435" s="55"/>
      <c r="DN435" s="55"/>
      <c r="DO435" s="55"/>
      <c r="DP435" s="55"/>
    </row>
    <row r="436" spans="1:120" x14ac:dyDescent="0.2">
      <c r="A436" s="57"/>
      <c r="C436" s="57"/>
      <c r="D436" s="57"/>
      <c r="E436" s="57"/>
      <c r="G436" s="57"/>
      <c r="H436" s="129"/>
      <c r="I436" s="129"/>
      <c r="J436" s="129"/>
      <c r="K436" s="129"/>
      <c r="L436" s="129"/>
      <c r="M436" s="57"/>
      <c r="N436" s="57"/>
      <c r="O436" s="57"/>
      <c r="P436" s="57"/>
      <c r="Q436" s="57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  <c r="AV436" s="55"/>
      <c r="AW436" s="55"/>
      <c r="AX436" s="55"/>
      <c r="AY436" s="55"/>
      <c r="AZ436" s="55"/>
      <c r="BA436" s="55"/>
      <c r="BB436" s="55"/>
      <c r="BC436" s="55"/>
      <c r="BD436" s="55"/>
      <c r="BE436" s="55"/>
      <c r="BF436" s="55"/>
      <c r="BG436" s="55"/>
      <c r="BH436" s="55"/>
      <c r="BI436" s="55"/>
      <c r="BJ436" s="55"/>
      <c r="BK436" s="55"/>
      <c r="BL436" s="55"/>
      <c r="BM436" s="55"/>
      <c r="BN436" s="55"/>
      <c r="BO436" s="55"/>
      <c r="BP436" s="55"/>
      <c r="BQ436" s="55"/>
      <c r="BR436" s="55"/>
      <c r="BS436" s="55"/>
      <c r="BT436" s="55"/>
      <c r="BU436" s="55"/>
      <c r="BV436" s="55"/>
      <c r="BW436" s="55"/>
      <c r="BX436" s="55"/>
      <c r="BY436" s="55"/>
      <c r="BZ436" s="55"/>
      <c r="CA436" s="55"/>
      <c r="CB436" s="55"/>
      <c r="CC436" s="55"/>
      <c r="CD436" s="55"/>
      <c r="CE436" s="55"/>
      <c r="CF436" s="55"/>
      <c r="CG436" s="55"/>
      <c r="CH436" s="55"/>
      <c r="CI436" s="55"/>
      <c r="CJ436" s="55"/>
      <c r="CK436" s="55"/>
      <c r="CL436" s="55"/>
      <c r="CM436" s="55"/>
      <c r="CN436" s="55"/>
      <c r="CO436" s="55"/>
      <c r="CP436" s="55"/>
      <c r="CQ436" s="55"/>
      <c r="CR436" s="55"/>
      <c r="CS436" s="55"/>
      <c r="CT436" s="55"/>
      <c r="CU436" s="55"/>
      <c r="CV436" s="55"/>
      <c r="CW436" s="55"/>
      <c r="CX436" s="55"/>
      <c r="CY436" s="55"/>
      <c r="CZ436" s="55"/>
      <c r="DA436" s="55"/>
      <c r="DB436" s="55"/>
      <c r="DC436" s="55"/>
      <c r="DD436" s="55"/>
      <c r="DE436" s="55"/>
      <c r="DF436" s="55"/>
      <c r="DG436" s="55"/>
      <c r="DH436" s="55"/>
      <c r="DI436" s="55"/>
      <c r="DJ436" s="55"/>
      <c r="DK436" s="55"/>
      <c r="DL436" s="55"/>
      <c r="DM436" s="55"/>
      <c r="DN436" s="55"/>
      <c r="DO436" s="55"/>
      <c r="DP436" s="55"/>
    </row>
    <row r="437" spans="1:120" x14ac:dyDescent="0.2">
      <c r="A437" s="57"/>
      <c r="C437" s="57"/>
      <c r="D437" s="57"/>
      <c r="E437" s="57"/>
      <c r="G437" s="57"/>
      <c r="H437" s="129"/>
      <c r="I437" s="129"/>
      <c r="J437" s="129"/>
      <c r="K437" s="129"/>
      <c r="L437" s="129"/>
      <c r="M437" s="57"/>
      <c r="N437" s="57"/>
      <c r="O437" s="57"/>
      <c r="P437" s="57"/>
      <c r="Q437" s="57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  <c r="AZ437" s="55"/>
      <c r="BA437" s="55"/>
      <c r="BB437" s="55"/>
      <c r="BC437" s="55"/>
      <c r="BD437" s="55"/>
      <c r="BE437" s="55"/>
      <c r="BF437" s="55"/>
      <c r="BG437" s="55"/>
      <c r="BH437" s="55"/>
      <c r="BI437" s="55"/>
      <c r="BJ437" s="55"/>
      <c r="BK437" s="55"/>
      <c r="BL437" s="55"/>
      <c r="BM437" s="55"/>
      <c r="BN437" s="55"/>
      <c r="BO437" s="55"/>
      <c r="BP437" s="55"/>
      <c r="BQ437" s="55"/>
      <c r="BR437" s="55"/>
      <c r="BS437" s="55"/>
      <c r="BT437" s="55"/>
      <c r="BU437" s="55"/>
      <c r="BV437" s="55"/>
      <c r="BW437" s="55"/>
      <c r="BX437" s="55"/>
      <c r="BY437" s="55"/>
      <c r="BZ437" s="55"/>
      <c r="CA437" s="55"/>
      <c r="CB437" s="55"/>
      <c r="CC437" s="55"/>
      <c r="CD437" s="55"/>
      <c r="CE437" s="55"/>
      <c r="CF437" s="55"/>
      <c r="CG437" s="55"/>
      <c r="CH437" s="55"/>
      <c r="CI437" s="55"/>
      <c r="CJ437" s="55"/>
      <c r="CK437" s="55"/>
      <c r="CL437" s="55"/>
      <c r="CM437" s="55"/>
      <c r="CN437" s="55"/>
      <c r="CO437" s="55"/>
      <c r="CP437" s="55"/>
      <c r="CQ437" s="55"/>
      <c r="CR437" s="55"/>
      <c r="CS437" s="55"/>
      <c r="CT437" s="55"/>
      <c r="CU437" s="55"/>
      <c r="CV437" s="55"/>
      <c r="CW437" s="55"/>
      <c r="CX437" s="55"/>
      <c r="CY437" s="55"/>
      <c r="CZ437" s="55"/>
      <c r="DA437" s="55"/>
      <c r="DB437" s="55"/>
      <c r="DC437" s="55"/>
      <c r="DD437" s="55"/>
      <c r="DE437" s="55"/>
      <c r="DF437" s="55"/>
      <c r="DG437" s="55"/>
      <c r="DH437" s="55"/>
      <c r="DI437" s="55"/>
      <c r="DJ437" s="55"/>
      <c r="DK437" s="55"/>
      <c r="DL437" s="55"/>
      <c r="DM437" s="55"/>
      <c r="DN437" s="55"/>
      <c r="DO437" s="55"/>
      <c r="DP437" s="55"/>
    </row>
    <row r="438" spans="1:120" x14ac:dyDescent="0.2">
      <c r="A438" s="57"/>
      <c r="C438" s="57"/>
      <c r="D438" s="57"/>
      <c r="E438" s="57"/>
      <c r="G438" s="57"/>
      <c r="H438" s="129"/>
      <c r="I438" s="129"/>
      <c r="J438" s="129"/>
      <c r="K438" s="129"/>
      <c r="L438" s="129"/>
      <c r="M438" s="57"/>
      <c r="N438" s="57"/>
      <c r="O438" s="57"/>
      <c r="P438" s="57"/>
      <c r="Q438" s="57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V438" s="55"/>
      <c r="AW438" s="55"/>
      <c r="AX438" s="55"/>
      <c r="AY438" s="55"/>
      <c r="AZ438" s="55"/>
      <c r="BA438" s="55"/>
      <c r="BB438" s="55"/>
      <c r="BC438" s="55"/>
      <c r="BD438" s="55"/>
      <c r="BE438" s="55"/>
      <c r="BF438" s="55"/>
      <c r="BG438" s="55"/>
      <c r="BH438" s="55"/>
      <c r="BI438" s="55"/>
      <c r="BJ438" s="55"/>
      <c r="BK438" s="55"/>
      <c r="BL438" s="55"/>
      <c r="BM438" s="55"/>
      <c r="BN438" s="55"/>
      <c r="BO438" s="55"/>
      <c r="BP438" s="55"/>
      <c r="BQ438" s="55"/>
      <c r="BR438" s="55"/>
      <c r="BS438" s="55"/>
      <c r="BT438" s="55"/>
      <c r="BU438" s="55"/>
      <c r="BV438" s="55"/>
      <c r="BW438" s="55"/>
      <c r="BX438" s="55"/>
      <c r="BY438" s="55"/>
      <c r="BZ438" s="55"/>
      <c r="CA438" s="55"/>
      <c r="CB438" s="55"/>
      <c r="CC438" s="55"/>
      <c r="CD438" s="55"/>
      <c r="CE438" s="55"/>
      <c r="CF438" s="55"/>
      <c r="CG438" s="55"/>
      <c r="CH438" s="55"/>
      <c r="CI438" s="55"/>
      <c r="CJ438" s="55"/>
      <c r="CK438" s="55"/>
      <c r="CL438" s="55"/>
      <c r="CM438" s="55"/>
      <c r="CN438" s="55"/>
      <c r="CO438" s="55"/>
      <c r="CP438" s="55"/>
      <c r="CQ438" s="55"/>
      <c r="CR438" s="55"/>
      <c r="CS438" s="55"/>
      <c r="CT438" s="55"/>
      <c r="CU438" s="55"/>
      <c r="CV438" s="55"/>
      <c r="CW438" s="55"/>
      <c r="CX438" s="55"/>
      <c r="CY438" s="55"/>
      <c r="CZ438" s="55"/>
      <c r="DA438" s="55"/>
      <c r="DB438" s="55"/>
      <c r="DC438" s="55"/>
      <c r="DD438" s="55"/>
      <c r="DE438" s="55"/>
      <c r="DF438" s="55"/>
      <c r="DG438" s="55"/>
      <c r="DH438" s="55"/>
      <c r="DI438" s="55"/>
      <c r="DJ438" s="55"/>
      <c r="DK438" s="55"/>
      <c r="DL438" s="55"/>
      <c r="DM438" s="55"/>
      <c r="DN438" s="55"/>
      <c r="DO438" s="55"/>
      <c r="DP438" s="55"/>
    </row>
    <row r="439" spans="1:120" x14ac:dyDescent="0.2">
      <c r="A439" s="57"/>
      <c r="C439" s="57"/>
      <c r="D439" s="57"/>
      <c r="E439" s="57"/>
      <c r="G439" s="57"/>
      <c r="H439" s="129"/>
      <c r="I439" s="129"/>
      <c r="J439" s="129"/>
      <c r="K439" s="129"/>
      <c r="L439" s="129"/>
      <c r="M439" s="57"/>
      <c r="N439" s="57"/>
      <c r="O439" s="57"/>
      <c r="P439" s="57"/>
      <c r="Q439" s="57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  <c r="AZ439" s="55"/>
      <c r="BA439" s="55"/>
      <c r="BB439" s="55"/>
      <c r="BC439" s="55"/>
      <c r="BD439" s="55"/>
      <c r="BE439" s="55"/>
      <c r="BF439" s="55"/>
      <c r="BG439" s="55"/>
      <c r="BH439" s="55"/>
      <c r="BI439" s="55"/>
      <c r="BJ439" s="55"/>
      <c r="BK439" s="55"/>
      <c r="BL439" s="55"/>
      <c r="BM439" s="55"/>
      <c r="BN439" s="55"/>
      <c r="BO439" s="55"/>
      <c r="BP439" s="55"/>
      <c r="BQ439" s="55"/>
      <c r="BR439" s="55"/>
      <c r="BS439" s="55"/>
      <c r="BT439" s="55"/>
      <c r="BU439" s="55"/>
      <c r="BV439" s="55"/>
      <c r="BW439" s="55"/>
      <c r="BX439" s="55"/>
      <c r="BY439" s="55"/>
      <c r="BZ439" s="55"/>
      <c r="CA439" s="55"/>
      <c r="CB439" s="55"/>
      <c r="CC439" s="55"/>
      <c r="CD439" s="55"/>
      <c r="CE439" s="55"/>
      <c r="CF439" s="55"/>
      <c r="CG439" s="55"/>
      <c r="CH439" s="55"/>
      <c r="CI439" s="55"/>
      <c r="CJ439" s="55"/>
      <c r="CK439" s="55"/>
      <c r="CL439" s="55"/>
      <c r="CM439" s="55"/>
      <c r="CN439" s="55"/>
      <c r="CO439" s="55"/>
      <c r="CP439" s="55"/>
      <c r="CQ439" s="55"/>
      <c r="CR439" s="55"/>
      <c r="CS439" s="55"/>
      <c r="CT439" s="55"/>
      <c r="CU439" s="55"/>
      <c r="CV439" s="55"/>
      <c r="CW439" s="55"/>
      <c r="CX439" s="55"/>
      <c r="CY439" s="55"/>
      <c r="CZ439" s="55"/>
      <c r="DA439" s="55"/>
      <c r="DB439" s="55"/>
      <c r="DC439" s="55"/>
      <c r="DD439" s="55"/>
      <c r="DE439" s="55"/>
      <c r="DF439" s="55"/>
      <c r="DG439" s="55"/>
      <c r="DH439" s="55"/>
      <c r="DI439" s="55"/>
      <c r="DJ439" s="55"/>
      <c r="DK439" s="55"/>
      <c r="DL439" s="55"/>
      <c r="DM439" s="55"/>
      <c r="DN439" s="55"/>
      <c r="DO439" s="55"/>
      <c r="DP439" s="55"/>
    </row>
    <row r="440" spans="1:120" x14ac:dyDescent="0.2">
      <c r="A440" s="57"/>
      <c r="C440" s="57"/>
      <c r="D440" s="57"/>
      <c r="E440" s="57"/>
      <c r="G440" s="57"/>
      <c r="H440" s="129"/>
      <c r="I440" s="129"/>
      <c r="J440" s="129"/>
      <c r="K440" s="129"/>
      <c r="L440" s="129"/>
      <c r="M440" s="57"/>
      <c r="N440" s="57"/>
      <c r="O440" s="57"/>
      <c r="P440" s="57"/>
      <c r="Q440" s="57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  <c r="AZ440" s="55"/>
      <c r="BA440" s="55"/>
      <c r="BB440" s="55"/>
      <c r="BC440" s="55"/>
      <c r="BD440" s="55"/>
      <c r="BE440" s="55"/>
      <c r="BF440" s="55"/>
      <c r="BG440" s="55"/>
      <c r="BH440" s="55"/>
      <c r="BI440" s="55"/>
      <c r="BJ440" s="55"/>
      <c r="BK440" s="55"/>
      <c r="BL440" s="55"/>
      <c r="BM440" s="55"/>
      <c r="BN440" s="55"/>
      <c r="BO440" s="55"/>
      <c r="BP440" s="55"/>
      <c r="BQ440" s="55"/>
      <c r="BR440" s="55"/>
      <c r="BS440" s="55"/>
      <c r="BT440" s="55"/>
      <c r="BU440" s="55"/>
      <c r="BV440" s="55"/>
      <c r="BW440" s="55"/>
      <c r="BX440" s="55"/>
      <c r="BY440" s="55"/>
      <c r="BZ440" s="55"/>
      <c r="CA440" s="55"/>
      <c r="CB440" s="55"/>
      <c r="CC440" s="55"/>
      <c r="CD440" s="55"/>
      <c r="CE440" s="55"/>
      <c r="CF440" s="55"/>
      <c r="CG440" s="55"/>
      <c r="CH440" s="55"/>
      <c r="CI440" s="55"/>
      <c r="CJ440" s="55"/>
      <c r="CK440" s="55"/>
      <c r="CL440" s="55"/>
      <c r="CM440" s="55"/>
      <c r="CN440" s="55"/>
      <c r="CO440" s="55"/>
      <c r="CP440" s="55"/>
      <c r="CQ440" s="55"/>
      <c r="CR440" s="55"/>
      <c r="CS440" s="55"/>
      <c r="CT440" s="55"/>
      <c r="CU440" s="55"/>
      <c r="CV440" s="55"/>
      <c r="CW440" s="55"/>
      <c r="CX440" s="55"/>
      <c r="CY440" s="55"/>
      <c r="CZ440" s="55"/>
      <c r="DA440" s="55"/>
      <c r="DB440" s="55"/>
      <c r="DC440" s="55"/>
      <c r="DD440" s="55"/>
      <c r="DE440" s="55"/>
      <c r="DF440" s="55"/>
      <c r="DG440" s="55"/>
      <c r="DH440" s="55"/>
      <c r="DI440" s="55"/>
      <c r="DJ440" s="55"/>
      <c r="DK440" s="55"/>
      <c r="DL440" s="55"/>
      <c r="DM440" s="55"/>
      <c r="DN440" s="55"/>
      <c r="DO440" s="55"/>
      <c r="DP440" s="55"/>
    </row>
    <row r="441" spans="1:120" x14ac:dyDescent="0.2">
      <c r="A441" s="57"/>
      <c r="C441" s="57"/>
      <c r="D441" s="57"/>
      <c r="E441" s="57"/>
      <c r="G441" s="57"/>
      <c r="H441" s="129"/>
      <c r="I441" s="129"/>
      <c r="J441" s="129"/>
      <c r="K441" s="129"/>
      <c r="L441" s="129"/>
      <c r="M441" s="57"/>
      <c r="N441" s="57"/>
      <c r="O441" s="57"/>
      <c r="P441" s="57"/>
      <c r="Q441" s="57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  <c r="AZ441" s="55"/>
      <c r="BA441" s="55"/>
      <c r="BB441" s="55"/>
      <c r="BC441" s="55"/>
      <c r="BD441" s="55"/>
      <c r="BE441" s="55"/>
      <c r="BF441" s="55"/>
      <c r="BG441" s="55"/>
      <c r="BH441" s="55"/>
      <c r="BI441" s="55"/>
      <c r="BJ441" s="55"/>
      <c r="BK441" s="55"/>
      <c r="BL441" s="55"/>
      <c r="BM441" s="55"/>
      <c r="BN441" s="55"/>
      <c r="BO441" s="55"/>
      <c r="BP441" s="55"/>
      <c r="BQ441" s="55"/>
      <c r="BR441" s="55"/>
      <c r="BS441" s="55"/>
      <c r="BT441" s="55"/>
      <c r="BU441" s="55"/>
      <c r="BV441" s="55"/>
      <c r="BW441" s="55"/>
      <c r="BX441" s="55"/>
      <c r="BY441" s="55"/>
      <c r="BZ441" s="55"/>
      <c r="CA441" s="55"/>
      <c r="CB441" s="55"/>
      <c r="CC441" s="55"/>
      <c r="CD441" s="55"/>
      <c r="CE441" s="55"/>
      <c r="CF441" s="55"/>
      <c r="CG441" s="55"/>
      <c r="CH441" s="55"/>
      <c r="CI441" s="55"/>
      <c r="CJ441" s="55"/>
      <c r="CK441" s="55"/>
      <c r="CL441" s="55"/>
      <c r="CM441" s="55"/>
      <c r="CN441" s="55"/>
      <c r="CO441" s="55"/>
      <c r="CP441" s="55"/>
      <c r="CQ441" s="55"/>
      <c r="CR441" s="55"/>
      <c r="CS441" s="55"/>
      <c r="CT441" s="55"/>
      <c r="CU441" s="55"/>
      <c r="CV441" s="55"/>
      <c r="CW441" s="55"/>
      <c r="CX441" s="55"/>
      <c r="CY441" s="55"/>
      <c r="CZ441" s="55"/>
      <c r="DA441" s="55"/>
      <c r="DB441" s="55"/>
      <c r="DC441" s="55"/>
      <c r="DD441" s="55"/>
      <c r="DE441" s="55"/>
      <c r="DF441" s="55"/>
      <c r="DG441" s="55"/>
      <c r="DH441" s="55"/>
      <c r="DI441" s="55"/>
      <c r="DJ441" s="55"/>
      <c r="DK441" s="55"/>
      <c r="DL441" s="55"/>
      <c r="DM441" s="55"/>
      <c r="DN441" s="55"/>
      <c r="DO441" s="55"/>
      <c r="DP441" s="55"/>
    </row>
    <row r="442" spans="1:120" x14ac:dyDescent="0.2">
      <c r="A442" s="57"/>
      <c r="C442" s="57"/>
      <c r="D442" s="57"/>
      <c r="E442" s="57"/>
      <c r="G442" s="57"/>
      <c r="H442" s="129"/>
      <c r="I442" s="129"/>
      <c r="J442" s="129"/>
      <c r="K442" s="129"/>
      <c r="L442" s="129"/>
      <c r="M442" s="57"/>
      <c r="N442" s="57"/>
      <c r="O442" s="57"/>
      <c r="P442" s="57"/>
      <c r="Q442" s="57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V442" s="55"/>
      <c r="AW442" s="55"/>
      <c r="AX442" s="55"/>
      <c r="AY442" s="55"/>
      <c r="AZ442" s="55"/>
      <c r="BA442" s="55"/>
      <c r="BB442" s="55"/>
      <c r="BC442" s="55"/>
      <c r="BD442" s="55"/>
      <c r="BE442" s="55"/>
      <c r="BF442" s="55"/>
      <c r="BG442" s="55"/>
      <c r="BH442" s="55"/>
      <c r="BI442" s="55"/>
      <c r="BJ442" s="55"/>
      <c r="BK442" s="55"/>
      <c r="BL442" s="55"/>
      <c r="BM442" s="55"/>
      <c r="BN442" s="55"/>
      <c r="BO442" s="55"/>
      <c r="BP442" s="55"/>
      <c r="BQ442" s="55"/>
      <c r="BR442" s="55"/>
      <c r="BS442" s="55"/>
      <c r="BT442" s="55"/>
      <c r="BU442" s="55"/>
      <c r="BV442" s="55"/>
      <c r="BW442" s="55"/>
      <c r="BX442" s="55"/>
      <c r="BY442" s="55"/>
      <c r="BZ442" s="55"/>
      <c r="CA442" s="55"/>
      <c r="CB442" s="55"/>
      <c r="CC442" s="55"/>
      <c r="CD442" s="55"/>
      <c r="CE442" s="55"/>
      <c r="CF442" s="55"/>
      <c r="CG442" s="55"/>
      <c r="CH442" s="55"/>
      <c r="CI442" s="55"/>
      <c r="CJ442" s="55"/>
      <c r="CK442" s="55"/>
      <c r="CL442" s="55"/>
      <c r="CM442" s="55"/>
      <c r="CN442" s="55"/>
      <c r="CO442" s="55"/>
      <c r="CP442" s="55"/>
      <c r="CQ442" s="55"/>
      <c r="CR442" s="55"/>
      <c r="CS442" s="55"/>
      <c r="CT442" s="55"/>
      <c r="CU442" s="55"/>
      <c r="CV442" s="55"/>
      <c r="CW442" s="55"/>
      <c r="CX442" s="55"/>
      <c r="CY442" s="55"/>
      <c r="CZ442" s="55"/>
      <c r="DA442" s="55"/>
      <c r="DB442" s="55"/>
      <c r="DC442" s="55"/>
      <c r="DD442" s="55"/>
      <c r="DE442" s="55"/>
      <c r="DF442" s="55"/>
      <c r="DG442" s="55"/>
      <c r="DH442" s="55"/>
      <c r="DI442" s="55"/>
      <c r="DJ442" s="55"/>
      <c r="DK442" s="55"/>
      <c r="DL442" s="55"/>
      <c r="DM442" s="55"/>
      <c r="DN442" s="55"/>
      <c r="DO442" s="55"/>
      <c r="DP442" s="55"/>
    </row>
    <row r="443" spans="1:120" x14ac:dyDescent="0.2">
      <c r="A443" s="57"/>
      <c r="C443" s="57"/>
      <c r="D443" s="57"/>
      <c r="E443" s="57"/>
      <c r="G443" s="57"/>
      <c r="H443" s="129"/>
      <c r="I443" s="129"/>
      <c r="J443" s="129"/>
      <c r="K443" s="129"/>
      <c r="L443" s="129"/>
      <c r="M443" s="57"/>
      <c r="N443" s="57"/>
      <c r="O443" s="57"/>
      <c r="P443" s="57"/>
      <c r="Q443" s="57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  <c r="BQ443" s="55"/>
      <c r="BR443" s="55"/>
      <c r="BS443" s="55"/>
      <c r="BT443" s="55"/>
      <c r="BU443" s="55"/>
      <c r="BV443" s="55"/>
      <c r="BW443" s="55"/>
      <c r="BX443" s="55"/>
      <c r="BY443" s="55"/>
      <c r="BZ443" s="55"/>
      <c r="CA443" s="55"/>
      <c r="CB443" s="55"/>
      <c r="CC443" s="55"/>
      <c r="CD443" s="55"/>
      <c r="CE443" s="55"/>
      <c r="CF443" s="55"/>
      <c r="CG443" s="55"/>
      <c r="CH443" s="55"/>
      <c r="CI443" s="55"/>
      <c r="CJ443" s="55"/>
      <c r="CK443" s="55"/>
      <c r="CL443" s="55"/>
      <c r="CM443" s="55"/>
      <c r="CN443" s="55"/>
      <c r="CO443" s="55"/>
      <c r="CP443" s="55"/>
      <c r="CQ443" s="55"/>
      <c r="CR443" s="55"/>
      <c r="CS443" s="55"/>
      <c r="CT443" s="55"/>
      <c r="CU443" s="55"/>
      <c r="CV443" s="55"/>
      <c r="CW443" s="55"/>
      <c r="CX443" s="55"/>
      <c r="CY443" s="55"/>
      <c r="CZ443" s="55"/>
      <c r="DA443" s="55"/>
      <c r="DB443" s="55"/>
      <c r="DC443" s="55"/>
      <c r="DD443" s="55"/>
      <c r="DE443" s="55"/>
      <c r="DF443" s="55"/>
      <c r="DG443" s="55"/>
      <c r="DH443" s="55"/>
      <c r="DI443" s="55"/>
      <c r="DJ443" s="55"/>
      <c r="DK443" s="55"/>
      <c r="DL443" s="55"/>
      <c r="DM443" s="55"/>
      <c r="DN443" s="55"/>
      <c r="DO443" s="55"/>
      <c r="DP443" s="55"/>
    </row>
    <row r="444" spans="1:120" x14ac:dyDescent="0.2">
      <c r="A444" s="57"/>
      <c r="C444" s="57"/>
      <c r="D444" s="57"/>
      <c r="E444" s="57"/>
      <c r="G444" s="57"/>
      <c r="H444" s="129"/>
      <c r="I444" s="129"/>
      <c r="J444" s="129"/>
      <c r="K444" s="129"/>
      <c r="L444" s="129"/>
      <c r="M444" s="57"/>
      <c r="N444" s="57"/>
      <c r="O444" s="57"/>
      <c r="P444" s="57"/>
      <c r="Q444" s="57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  <c r="BQ444" s="55"/>
      <c r="BR444" s="55"/>
      <c r="BS444" s="55"/>
      <c r="BT444" s="55"/>
      <c r="BU444" s="55"/>
      <c r="BV444" s="55"/>
      <c r="BW444" s="55"/>
      <c r="BX444" s="55"/>
      <c r="BY444" s="55"/>
      <c r="BZ444" s="55"/>
      <c r="CA444" s="55"/>
      <c r="CB444" s="55"/>
      <c r="CC444" s="55"/>
      <c r="CD444" s="55"/>
      <c r="CE444" s="55"/>
      <c r="CF444" s="55"/>
      <c r="CG444" s="55"/>
      <c r="CH444" s="55"/>
      <c r="CI444" s="55"/>
      <c r="CJ444" s="55"/>
      <c r="CK444" s="55"/>
      <c r="CL444" s="55"/>
      <c r="CM444" s="55"/>
      <c r="CN444" s="55"/>
      <c r="CO444" s="55"/>
      <c r="CP444" s="55"/>
      <c r="CQ444" s="55"/>
      <c r="CR444" s="55"/>
      <c r="CS444" s="55"/>
      <c r="CT444" s="55"/>
      <c r="CU444" s="55"/>
      <c r="CV444" s="55"/>
      <c r="CW444" s="55"/>
      <c r="CX444" s="55"/>
      <c r="CY444" s="55"/>
      <c r="CZ444" s="55"/>
      <c r="DA444" s="55"/>
      <c r="DB444" s="55"/>
      <c r="DC444" s="55"/>
      <c r="DD444" s="55"/>
      <c r="DE444" s="55"/>
      <c r="DF444" s="55"/>
      <c r="DG444" s="55"/>
      <c r="DH444" s="55"/>
      <c r="DI444" s="55"/>
      <c r="DJ444" s="55"/>
      <c r="DK444" s="55"/>
      <c r="DL444" s="55"/>
      <c r="DM444" s="55"/>
      <c r="DN444" s="55"/>
      <c r="DO444" s="55"/>
      <c r="DP444" s="55"/>
    </row>
    <row r="445" spans="1:120" x14ac:dyDescent="0.2">
      <c r="A445" s="57"/>
      <c r="C445" s="57"/>
      <c r="D445" s="57"/>
      <c r="E445" s="57"/>
      <c r="G445" s="57"/>
      <c r="H445" s="129"/>
      <c r="I445" s="129"/>
      <c r="J445" s="129"/>
      <c r="K445" s="129"/>
      <c r="L445" s="129"/>
      <c r="M445" s="57"/>
      <c r="N445" s="57"/>
      <c r="O445" s="57"/>
      <c r="P445" s="57"/>
      <c r="Q445" s="57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  <c r="BQ445" s="55"/>
      <c r="BR445" s="55"/>
      <c r="BS445" s="55"/>
      <c r="BT445" s="55"/>
      <c r="BU445" s="55"/>
      <c r="BV445" s="55"/>
      <c r="BW445" s="55"/>
      <c r="BX445" s="55"/>
      <c r="BY445" s="55"/>
      <c r="BZ445" s="55"/>
      <c r="CA445" s="55"/>
      <c r="CB445" s="55"/>
      <c r="CC445" s="55"/>
      <c r="CD445" s="55"/>
      <c r="CE445" s="55"/>
      <c r="CF445" s="55"/>
      <c r="CG445" s="55"/>
      <c r="CH445" s="55"/>
      <c r="CI445" s="55"/>
      <c r="CJ445" s="55"/>
      <c r="CK445" s="55"/>
      <c r="CL445" s="55"/>
      <c r="CM445" s="55"/>
      <c r="CN445" s="55"/>
      <c r="CO445" s="55"/>
      <c r="CP445" s="55"/>
      <c r="CQ445" s="55"/>
      <c r="CR445" s="55"/>
      <c r="CS445" s="55"/>
      <c r="CT445" s="55"/>
      <c r="CU445" s="55"/>
      <c r="CV445" s="55"/>
      <c r="CW445" s="55"/>
      <c r="CX445" s="55"/>
      <c r="CY445" s="55"/>
      <c r="CZ445" s="55"/>
      <c r="DA445" s="55"/>
      <c r="DB445" s="55"/>
      <c r="DC445" s="55"/>
      <c r="DD445" s="55"/>
      <c r="DE445" s="55"/>
      <c r="DF445" s="55"/>
      <c r="DG445" s="55"/>
      <c r="DH445" s="55"/>
      <c r="DI445" s="55"/>
      <c r="DJ445" s="55"/>
      <c r="DK445" s="55"/>
      <c r="DL445" s="55"/>
      <c r="DM445" s="55"/>
      <c r="DN445" s="55"/>
      <c r="DO445" s="55"/>
      <c r="DP445" s="55"/>
    </row>
    <row r="446" spans="1:120" x14ac:dyDescent="0.2">
      <c r="A446" s="57"/>
      <c r="C446" s="57"/>
      <c r="D446" s="57"/>
      <c r="E446" s="57"/>
      <c r="G446" s="57"/>
      <c r="H446" s="129"/>
      <c r="I446" s="129"/>
      <c r="J446" s="129"/>
      <c r="K446" s="129"/>
      <c r="L446" s="129"/>
      <c r="M446" s="57"/>
      <c r="N446" s="57"/>
      <c r="O446" s="57"/>
      <c r="P446" s="57"/>
      <c r="Q446" s="57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5"/>
      <c r="BL446" s="55"/>
      <c r="BM446" s="55"/>
      <c r="BN446" s="55"/>
      <c r="BO446" s="55"/>
      <c r="BP446" s="55"/>
      <c r="BQ446" s="55"/>
      <c r="BR446" s="55"/>
      <c r="BS446" s="55"/>
      <c r="BT446" s="55"/>
      <c r="BU446" s="55"/>
      <c r="BV446" s="55"/>
      <c r="BW446" s="55"/>
      <c r="BX446" s="55"/>
      <c r="BY446" s="55"/>
      <c r="BZ446" s="55"/>
      <c r="CA446" s="55"/>
      <c r="CB446" s="55"/>
      <c r="CC446" s="55"/>
      <c r="CD446" s="55"/>
      <c r="CE446" s="55"/>
      <c r="CF446" s="55"/>
      <c r="CG446" s="55"/>
      <c r="CH446" s="55"/>
      <c r="CI446" s="55"/>
      <c r="CJ446" s="55"/>
      <c r="CK446" s="55"/>
      <c r="CL446" s="55"/>
      <c r="CM446" s="55"/>
      <c r="CN446" s="55"/>
      <c r="CO446" s="55"/>
      <c r="CP446" s="55"/>
      <c r="CQ446" s="55"/>
      <c r="CR446" s="55"/>
      <c r="CS446" s="55"/>
      <c r="CT446" s="55"/>
      <c r="CU446" s="55"/>
      <c r="CV446" s="55"/>
      <c r="CW446" s="55"/>
      <c r="CX446" s="55"/>
      <c r="CY446" s="55"/>
      <c r="CZ446" s="55"/>
      <c r="DA446" s="55"/>
      <c r="DB446" s="55"/>
      <c r="DC446" s="55"/>
      <c r="DD446" s="55"/>
      <c r="DE446" s="55"/>
      <c r="DF446" s="55"/>
      <c r="DG446" s="55"/>
      <c r="DH446" s="55"/>
      <c r="DI446" s="55"/>
      <c r="DJ446" s="55"/>
      <c r="DK446" s="55"/>
      <c r="DL446" s="55"/>
      <c r="DM446" s="55"/>
      <c r="DN446" s="55"/>
      <c r="DO446" s="55"/>
      <c r="DP446" s="55"/>
    </row>
    <row r="447" spans="1:120" x14ac:dyDescent="0.2">
      <c r="A447" s="57"/>
      <c r="C447" s="57"/>
      <c r="D447" s="57"/>
      <c r="E447" s="57"/>
      <c r="G447" s="57"/>
      <c r="H447" s="129"/>
      <c r="I447" s="129"/>
      <c r="J447" s="129"/>
      <c r="K447" s="129"/>
      <c r="L447" s="129"/>
      <c r="M447" s="57"/>
      <c r="N447" s="57"/>
      <c r="O447" s="57"/>
      <c r="P447" s="57"/>
      <c r="Q447" s="57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  <c r="AZ447" s="55"/>
      <c r="BA447" s="55"/>
      <c r="BB447" s="55"/>
      <c r="BC447" s="55"/>
      <c r="BD447" s="55"/>
      <c r="BE447" s="55"/>
      <c r="BF447" s="55"/>
      <c r="BG447" s="55"/>
      <c r="BH447" s="55"/>
      <c r="BI447" s="55"/>
      <c r="BJ447" s="55"/>
      <c r="BK447" s="55"/>
      <c r="BL447" s="55"/>
      <c r="BM447" s="55"/>
      <c r="BN447" s="55"/>
      <c r="BO447" s="55"/>
      <c r="BP447" s="55"/>
      <c r="BQ447" s="55"/>
      <c r="BR447" s="55"/>
      <c r="BS447" s="55"/>
      <c r="BT447" s="55"/>
      <c r="BU447" s="55"/>
      <c r="BV447" s="55"/>
      <c r="BW447" s="55"/>
      <c r="BX447" s="55"/>
      <c r="BY447" s="55"/>
      <c r="BZ447" s="55"/>
      <c r="CA447" s="55"/>
      <c r="CB447" s="55"/>
      <c r="CC447" s="55"/>
      <c r="CD447" s="55"/>
      <c r="CE447" s="55"/>
      <c r="CF447" s="55"/>
      <c r="CG447" s="55"/>
      <c r="CH447" s="55"/>
      <c r="CI447" s="55"/>
      <c r="CJ447" s="55"/>
      <c r="CK447" s="55"/>
      <c r="CL447" s="55"/>
      <c r="CM447" s="55"/>
      <c r="CN447" s="55"/>
      <c r="CO447" s="55"/>
      <c r="CP447" s="55"/>
      <c r="CQ447" s="55"/>
      <c r="CR447" s="55"/>
      <c r="CS447" s="55"/>
      <c r="CT447" s="55"/>
      <c r="CU447" s="55"/>
      <c r="CV447" s="55"/>
      <c r="CW447" s="55"/>
      <c r="CX447" s="55"/>
      <c r="CY447" s="55"/>
      <c r="CZ447" s="55"/>
      <c r="DA447" s="55"/>
      <c r="DB447" s="55"/>
      <c r="DC447" s="55"/>
      <c r="DD447" s="55"/>
      <c r="DE447" s="55"/>
      <c r="DF447" s="55"/>
      <c r="DG447" s="55"/>
      <c r="DH447" s="55"/>
      <c r="DI447" s="55"/>
      <c r="DJ447" s="55"/>
      <c r="DK447" s="55"/>
      <c r="DL447" s="55"/>
      <c r="DM447" s="55"/>
      <c r="DN447" s="55"/>
      <c r="DO447" s="55"/>
      <c r="DP447" s="55"/>
    </row>
    <row r="448" spans="1:120" x14ac:dyDescent="0.2">
      <c r="A448" s="57"/>
      <c r="C448" s="57"/>
      <c r="D448" s="57"/>
      <c r="E448" s="57"/>
      <c r="G448" s="57"/>
      <c r="H448" s="129"/>
      <c r="I448" s="129"/>
      <c r="J448" s="129"/>
      <c r="K448" s="129"/>
      <c r="L448" s="129"/>
      <c r="M448" s="57"/>
      <c r="N448" s="57"/>
      <c r="O448" s="57"/>
      <c r="P448" s="57"/>
      <c r="Q448" s="57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  <c r="AZ448" s="55"/>
      <c r="BA448" s="55"/>
      <c r="BB448" s="55"/>
      <c r="BC448" s="55"/>
      <c r="BD448" s="55"/>
      <c r="BE448" s="55"/>
      <c r="BF448" s="55"/>
      <c r="BG448" s="55"/>
      <c r="BH448" s="55"/>
      <c r="BI448" s="55"/>
      <c r="BJ448" s="55"/>
      <c r="BK448" s="55"/>
      <c r="BL448" s="55"/>
      <c r="BM448" s="55"/>
      <c r="BN448" s="55"/>
      <c r="BO448" s="55"/>
      <c r="BP448" s="55"/>
      <c r="BQ448" s="55"/>
      <c r="BR448" s="55"/>
      <c r="BS448" s="55"/>
      <c r="BT448" s="55"/>
      <c r="BU448" s="55"/>
      <c r="BV448" s="55"/>
      <c r="BW448" s="55"/>
      <c r="BX448" s="55"/>
      <c r="BY448" s="55"/>
      <c r="BZ448" s="55"/>
      <c r="CA448" s="55"/>
      <c r="CB448" s="55"/>
      <c r="CC448" s="55"/>
      <c r="CD448" s="55"/>
      <c r="CE448" s="55"/>
      <c r="CF448" s="55"/>
      <c r="CG448" s="55"/>
      <c r="CH448" s="55"/>
      <c r="CI448" s="55"/>
      <c r="CJ448" s="55"/>
      <c r="CK448" s="55"/>
      <c r="CL448" s="55"/>
      <c r="CM448" s="55"/>
      <c r="CN448" s="55"/>
      <c r="CO448" s="55"/>
      <c r="CP448" s="55"/>
      <c r="CQ448" s="55"/>
      <c r="CR448" s="55"/>
      <c r="CS448" s="55"/>
      <c r="CT448" s="55"/>
      <c r="CU448" s="55"/>
      <c r="CV448" s="55"/>
      <c r="CW448" s="55"/>
      <c r="CX448" s="55"/>
      <c r="CY448" s="55"/>
      <c r="CZ448" s="55"/>
      <c r="DA448" s="55"/>
      <c r="DB448" s="55"/>
      <c r="DC448" s="55"/>
      <c r="DD448" s="55"/>
      <c r="DE448" s="55"/>
      <c r="DF448" s="55"/>
      <c r="DG448" s="55"/>
      <c r="DH448" s="55"/>
      <c r="DI448" s="55"/>
      <c r="DJ448" s="55"/>
      <c r="DK448" s="55"/>
      <c r="DL448" s="55"/>
      <c r="DM448" s="55"/>
      <c r="DN448" s="55"/>
      <c r="DO448" s="55"/>
      <c r="DP448" s="55"/>
    </row>
    <row r="449" spans="1:120" x14ac:dyDescent="0.2">
      <c r="A449" s="57"/>
      <c r="C449" s="57"/>
      <c r="D449" s="57"/>
      <c r="E449" s="57"/>
      <c r="G449" s="57"/>
      <c r="H449" s="129"/>
      <c r="I449" s="129"/>
      <c r="J449" s="129"/>
      <c r="K449" s="129"/>
      <c r="L449" s="129"/>
      <c r="M449" s="57"/>
      <c r="N449" s="57"/>
      <c r="O449" s="57"/>
      <c r="P449" s="57"/>
      <c r="Q449" s="57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5"/>
      <c r="BL449" s="55"/>
      <c r="BM449" s="55"/>
      <c r="BN449" s="55"/>
      <c r="BO449" s="55"/>
      <c r="BP449" s="55"/>
      <c r="BQ449" s="55"/>
      <c r="BR449" s="55"/>
      <c r="BS449" s="55"/>
      <c r="BT449" s="55"/>
      <c r="BU449" s="55"/>
      <c r="BV449" s="55"/>
      <c r="BW449" s="55"/>
      <c r="BX449" s="55"/>
      <c r="BY449" s="55"/>
      <c r="BZ449" s="55"/>
      <c r="CA449" s="55"/>
      <c r="CB449" s="55"/>
      <c r="CC449" s="55"/>
      <c r="CD449" s="55"/>
      <c r="CE449" s="55"/>
      <c r="CF449" s="55"/>
      <c r="CG449" s="55"/>
      <c r="CH449" s="55"/>
      <c r="CI449" s="55"/>
      <c r="CJ449" s="55"/>
      <c r="CK449" s="55"/>
      <c r="CL449" s="55"/>
      <c r="CM449" s="55"/>
      <c r="CN449" s="55"/>
      <c r="CO449" s="55"/>
      <c r="CP449" s="55"/>
      <c r="CQ449" s="55"/>
      <c r="CR449" s="55"/>
      <c r="CS449" s="55"/>
      <c r="CT449" s="55"/>
      <c r="CU449" s="55"/>
      <c r="CV449" s="55"/>
      <c r="CW449" s="55"/>
      <c r="CX449" s="55"/>
      <c r="CY449" s="55"/>
      <c r="CZ449" s="55"/>
      <c r="DA449" s="55"/>
      <c r="DB449" s="55"/>
      <c r="DC449" s="55"/>
      <c r="DD449" s="55"/>
      <c r="DE449" s="55"/>
      <c r="DF449" s="55"/>
      <c r="DG449" s="55"/>
      <c r="DH449" s="55"/>
      <c r="DI449" s="55"/>
      <c r="DJ449" s="55"/>
      <c r="DK449" s="55"/>
      <c r="DL449" s="55"/>
      <c r="DM449" s="55"/>
      <c r="DN449" s="55"/>
      <c r="DO449" s="55"/>
      <c r="DP449" s="55"/>
    </row>
    <row r="450" spans="1:120" x14ac:dyDescent="0.2">
      <c r="A450" s="57"/>
      <c r="C450" s="57"/>
      <c r="D450" s="57"/>
      <c r="E450" s="57"/>
      <c r="G450" s="57"/>
      <c r="H450" s="129"/>
      <c r="I450" s="129"/>
      <c r="J450" s="129"/>
      <c r="K450" s="129"/>
      <c r="L450" s="129"/>
      <c r="M450" s="57"/>
      <c r="N450" s="57"/>
      <c r="O450" s="57"/>
      <c r="P450" s="57"/>
      <c r="Q450" s="57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  <c r="AZ450" s="55"/>
      <c r="BA450" s="55"/>
      <c r="BB450" s="55"/>
      <c r="BC450" s="55"/>
      <c r="BD450" s="55"/>
      <c r="BE450" s="55"/>
      <c r="BF450" s="55"/>
      <c r="BG450" s="55"/>
      <c r="BH450" s="55"/>
      <c r="BI450" s="55"/>
      <c r="BJ450" s="55"/>
      <c r="BK450" s="55"/>
      <c r="BL450" s="55"/>
      <c r="BM450" s="55"/>
      <c r="BN450" s="55"/>
      <c r="BO450" s="55"/>
      <c r="BP450" s="55"/>
      <c r="BQ450" s="55"/>
      <c r="BR450" s="55"/>
      <c r="BS450" s="55"/>
      <c r="BT450" s="55"/>
      <c r="BU450" s="55"/>
      <c r="BV450" s="55"/>
      <c r="BW450" s="55"/>
      <c r="BX450" s="55"/>
      <c r="BY450" s="55"/>
      <c r="BZ450" s="55"/>
      <c r="CA450" s="55"/>
      <c r="CB450" s="55"/>
      <c r="CC450" s="55"/>
      <c r="CD450" s="55"/>
      <c r="CE450" s="55"/>
      <c r="CF450" s="55"/>
      <c r="CG450" s="55"/>
      <c r="CH450" s="55"/>
      <c r="CI450" s="55"/>
      <c r="CJ450" s="55"/>
      <c r="CK450" s="55"/>
      <c r="CL450" s="55"/>
      <c r="CM450" s="55"/>
      <c r="CN450" s="55"/>
      <c r="CO450" s="55"/>
      <c r="CP450" s="55"/>
      <c r="CQ450" s="55"/>
      <c r="CR450" s="55"/>
      <c r="CS450" s="55"/>
      <c r="CT450" s="55"/>
      <c r="CU450" s="55"/>
      <c r="CV450" s="55"/>
      <c r="CW450" s="55"/>
      <c r="CX450" s="55"/>
      <c r="CY450" s="55"/>
      <c r="CZ450" s="55"/>
      <c r="DA450" s="55"/>
      <c r="DB450" s="55"/>
      <c r="DC450" s="55"/>
      <c r="DD450" s="55"/>
      <c r="DE450" s="55"/>
      <c r="DF450" s="55"/>
      <c r="DG450" s="55"/>
      <c r="DH450" s="55"/>
      <c r="DI450" s="55"/>
      <c r="DJ450" s="55"/>
      <c r="DK450" s="55"/>
      <c r="DL450" s="55"/>
      <c r="DM450" s="55"/>
      <c r="DN450" s="55"/>
      <c r="DO450" s="55"/>
      <c r="DP450" s="55"/>
    </row>
    <row r="451" spans="1:120" x14ac:dyDescent="0.2">
      <c r="A451" s="57"/>
      <c r="C451" s="57"/>
      <c r="D451" s="57"/>
      <c r="E451" s="57"/>
      <c r="G451" s="57"/>
      <c r="H451" s="129"/>
      <c r="I451" s="129"/>
      <c r="J451" s="129"/>
      <c r="K451" s="129"/>
      <c r="L451" s="129"/>
      <c r="M451" s="57"/>
      <c r="N451" s="57"/>
      <c r="O451" s="57"/>
      <c r="P451" s="57"/>
      <c r="Q451" s="57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  <c r="AZ451" s="55"/>
      <c r="BA451" s="55"/>
      <c r="BB451" s="55"/>
      <c r="BC451" s="55"/>
      <c r="BD451" s="55"/>
      <c r="BE451" s="55"/>
      <c r="BF451" s="55"/>
      <c r="BG451" s="55"/>
      <c r="BH451" s="55"/>
      <c r="BI451" s="55"/>
      <c r="BJ451" s="55"/>
      <c r="BK451" s="55"/>
      <c r="BL451" s="55"/>
      <c r="BM451" s="55"/>
      <c r="BN451" s="55"/>
      <c r="BO451" s="55"/>
      <c r="BP451" s="55"/>
      <c r="BQ451" s="55"/>
      <c r="BR451" s="55"/>
      <c r="BS451" s="55"/>
      <c r="BT451" s="55"/>
      <c r="BU451" s="55"/>
      <c r="BV451" s="55"/>
      <c r="BW451" s="55"/>
      <c r="BX451" s="55"/>
      <c r="BY451" s="55"/>
      <c r="BZ451" s="55"/>
      <c r="CA451" s="55"/>
      <c r="CB451" s="55"/>
      <c r="CC451" s="55"/>
      <c r="CD451" s="55"/>
      <c r="CE451" s="55"/>
      <c r="CF451" s="55"/>
      <c r="CG451" s="55"/>
      <c r="CH451" s="55"/>
      <c r="CI451" s="55"/>
      <c r="CJ451" s="55"/>
      <c r="CK451" s="55"/>
      <c r="CL451" s="55"/>
      <c r="CM451" s="55"/>
      <c r="CN451" s="55"/>
      <c r="CO451" s="55"/>
      <c r="CP451" s="55"/>
      <c r="CQ451" s="55"/>
      <c r="CR451" s="55"/>
      <c r="CS451" s="55"/>
      <c r="CT451" s="55"/>
      <c r="CU451" s="55"/>
      <c r="CV451" s="55"/>
      <c r="CW451" s="55"/>
      <c r="CX451" s="55"/>
      <c r="CY451" s="55"/>
      <c r="CZ451" s="55"/>
      <c r="DA451" s="55"/>
      <c r="DB451" s="55"/>
      <c r="DC451" s="55"/>
      <c r="DD451" s="55"/>
      <c r="DE451" s="55"/>
      <c r="DF451" s="55"/>
      <c r="DG451" s="55"/>
      <c r="DH451" s="55"/>
      <c r="DI451" s="55"/>
      <c r="DJ451" s="55"/>
      <c r="DK451" s="55"/>
      <c r="DL451" s="55"/>
      <c r="DM451" s="55"/>
      <c r="DN451" s="55"/>
      <c r="DO451" s="55"/>
      <c r="DP451" s="55"/>
    </row>
    <row r="452" spans="1:120" x14ac:dyDescent="0.2">
      <c r="A452" s="57"/>
      <c r="C452" s="57"/>
      <c r="D452" s="57"/>
      <c r="E452" s="57"/>
      <c r="G452" s="57"/>
      <c r="H452" s="129"/>
      <c r="I452" s="129"/>
      <c r="J452" s="129"/>
      <c r="K452" s="129"/>
      <c r="L452" s="129"/>
      <c r="M452" s="57"/>
      <c r="N452" s="57"/>
      <c r="O452" s="57"/>
      <c r="P452" s="57"/>
      <c r="Q452" s="57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  <c r="AZ452" s="55"/>
      <c r="BA452" s="55"/>
      <c r="BB452" s="55"/>
      <c r="BC452" s="55"/>
      <c r="BD452" s="55"/>
      <c r="BE452" s="55"/>
      <c r="BF452" s="55"/>
      <c r="BG452" s="55"/>
      <c r="BH452" s="55"/>
      <c r="BI452" s="55"/>
      <c r="BJ452" s="55"/>
      <c r="BK452" s="55"/>
      <c r="BL452" s="55"/>
      <c r="BM452" s="55"/>
      <c r="BN452" s="55"/>
      <c r="BO452" s="55"/>
      <c r="BP452" s="55"/>
      <c r="BQ452" s="55"/>
      <c r="BR452" s="55"/>
      <c r="BS452" s="55"/>
      <c r="BT452" s="55"/>
      <c r="BU452" s="55"/>
      <c r="BV452" s="55"/>
      <c r="BW452" s="55"/>
      <c r="BX452" s="55"/>
      <c r="BY452" s="55"/>
      <c r="BZ452" s="55"/>
      <c r="CA452" s="55"/>
      <c r="CB452" s="55"/>
      <c r="CC452" s="55"/>
      <c r="CD452" s="55"/>
      <c r="CE452" s="55"/>
      <c r="CF452" s="55"/>
      <c r="CG452" s="55"/>
      <c r="CH452" s="55"/>
      <c r="CI452" s="55"/>
      <c r="CJ452" s="55"/>
      <c r="CK452" s="55"/>
      <c r="CL452" s="55"/>
      <c r="CM452" s="55"/>
      <c r="CN452" s="55"/>
      <c r="CO452" s="55"/>
      <c r="CP452" s="55"/>
      <c r="CQ452" s="55"/>
      <c r="CR452" s="55"/>
      <c r="CS452" s="55"/>
      <c r="CT452" s="55"/>
      <c r="CU452" s="55"/>
      <c r="CV452" s="55"/>
      <c r="CW452" s="55"/>
      <c r="CX452" s="55"/>
      <c r="CY452" s="55"/>
      <c r="CZ452" s="55"/>
      <c r="DA452" s="55"/>
      <c r="DB452" s="55"/>
      <c r="DC452" s="55"/>
      <c r="DD452" s="55"/>
      <c r="DE452" s="55"/>
      <c r="DF452" s="55"/>
      <c r="DG452" s="55"/>
      <c r="DH452" s="55"/>
      <c r="DI452" s="55"/>
      <c r="DJ452" s="55"/>
      <c r="DK452" s="55"/>
      <c r="DL452" s="55"/>
      <c r="DM452" s="55"/>
      <c r="DN452" s="55"/>
      <c r="DO452" s="55"/>
      <c r="DP452" s="55"/>
    </row>
    <row r="453" spans="1:120" x14ac:dyDescent="0.2">
      <c r="A453" s="57"/>
      <c r="C453" s="57"/>
      <c r="D453" s="57"/>
      <c r="E453" s="57"/>
      <c r="G453" s="57"/>
      <c r="H453" s="129"/>
      <c r="I453" s="129"/>
      <c r="J453" s="129"/>
      <c r="K453" s="129"/>
      <c r="L453" s="129"/>
      <c r="M453" s="57"/>
      <c r="N453" s="57"/>
      <c r="O453" s="57"/>
      <c r="P453" s="57"/>
      <c r="Q453" s="57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  <c r="AZ453" s="55"/>
      <c r="BA453" s="55"/>
      <c r="BB453" s="55"/>
      <c r="BC453" s="55"/>
      <c r="BD453" s="55"/>
      <c r="BE453" s="55"/>
      <c r="BF453" s="55"/>
      <c r="BG453" s="55"/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  <c r="BW453" s="55"/>
      <c r="BX453" s="55"/>
      <c r="BY453" s="55"/>
      <c r="BZ453" s="55"/>
      <c r="CA453" s="55"/>
      <c r="CB453" s="55"/>
      <c r="CC453" s="55"/>
      <c r="CD453" s="55"/>
      <c r="CE453" s="55"/>
      <c r="CF453" s="55"/>
      <c r="CG453" s="55"/>
      <c r="CH453" s="55"/>
      <c r="CI453" s="55"/>
      <c r="CJ453" s="55"/>
      <c r="CK453" s="55"/>
      <c r="CL453" s="55"/>
      <c r="CM453" s="55"/>
      <c r="CN453" s="55"/>
      <c r="CO453" s="55"/>
      <c r="CP453" s="55"/>
      <c r="CQ453" s="55"/>
      <c r="CR453" s="55"/>
      <c r="CS453" s="55"/>
      <c r="CT453" s="55"/>
      <c r="CU453" s="55"/>
      <c r="CV453" s="55"/>
      <c r="CW453" s="55"/>
      <c r="CX453" s="55"/>
      <c r="CY453" s="55"/>
      <c r="CZ453" s="55"/>
      <c r="DA453" s="55"/>
      <c r="DB453" s="55"/>
      <c r="DC453" s="55"/>
      <c r="DD453" s="55"/>
      <c r="DE453" s="55"/>
      <c r="DF453" s="55"/>
      <c r="DG453" s="55"/>
      <c r="DH453" s="55"/>
      <c r="DI453" s="55"/>
      <c r="DJ453" s="55"/>
      <c r="DK453" s="55"/>
      <c r="DL453" s="55"/>
      <c r="DM453" s="55"/>
      <c r="DN453" s="55"/>
      <c r="DO453" s="55"/>
      <c r="DP453" s="55"/>
    </row>
    <row r="454" spans="1:120" x14ac:dyDescent="0.2">
      <c r="A454" s="57"/>
      <c r="C454" s="57"/>
      <c r="D454" s="57"/>
      <c r="E454" s="57"/>
      <c r="G454" s="57"/>
      <c r="H454" s="129"/>
      <c r="I454" s="129"/>
      <c r="J454" s="129"/>
      <c r="K454" s="129"/>
      <c r="L454" s="129"/>
      <c r="M454" s="57"/>
      <c r="N454" s="57"/>
      <c r="O454" s="57"/>
      <c r="P454" s="57"/>
      <c r="Q454" s="57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  <c r="AZ454" s="55"/>
      <c r="BA454" s="55"/>
      <c r="BB454" s="55"/>
      <c r="BC454" s="55"/>
      <c r="BD454" s="55"/>
      <c r="BE454" s="55"/>
      <c r="BF454" s="55"/>
      <c r="BG454" s="55"/>
      <c r="BH454" s="55"/>
      <c r="BI454" s="55"/>
      <c r="BJ454" s="55"/>
      <c r="BK454" s="55"/>
      <c r="BL454" s="55"/>
      <c r="BM454" s="55"/>
      <c r="BN454" s="55"/>
      <c r="BO454" s="55"/>
      <c r="BP454" s="55"/>
      <c r="BQ454" s="55"/>
      <c r="BR454" s="55"/>
      <c r="BS454" s="55"/>
      <c r="BT454" s="55"/>
      <c r="BU454" s="55"/>
      <c r="BV454" s="55"/>
      <c r="BW454" s="55"/>
      <c r="BX454" s="55"/>
      <c r="BY454" s="55"/>
      <c r="BZ454" s="55"/>
      <c r="CA454" s="55"/>
      <c r="CB454" s="55"/>
      <c r="CC454" s="55"/>
      <c r="CD454" s="55"/>
      <c r="CE454" s="55"/>
      <c r="CF454" s="55"/>
      <c r="CG454" s="55"/>
      <c r="CH454" s="55"/>
      <c r="CI454" s="55"/>
      <c r="CJ454" s="55"/>
      <c r="CK454" s="55"/>
      <c r="CL454" s="55"/>
      <c r="CM454" s="55"/>
      <c r="CN454" s="55"/>
      <c r="CO454" s="55"/>
      <c r="CP454" s="55"/>
      <c r="CQ454" s="55"/>
      <c r="CR454" s="55"/>
      <c r="CS454" s="55"/>
      <c r="CT454" s="55"/>
      <c r="CU454" s="55"/>
      <c r="CV454" s="55"/>
      <c r="CW454" s="55"/>
      <c r="CX454" s="55"/>
      <c r="CY454" s="55"/>
      <c r="CZ454" s="55"/>
      <c r="DA454" s="55"/>
      <c r="DB454" s="55"/>
      <c r="DC454" s="55"/>
      <c r="DD454" s="55"/>
      <c r="DE454" s="55"/>
      <c r="DF454" s="55"/>
      <c r="DG454" s="55"/>
      <c r="DH454" s="55"/>
      <c r="DI454" s="55"/>
      <c r="DJ454" s="55"/>
      <c r="DK454" s="55"/>
      <c r="DL454" s="55"/>
      <c r="DM454" s="55"/>
      <c r="DN454" s="55"/>
      <c r="DO454" s="55"/>
      <c r="DP454" s="55"/>
    </row>
    <row r="455" spans="1:120" x14ac:dyDescent="0.2">
      <c r="A455" s="57"/>
      <c r="C455" s="57"/>
      <c r="D455" s="57"/>
      <c r="E455" s="57"/>
      <c r="G455" s="57"/>
      <c r="H455" s="129"/>
      <c r="I455" s="129"/>
      <c r="J455" s="129"/>
      <c r="K455" s="129"/>
      <c r="L455" s="129"/>
      <c r="M455" s="57"/>
      <c r="N455" s="57"/>
      <c r="O455" s="57"/>
      <c r="P455" s="57"/>
      <c r="Q455" s="57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  <c r="AZ455" s="55"/>
      <c r="BA455" s="55"/>
      <c r="BB455" s="55"/>
      <c r="BC455" s="55"/>
      <c r="BD455" s="55"/>
      <c r="BE455" s="55"/>
      <c r="BF455" s="55"/>
      <c r="BG455" s="55"/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  <c r="BW455" s="55"/>
      <c r="BX455" s="55"/>
      <c r="BY455" s="55"/>
      <c r="BZ455" s="55"/>
      <c r="CA455" s="55"/>
      <c r="CB455" s="55"/>
      <c r="CC455" s="55"/>
      <c r="CD455" s="55"/>
      <c r="CE455" s="55"/>
      <c r="CF455" s="55"/>
      <c r="CG455" s="55"/>
      <c r="CH455" s="55"/>
      <c r="CI455" s="55"/>
      <c r="CJ455" s="55"/>
      <c r="CK455" s="55"/>
      <c r="CL455" s="55"/>
      <c r="CM455" s="55"/>
      <c r="CN455" s="55"/>
      <c r="CO455" s="55"/>
      <c r="CP455" s="55"/>
      <c r="CQ455" s="55"/>
      <c r="CR455" s="55"/>
      <c r="CS455" s="55"/>
      <c r="CT455" s="55"/>
      <c r="CU455" s="55"/>
      <c r="CV455" s="55"/>
      <c r="CW455" s="55"/>
      <c r="CX455" s="55"/>
      <c r="CY455" s="55"/>
      <c r="CZ455" s="55"/>
      <c r="DA455" s="55"/>
      <c r="DB455" s="55"/>
      <c r="DC455" s="55"/>
      <c r="DD455" s="55"/>
      <c r="DE455" s="55"/>
      <c r="DF455" s="55"/>
      <c r="DG455" s="55"/>
      <c r="DH455" s="55"/>
      <c r="DI455" s="55"/>
      <c r="DJ455" s="55"/>
      <c r="DK455" s="55"/>
      <c r="DL455" s="55"/>
      <c r="DM455" s="55"/>
      <c r="DN455" s="55"/>
      <c r="DO455" s="55"/>
      <c r="DP455" s="55"/>
    </row>
    <row r="456" spans="1:120" x14ac:dyDescent="0.2">
      <c r="A456" s="57"/>
      <c r="C456" s="57"/>
      <c r="D456" s="57"/>
      <c r="E456" s="57"/>
      <c r="G456" s="57"/>
      <c r="H456" s="129"/>
      <c r="I456" s="129"/>
      <c r="J456" s="129"/>
      <c r="K456" s="129"/>
      <c r="L456" s="129"/>
      <c r="M456" s="57"/>
      <c r="N456" s="57"/>
      <c r="O456" s="57"/>
      <c r="P456" s="57"/>
      <c r="Q456" s="57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  <c r="AZ456" s="55"/>
      <c r="BA456" s="55"/>
      <c r="BB456" s="55"/>
      <c r="BC456" s="55"/>
      <c r="BD456" s="55"/>
      <c r="BE456" s="55"/>
      <c r="BF456" s="55"/>
      <c r="BG456" s="55"/>
      <c r="BH456" s="55"/>
      <c r="BI456" s="55"/>
      <c r="BJ456" s="55"/>
      <c r="BK456" s="55"/>
      <c r="BL456" s="55"/>
      <c r="BM456" s="55"/>
      <c r="BN456" s="55"/>
      <c r="BO456" s="55"/>
      <c r="BP456" s="55"/>
      <c r="BQ456" s="55"/>
      <c r="BR456" s="55"/>
      <c r="BS456" s="55"/>
      <c r="BT456" s="55"/>
      <c r="BU456" s="55"/>
      <c r="BV456" s="55"/>
      <c r="BW456" s="55"/>
      <c r="BX456" s="55"/>
      <c r="BY456" s="55"/>
      <c r="BZ456" s="55"/>
      <c r="CA456" s="55"/>
      <c r="CB456" s="55"/>
      <c r="CC456" s="55"/>
      <c r="CD456" s="55"/>
      <c r="CE456" s="55"/>
      <c r="CF456" s="55"/>
      <c r="CG456" s="55"/>
      <c r="CH456" s="55"/>
      <c r="CI456" s="55"/>
      <c r="CJ456" s="55"/>
      <c r="CK456" s="55"/>
      <c r="CL456" s="55"/>
      <c r="CM456" s="55"/>
      <c r="CN456" s="55"/>
      <c r="CO456" s="55"/>
      <c r="CP456" s="55"/>
      <c r="CQ456" s="55"/>
      <c r="CR456" s="55"/>
      <c r="CS456" s="55"/>
      <c r="CT456" s="55"/>
      <c r="CU456" s="55"/>
      <c r="CV456" s="55"/>
      <c r="CW456" s="55"/>
      <c r="CX456" s="55"/>
      <c r="CY456" s="55"/>
      <c r="CZ456" s="55"/>
      <c r="DA456" s="55"/>
      <c r="DB456" s="55"/>
      <c r="DC456" s="55"/>
      <c r="DD456" s="55"/>
      <c r="DE456" s="55"/>
      <c r="DF456" s="55"/>
      <c r="DG456" s="55"/>
      <c r="DH456" s="55"/>
      <c r="DI456" s="55"/>
      <c r="DJ456" s="55"/>
      <c r="DK456" s="55"/>
      <c r="DL456" s="55"/>
      <c r="DM456" s="55"/>
      <c r="DN456" s="55"/>
      <c r="DO456" s="55"/>
      <c r="DP456" s="55"/>
    </row>
    <row r="457" spans="1:120" x14ac:dyDescent="0.2">
      <c r="A457" s="57"/>
      <c r="C457" s="57"/>
      <c r="D457" s="57"/>
      <c r="E457" s="57"/>
      <c r="G457" s="57"/>
      <c r="H457" s="129"/>
      <c r="I457" s="129"/>
      <c r="J457" s="129"/>
      <c r="K457" s="129"/>
      <c r="L457" s="129"/>
      <c r="M457" s="57"/>
      <c r="N457" s="57"/>
      <c r="O457" s="57"/>
      <c r="P457" s="57"/>
      <c r="Q457" s="57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  <c r="AZ457" s="55"/>
      <c r="BA457" s="55"/>
      <c r="BB457" s="55"/>
      <c r="BC457" s="55"/>
      <c r="BD457" s="55"/>
      <c r="BE457" s="55"/>
      <c r="BF457" s="55"/>
      <c r="BG457" s="55"/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  <c r="BW457" s="55"/>
      <c r="BX457" s="55"/>
      <c r="BY457" s="55"/>
      <c r="BZ457" s="55"/>
      <c r="CA457" s="55"/>
      <c r="CB457" s="55"/>
      <c r="CC457" s="55"/>
      <c r="CD457" s="55"/>
      <c r="CE457" s="55"/>
      <c r="CF457" s="55"/>
      <c r="CG457" s="55"/>
      <c r="CH457" s="55"/>
      <c r="CI457" s="55"/>
      <c r="CJ457" s="55"/>
      <c r="CK457" s="55"/>
      <c r="CL457" s="55"/>
      <c r="CM457" s="55"/>
      <c r="CN457" s="55"/>
      <c r="CO457" s="55"/>
      <c r="CP457" s="55"/>
      <c r="CQ457" s="55"/>
      <c r="CR457" s="55"/>
      <c r="CS457" s="55"/>
      <c r="CT457" s="55"/>
      <c r="CU457" s="55"/>
      <c r="CV457" s="55"/>
      <c r="CW457" s="55"/>
      <c r="CX457" s="55"/>
      <c r="CY457" s="55"/>
      <c r="CZ457" s="55"/>
      <c r="DA457" s="55"/>
      <c r="DB457" s="55"/>
      <c r="DC457" s="55"/>
      <c r="DD457" s="55"/>
      <c r="DE457" s="55"/>
      <c r="DF457" s="55"/>
      <c r="DG457" s="55"/>
      <c r="DH457" s="55"/>
      <c r="DI457" s="55"/>
      <c r="DJ457" s="55"/>
      <c r="DK457" s="55"/>
      <c r="DL457" s="55"/>
      <c r="DM457" s="55"/>
      <c r="DN457" s="55"/>
      <c r="DO457" s="55"/>
      <c r="DP457" s="55"/>
    </row>
    <row r="458" spans="1:120" x14ac:dyDescent="0.2">
      <c r="A458" s="57"/>
      <c r="C458" s="57"/>
      <c r="D458" s="57"/>
      <c r="E458" s="57"/>
      <c r="G458" s="57"/>
      <c r="H458" s="129"/>
      <c r="I458" s="129"/>
      <c r="J458" s="129"/>
      <c r="K458" s="129"/>
      <c r="L458" s="129"/>
      <c r="M458" s="57"/>
      <c r="N458" s="57"/>
      <c r="O458" s="57"/>
      <c r="P458" s="57"/>
      <c r="Q458" s="57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  <c r="AZ458" s="55"/>
      <c r="BA458" s="55"/>
      <c r="BB458" s="55"/>
      <c r="BC458" s="55"/>
      <c r="BD458" s="55"/>
      <c r="BE458" s="55"/>
      <c r="BF458" s="55"/>
      <c r="BG458" s="55"/>
      <c r="BH458" s="55"/>
      <c r="BI458" s="55"/>
      <c r="BJ458" s="55"/>
      <c r="BK458" s="55"/>
      <c r="BL458" s="55"/>
      <c r="BM458" s="55"/>
      <c r="BN458" s="55"/>
      <c r="BO458" s="55"/>
      <c r="BP458" s="55"/>
      <c r="BQ458" s="55"/>
      <c r="BR458" s="55"/>
      <c r="BS458" s="55"/>
      <c r="BT458" s="55"/>
      <c r="BU458" s="55"/>
      <c r="BV458" s="55"/>
      <c r="BW458" s="55"/>
      <c r="BX458" s="55"/>
      <c r="BY458" s="55"/>
      <c r="BZ458" s="55"/>
      <c r="CA458" s="55"/>
      <c r="CB458" s="55"/>
      <c r="CC458" s="55"/>
      <c r="CD458" s="55"/>
      <c r="CE458" s="55"/>
      <c r="CF458" s="55"/>
      <c r="CG458" s="55"/>
      <c r="CH458" s="55"/>
      <c r="CI458" s="55"/>
      <c r="CJ458" s="55"/>
      <c r="CK458" s="55"/>
      <c r="CL458" s="55"/>
      <c r="CM458" s="55"/>
      <c r="CN458" s="55"/>
      <c r="CO458" s="55"/>
      <c r="CP458" s="55"/>
      <c r="CQ458" s="55"/>
      <c r="CR458" s="55"/>
      <c r="CS458" s="55"/>
      <c r="CT458" s="55"/>
      <c r="CU458" s="55"/>
      <c r="CV458" s="55"/>
      <c r="CW458" s="55"/>
      <c r="CX458" s="55"/>
      <c r="CY458" s="55"/>
      <c r="CZ458" s="55"/>
      <c r="DA458" s="55"/>
      <c r="DB458" s="55"/>
      <c r="DC458" s="55"/>
      <c r="DD458" s="55"/>
      <c r="DE458" s="55"/>
      <c r="DF458" s="55"/>
      <c r="DG458" s="55"/>
      <c r="DH458" s="55"/>
      <c r="DI458" s="55"/>
      <c r="DJ458" s="55"/>
      <c r="DK458" s="55"/>
      <c r="DL458" s="55"/>
      <c r="DM458" s="55"/>
      <c r="DN458" s="55"/>
      <c r="DO458" s="55"/>
      <c r="DP458" s="55"/>
    </row>
    <row r="459" spans="1:120" x14ac:dyDescent="0.2">
      <c r="A459" s="57"/>
      <c r="C459" s="57"/>
      <c r="D459" s="57"/>
      <c r="E459" s="57"/>
      <c r="G459" s="57"/>
      <c r="H459" s="129"/>
      <c r="I459" s="129"/>
      <c r="J459" s="129"/>
      <c r="K459" s="129"/>
      <c r="L459" s="129"/>
      <c r="M459" s="57"/>
      <c r="N459" s="57"/>
      <c r="O459" s="57"/>
      <c r="P459" s="57"/>
      <c r="Q459" s="57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  <c r="AZ459" s="55"/>
      <c r="BA459" s="55"/>
      <c r="BB459" s="55"/>
      <c r="BC459" s="55"/>
      <c r="BD459" s="55"/>
      <c r="BE459" s="55"/>
      <c r="BF459" s="55"/>
      <c r="BG459" s="55"/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  <c r="BW459" s="55"/>
      <c r="BX459" s="55"/>
      <c r="BY459" s="55"/>
      <c r="BZ459" s="55"/>
      <c r="CA459" s="55"/>
      <c r="CB459" s="55"/>
      <c r="CC459" s="55"/>
      <c r="CD459" s="55"/>
      <c r="CE459" s="55"/>
      <c r="CF459" s="55"/>
      <c r="CG459" s="55"/>
      <c r="CH459" s="55"/>
      <c r="CI459" s="55"/>
      <c r="CJ459" s="55"/>
      <c r="CK459" s="55"/>
      <c r="CL459" s="55"/>
      <c r="CM459" s="55"/>
      <c r="CN459" s="55"/>
      <c r="CO459" s="55"/>
      <c r="CP459" s="55"/>
      <c r="CQ459" s="55"/>
      <c r="CR459" s="55"/>
      <c r="CS459" s="55"/>
      <c r="CT459" s="55"/>
      <c r="CU459" s="55"/>
      <c r="CV459" s="55"/>
      <c r="CW459" s="55"/>
      <c r="CX459" s="55"/>
      <c r="CY459" s="55"/>
      <c r="CZ459" s="55"/>
      <c r="DA459" s="55"/>
      <c r="DB459" s="55"/>
      <c r="DC459" s="55"/>
      <c r="DD459" s="55"/>
      <c r="DE459" s="55"/>
      <c r="DF459" s="55"/>
      <c r="DG459" s="55"/>
      <c r="DH459" s="55"/>
      <c r="DI459" s="55"/>
      <c r="DJ459" s="55"/>
      <c r="DK459" s="55"/>
      <c r="DL459" s="55"/>
      <c r="DM459" s="55"/>
      <c r="DN459" s="55"/>
      <c r="DO459" s="55"/>
      <c r="DP459" s="55"/>
    </row>
    <row r="460" spans="1:120" x14ac:dyDescent="0.2">
      <c r="A460" s="57"/>
      <c r="C460" s="57"/>
      <c r="D460" s="57"/>
      <c r="E460" s="57"/>
      <c r="G460" s="57"/>
      <c r="H460" s="129"/>
      <c r="I460" s="129"/>
      <c r="J460" s="129"/>
      <c r="K460" s="129"/>
      <c r="L460" s="129"/>
      <c r="M460" s="57"/>
      <c r="N460" s="57"/>
      <c r="O460" s="57"/>
      <c r="P460" s="57"/>
      <c r="Q460" s="57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  <c r="AZ460" s="55"/>
      <c r="BA460" s="55"/>
      <c r="BB460" s="55"/>
      <c r="BC460" s="55"/>
      <c r="BD460" s="55"/>
      <c r="BE460" s="55"/>
      <c r="BF460" s="55"/>
      <c r="BG460" s="55"/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  <c r="BW460" s="55"/>
      <c r="BX460" s="55"/>
      <c r="BY460" s="55"/>
      <c r="BZ460" s="55"/>
      <c r="CA460" s="55"/>
      <c r="CB460" s="55"/>
      <c r="CC460" s="55"/>
      <c r="CD460" s="55"/>
      <c r="CE460" s="55"/>
      <c r="CF460" s="55"/>
      <c r="CG460" s="55"/>
      <c r="CH460" s="55"/>
      <c r="CI460" s="55"/>
      <c r="CJ460" s="55"/>
      <c r="CK460" s="55"/>
      <c r="CL460" s="55"/>
      <c r="CM460" s="55"/>
      <c r="CN460" s="55"/>
      <c r="CO460" s="55"/>
      <c r="CP460" s="55"/>
      <c r="CQ460" s="55"/>
      <c r="CR460" s="55"/>
      <c r="CS460" s="55"/>
      <c r="CT460" s="55"/>
      <c r="CU460" s="55"/>
      <c r="CV460" s="55"/>
      <c r="CW460" s="55"/>
      <c r="CX460" s="55"/>
      <c r="CY460" s="55"/>
      <c r="CZ460" s="55"/>
      <c r="DA460" s="55"/>
      <c r="DB460" s="55"/>
      <c r="DC460" s="55"/>
      <c r="DD460" s="55"/>
      <c r="DE460" s="55"/>
      <c r="DF460" s="55"/>
      <c r="DG460" s="55"/>
      <c r="DH460" s="55"/>
      <c r="DI460" s="55"/>
      <c r="DJ460" s="55"/>
      <c r="DK460" s="55"/>
      <c r="DL460" s="55"/>
      <c r="DM460" s="55"/>
      <c r="DN460" s="55"/>
      <c r="DO460" s="55"/>
      <c r="DP460" s="55"/>
    </row>
    <row r="461" spans="1:120" x14ac:dyDescent="0.2">
      <c r="A461" s="57"/>
      <c r="C461" s="57"/>
      <c r="D461" s="57"/>
      <c r="E461" s="57"/>
      <c r="G461" s="57"/>
      <c r="H461" s="129"/>
      <c r="I461" s="129"/>
      <c r="J461" s="129"/>
      <c r="K461" s="129"/>
      <c r="L461" s="129"/>
      <c r="M461" s="57"/>
      <c r="N461" s="57"/>
      <c r="O461" s="57"/>
      <c r="P461" s="57"/>
      <c r="Q461" s="57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  <c r="AZ461" s="55"/>
      <c r="BA461" s="55"/>
      <c r="BB461" s="55"/>
      <c r="BC461" s="55"/>
      <c r="BD461" s="55"/>
      <c r="BE461" s="55"/>
      <c r="BF461" s="55"/>
      <c r="BG461" s="55"/>
      <c r="BH461" s="55"/>
      <c r="BI461" s="55"/>
      <c r="BJ461" s="55"/>
      <c r="BK461" s="55"/>
      <c r="BL461" s="55"/>
      <c r="BM461" s="55"/>
      <c r="BN461" s="55"/>
      <c r="BO461" s="55"/>
      <c r="BP461" s="55"/>
      <c r="BQ461" s="55"/>
      <c r="BR461" s="55"/>
      <c r="BS461" s="55"/>
      <c r="BT461" s="55"/>
      <c r="BU461" s="55"/>
      <c r="BV461" s="55"/>
      <c r="BW461" s="55"/>
      <c r="BX461" s="55"/>
      <c r="BY461" s="55"/>
      <c r="BZ461" s="55"/>
      <c r="CA461" s="55"/>
      <c r="CB461" s="55"/>
      <c r="CC461" s="55"/>
      <c r="CD461" s="55"/>
      <c r="CE461" s="55"/>
      <c r="CF461" s="55"/>
      <c r="CG461" s="55"/>
      <c r="CH461" s="55"/>
      <c r="CI461" s="55"/>
      <c r="CJ461" s="55"/>
      <c r="CK461" s="55"/>
      <c r="CL461" s="55"/>
      <c r="CM461" s="55"/>
      <c r="CN461" s="55"/>
      <c r="CO461" s="55"/>
      <c r="CP461" s="55"/>
      <c r="CQ461" s="55"/>
      <c r="CR461" s="55"/>
      <c r="CS461" s="55"/>
      <c r="CT461" s="55"/>
      <c r="CU461" s="55"/>
      <c r="CV461" s="55"/>
      <c r="CW461" s="55"/>
      <c r="CX461" s="55"/>
      <c r="CY461" s="55"/>
      <c r="CZ461" s="55"/>
      <c r="DA461" s="55"/>
      <c r="DB461" s="55"/>
      <c r="DC461" s="55"/>
      <c r="DD461" s="55"/>
      <c r="DE461" s="55"/>
      <c r="DF461" s="55"/>
      <c r="DG461" s="55"/>
      <c r="DH461" s="55"/>
      <c r="DI461" s="55"/>
      <c r="DJ461" s="55"/>
      <c r="DK461" s="55"/>
      <c r="DL461" s="55"/>
      <c r="DM461" s="55"/>
      <c r="DN461" s="55"/>
      <c r="DO461" s="55"/>
      <c r="DP461" s="55"/>
    </row>
    <row r="462" spans="1:120" x14ac:dyDescent="0.2">
      <c r="A462" s="57"/>
      <c r="C462" s="57"/>
      <c r="D462" s="57"/>
      <c r="E462" s="57"/>
      <c r="G462" s="57"/>
      <c r="H462" s="129"/>
      <c r="I462" s="129"/>
      <c r="J462" s="129"/>
      <c r="K462" s="129"/>
      <c r="L462" s="129"/>
      <c r="M462" s="57"/>
      <c r="N462" s="57"/>
      <c r="O462" s="57"/>
      <c r="P462" s="57"/>
      <c r="Q462" s="57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  <c r="AZ462" s="55"/>
      <c r="BA462" s="55"/>
      <c r="BB462" s="55"/>
      <c r="BC462" s="55"/>
      <c r="BD462" s="55"/>
      <c r="BE462" s="55"/>
      <c r="BF462" s="55"/>
      <c r="BG462" s="55"/>
      <c r="BH462" s="55"/>
      <c r="BI462" s="55"/>
      <c r="BJ462" s="55"/>
      <c r="BK462" s="55"/>
      <c r="BL462" s="55"/>
      <c r="BM462" s="55"/>
      <c r="BN462" s="55"/>
      <c r="BO462" s="55"/>
      <c r="BP462" s="55"/>
      <c r="BQ462" s="55"/>
      <c r="BR462" s="55"/>
      <c r="BS462" s="55"/>
      <c r="BT462" s="55"/>
      <c r="BU462" s="55"/>
      <c r="BV462" s="55"/>
      <c r="BW462" s="55"/>
      <c r="BX462" s="55"/>
      <c r="BY462" s="55"/>
      <c r="BZ462" s="55"/>
      <c r="CA462" s="55"/>
      <c r="CB462" s="55"/>
      <c r="CC462" s="55"/>
      <c r="CD462" s="55"/>
      <c r="CE462" s="55"/>
      <c r="CF462" s="55"/>
      <c r="CG462" s="55"/>
      <c r="CH462" s="55"/>
      <c r="CI462" s="55"/>
      <c r="CJ462" s="55"/>
      <c r="CK462" s="55"/>
      <c r="CL462" s="55"/>
      <c r="CM462" s="55"/>
      <c r="CN462" s="55"/>
      <c r="CO462" s="55"/>
      <c r="CP462" s="55"/>
      <c r="CQ462" s="55"/>
      <c r="CR462" s="55"/>
      <c r="CS462" s="55"/>
      <c r="CT462" s="55"/>
      <c r="CU462" s="55"/>
      <c r="CV462" s="55"/>
      <c r="CW462" s="55"/>
      <c r="CX462" s="55"/>
      <c r="CY462" s="55"/>
      <c r="CZ462" s="55"/>
      <c r="DA462" s="55"/>
      <c r="DB462" s="55"/>
      <c r="DC462" s="55"/>
      <c r="DD462" s="55"/>
      <c r="DE462" s="55"/>
      <c r="DF462" s="55"/>
      <c r="DG462" s="55"/>
      <c r="DH462" s="55"/>
      <c r="DI462" s="55"/>
      <c r="DJ462" s="55"/>
      <c r="DK462" s="55"/>
      <c r="DL462" s="55"/>
      <c r="DM462" s="55"/>
      <c r="DN462" s="55"/>
      <c r="DO462" s="55"/>
      <c r="DP462" s="55"/>
    </row>
    <row r="463" spans="1:120" x14ac:dyDescent="0.2">
      <c r="A463" s="57"/>
      <c r="C463" s="57"/>
      <c r="D463" s="57"/>
      <c r="E463" s="57"/>
      <c r="G463" s="57"/>
      <c r="H463" s="129"/>
      <c r="I463" s="129"/>
      <c r="J463" s="129"/>
      <c r="K463" s="129"/>
      <c r="L463" s="129"/>
      <c r="M463" s="57"/>
      <c r="N463" s="57"/>
      <c r="O463" s="57"/>
      <c r="P463" s="57"/>
      <c r="Q463" s="57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  <c r="AZ463" s="55"/>
      <c r="BA463" s="55"/>
      <c r="BB463" s="55"/>
      <c r="BC463" s="55"/>
      <c r="BD463" s="55"/>
      <c r="BE463" s="55"/>
      <c r="BF463" s="55"/>
      <c r="BG463" s="55"/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  <c r="BW463" s="55"/>
      <c r="BX463" s="55"/>
      <c r="BY463" s="55"/>
      <c r="BZ463" s="55"/>
      <c r="CA463" s="55"/>
      <c r="CB463" s="55"/>
      <c r="CC463" s="55"/>
      <c r="CD463" s="55"/>
      <c r="CE463" s="55"/>
      <c r="CF463" s="55"/>
      <c r="CG463" s="55"/>
      <c r="CH463" s="55"/>
      <c r="CI463" s="55"/>
      <c r="CJ463" s="55"/>
      <c r="CK463" s="55"/>
      <c r="CL463" s="55"/>
      <c r="CM463" s="55"/>
      <c r="CN463" s="55"/>
      <c r="CO463" s="55"/>
      <c r="CP463" s="55"/>
      <c r="CQ463" s="55"/>
      <c r="CR463" s="55"/>
      <c r="CS463" s="55"/>
      <c r="CT463" s="55"/>
      <c r="CU463" s="55"/>
      <c r="CV463" s="55"/>
      <c r="CW463" s="55"/>
      <c r="CX463" s="55"/>
      <c r="CY463" s="55"/>
      <c r="CZ463" s="55"/>
      <c r="DA463" s="55"/>
      <c r="DB463" s="55"/>
      <c r="DC463" s="55"/>
      <c r="DD463" s="55"/>
      <c r="DE463" s="55"/>
      <c r="DF463" s="55"/>
      <c r="DG463" s="55"/>
      <c r="DH463" s="55"/>
      <c r="DI463" s="55"/>
      <c r="DJ463" s="55"/>
      <c r="DK463" s="55"/>
      <c r="DL463" s="55"/>
      <c r="DM463" s="55"/>
      <c r="DN463" s="55"/>
      <c r="DO463" s="55"/>
      <c r="DP463" s="55"/>
    </row>
    <row r="464" spans="1:120" x14ac:dyDescent="0.2">
      <c r="A464" s="57"/>
      <c r="C464" s="57"/>
      <c r="D464" s="57"/>
      <c r="E464" s="57"/>
      <c r="G464" s="57"/>
      <c r="H464" s="129"/>
      <c r="I464" s="129"/>
      <c r="J464" s="129"/>
      <c r="K464" s="129"/>
      <c r="L464" s="129"/>
      <c r="M464" s="57"/>
      <c r="N464" s="57"/>
      <c r="O464" s="57"/>
      <c r="P464" s="57"/>
      <c r="Q464" s="57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  <c r="AZ464" s="55"/>
      <c r="BA464" s="55"/>
      <c r="BB464" s="55"/>
      <c r="BC464" s="55"/>
      <c r="BD464" s="55"/>
      <c r="BE464" s="55"/>
      <c r="BF464" s="55"/>
      <c r="BG464" s="55"/>
      <c r="BH464" s="55"/>
      <c r="BI464" s="55"/>
      <c r="BJ464" s="55"/>
      <c r="BK464" s="55"/>
      <c r="BL464" s="55"/>
      <c r="BM464" s="55"/>
      <c r="BN464" s="55"/>
      <c r="BO464" s="55"/>
      <c r="BP464" s="55"/>
      <c r="BQ464" s="55"/>
      <c r="BR464" s="55"/>
      <c r="BS464" s="55"/>
      <c r="BT464" s="55"/>
      <c r="BU464" s="55"/>
      <c r="BV464" s="55"/>
      <c r="BW464" s="55"/>
      <c r="BX464" s="55"/>
      <c r="BY464" s="55"/>
      <c r="BZ464" s="55"/>
      <c r="CA464" s="55"/>
      <c r="CB464" s="55"/>
      <c r="CC464" s="55"/>
      <c r="CD464" s="55"/>
      <c r="CE464" s="55"/>
      <c r="CF464" s="55"/>
      <c r="CG464" s="55"/>
      <c r="CH464" s="55"/>
      <c r="CI464" s="55"/>
      <c r="CJ464" s="55"/>
      <c r="CK464" s="55"/>
      <c r="CL464" s="55"/>
      <c r="CM464" s="55"/>
      <c r="CN464" s="55"/>
      <c r="CO464" s="55"/>
      <c r="CP464" s="55"/>
      <c r="CQ464" s="55"/>
      <c r="CR464" s="55"/>
      <c r="CS464" s="55"/>
      <c r="CT464" s="55"/>
      <c r="CU464" s="55"/>
      <c r="CV464" s="55"/>
      <c r="CW464" s="55"/>
      <c r="CX464" s="55"/>
      <c r="CY464" s="55"/>
      <c r="CZ464" s="55"/>
      <c r="DA464" s="55"/>
      <c r="DB464" s="55"/>
      <c r="DC464" s="55"/>
      <c r="DD464" s="55"/>
      <c r="DE464" s="55"/>
      <c r="DF464" s="55"/>
      <c r="DG464" s="55"/>
      <c r="DH464" s="55"/>
      <c r="DI464" s="55"/>
      <c r="DJ464" s="55"/>
      <c r="DK464" s="55"/>
      <c r="DL464" s="55"/>
      <c r="DM464" s="55"/>
      <c r="DN464" s="55"/>
      <c r="DO464" s="55"/>
      <c r="DP464" s="55"/>
    </row>
    <row r="465" spans="1:120" x14ac:dyDescent="0.2">
      <c r="A465" s="57"/>
      <c r="C465" s="57"/>
      <c r="D465" s="57"/>
      <c r="E465" s="57"/>
      <c r="G465" s="57"/>
      <c r="H465" s="129"/>
      <c r="I465" s="129"/>
      <c r="J465" s="129"/>
      <c r="K465" s="129"/>
      <c r="L465" s="129"/>
      <c r="M465" s="57"/>
      <c r="N465" s="57"/>
      <c r="O465" s="57"/>
      <c r="P465" s="57"/>
      <c r="Q465" s="57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  <c r="AV465" s="55"/>
      <c r="AW465" s="55"/>
      <c r="AX465" s="55"/>
      <c r="AY465" s="55"/>
      <c r="AZ465" s="55"/>
      <c r="BA465" s="55"/>
      <c r="BB465" s="55"/>
      <c r="BC465" s="55"/>
      <c r="BD465" s="55"/>
      <c r="BE465" s="55"/>
      <c r="BF465" s="55"/>
      <c r="BG465" s="55"/>
      <c r="BH465" s="55"/>
      <c r="BI465" s="55"/>
      <c r="BJ465" s="55"/>
      <c r="BK465" s="55"/>
      <c r="BL465" s="55"/>
      <c r="BM465" s="55"/>
      <c r="BN465" s="55"/>
      <c r="BO465" s="55"/>
      <c r="BP465" s="55"/>
      <c r="BQ465" s="55"/>
      <c r="BR465" s="55"/>
      <c r="BS465" s="55"/>
      <c r="BT465" s="55"/>
      <c r="BU465" s="55"/>
      <c r="BV465" s="55"/>
      <c r="BW465" s="55"/>
      <c r="BX465" s="55"/>
      <c r="BY465" s="55"/>
      <c r="BZ465" s="55"/>
      <c r="CA465" s="55"/>
      <c r="CB465" s="55"/>
      <c r="CC465" s="55"/>
      <c r="CD465" s="55"/>
      <c r="CE465" s="55"/>
      <c r="CF465" s="55"/>
      <c r="CG465" s="55"/>
      <c r="CH465" s="55"/>
      <c r="CI465" s="55"/>
      <c r="CJ465" s="55"/>
      <c r="CK465" s="55"/>
      <c r="CL465" s="55"/>
      <c r="CM465" s="55"/>
      <c r="CN465" s="55"/>
      <c r="CO465" s="55"/>
      <c r="CP465" s="55"/>
      <c r="CQ465" s="55"/>
      <c r="CR465" s="55"/>
      <c r="CS465" s="55"/>
      <c r="CT465" s="55"/>
      <c r="CU465" s="55"/>
      <c r="CV465" s="55"/>
      <c r="CW465" s="55"/>
      <c r="CX465" s="55"/>
      <c r="CY465" s="55"/>
      <c r="CZ465" s="55"/>
      <c r="DA465" s="55"/>
      <c r="DB465" s="55"/>
      <c r="DC465" s="55"/>
      <c r="DD465" s="55"/>
      <c r="DE465" s="55"/>
      <c r="DF465" s="55"/>
      <c r="DG465" s="55"/>
      <c r="DH465" s="55"/>
      <c r="DI465" s="55"/>
      <c r="DJ465" s="55"/>
      <c r="DK465" s="55"/>
      <c r="DL465" s="55"/>
      <c r="DM465" s="55"/>
      <c r="DN465" s="55"/>
      <c r="DO465" s="55"/>
      <c r="DP465" s="55"/>
    </row>
    <row r="466" spans="1:120" x14ac:dyDescent="0.2">
      <c r="A466" s="57"/>
      <c r="C466" s="57"/>
      <c r="D466" s="57"/>
      <c r="E466" s="57"/>
      <c r="G466" s="57"/>
      <c r="H466" s="129"/>
      <c r="I466" s="129"/>
      <c r="J466" s="129"/>
      <c r="K466" s="129"/>
      <c r="L466" s="129"/>
      <c r="M466" s="57"/>
      <c r="N466" s="57"/>
      <c r="O466" s="57"/>
      <c r="P466" s="57"/>
      <c r="Q466" s="57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  <c r="AV466" s="55"/>
      <c r="AW466" s="55"/>
      <c r="AX466" s="55"/>
      <c r="AY466" s="55"/>
      <c r="AZ466" s="55"/>
      <c r="BA466" s="55"/>
      <c r="BB466" s="55"/>
      <c r="BC466" s="55"/>
      <c r="BD466" s="55"/>
      <c r="BE466" s="55"/>
      <c r="BF466" s="55"/>
      <c r="BG466" s="55"/>
      <c r="BH466" s="55"/>
      <c r="BI466" s="55"/>
      <c r="BJ466" s="55"/>
      <c r="BK466" s="55"/>
      <c r="BL466" s="55"/>
      <c r="BM466" s="55"/>
      <c r="BN466" s="55"/>
      <c r="BO466" s="55"/>
      <c r="BP466" s="55"/>
      <c r="BQ466" s="55"/>
      <c r="BR466" s="55"/>
      <c r="BS466" s="55"/>
      <c r="BT466" s="55"/>
      <c r="BU466" s="55"/>
      <c r="BV466" s="55"/>
      <c r="BW466" s="55"/>
      <c r="BX466" s="55"/>
      <c r="BY466" s="55"/>
      <c r="BZ466" s="55"/>
      <c r="CA466" s="55"/>
      <c r="CB466" s="55"/>
      <c r="CC466" s="55"/>
      <c r="CD466" s="55"/>
      <c r="CE466" s="55"/>
      <c r="CF466" s="55"/>
      <c r="CG466" s="55"/>
      <c r="CH466" s="55"/>
      <c r="CI466" s="55"/>
      <c r="CJ466" s="55"/>
      <c r="CK466" s="55"/>
      <c r="CL466" s="55"/>
      <c r="CM466" s="55"/>
      <c r="CN466" s="55"/>
      <c r="CO466" s="55"/>
      <c r="CP466" s="55"/>
      <c r="CQ466" s="55"/>
      <c r="CR466" s="55"/>
      <c r="CS466" s="55"/>
      <c r="CT466" s="55"/>
      <c r="CU466" s="55"/>
      <c r="CV466" s="55"/>
      <c r="CW466" s="55"/>
      <c r="CX466" s="55"/>
      <c r="CY466" s="55"/>
      <c r="CZ466" s="55"/>
      <c r="DA466" s="55"/>
      <c r="DB466" s="55"/>
      <c r="DC466" s="55"/>
      <c r="DD466" s="55"/>
      <c r="DE466" s="55"/>
      <c r="DF466" s="55"/>
      <c r="DG466" s="55"/>
      <c r="DH466" s="55"/>
      <c r="DI466" s="55"/>
      <c r="DJ466" s="55"/>
      <c r="DK466" s="55"/>
      <c r="DL466" s="55"/>
      <c r="DM466" s="55"/>
      <c r="DN466" s="55"/>
      <c r="DO466" s="55"/>
      <c r="DP466" s="55"/>
    </row>
    <row r="467" spans="1:120" x14ac:dyDescent="0.2">
      <c r="A467" s="57"/>
      <c r="C467" s="57"/>
      <c r="D467" s="57"/>
      <c r="E467" s="57"/>
      <c r="G467" s="57"/>
      <c r="H467" s="129"/>
      <c r="I467" s="129"/>
      <c r="J467" s="129"/>
      <c r="K467" s="129"/>
      <c r="L467" s="129"/>
      <c r="M467" s="57"/>
      <c r="N467" s="57"/>
      <c r="O467" s="57"/>
      <c r="P467" s="57"/>
      <c r="Q467" s="57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  <c r="AV467" s="55"/>
      <c r="AW467" s="55"/>
      <c r="AX467" s="55"/>
      <c r="AY467" s="55"/>
      <c r="AZ467" s="55"/>
      <c r="BA467" s="55"/>
      <c r="BB467" s="55"/>
      <c r="BC467" s="55"/>
      <c r="BD467" s="55"/>
      <c r="BE467" s="55"/>
      <c r="BF467" s="55"/>
      <c r="BG467" s="55"/>
      <c r="BH467" s="55"/>
      <c r="BI467" s="55"/>
      <c r="BJ467" s="55"/>
      <c r="BK467" s="55"/>
      <c r="BL467" s="55"/>
      <c r="BM467" s="55"/>
      <c r="BN467" s="55"/>
      <c r="BO467" s="55"/>
      <c r="BP467" s="55"/>
      <c r="BQ467" s="55"/>
      <c r="BR467" s="55"/>
      <c r="BS467" s="55"/>
      <c r="BT467" s="55"/>
      <c r="BU467" s="55"/>
      <c r="BV467" s="55"/>
      <c r="BW467" s="55"/>
      <c r="BX467" s="55"/>
      <c r="BY467" s="55"/>
      <c r="BZ467" s="55"/>
      <c r="CA467" s="55"/>
      <c r="CB467" s="55"/>
      <c r="CC467" s="55"/>
      <c r="CD467" s="55"/>
      <c r="CE467" s="55"/>
      <c r="CF467" s="55"/>
      <c r="CG467" s="55"/>
      <c r="CH467" s="55"/>
      <c r="CI467" s="55"/>
      <c r="CJ467" s="55"/>
      <c r="CK467" s="55"/>
      <c r="CL467" s="55"/>
      <c r="CM467" s="55"/>
      <c r="CN467" s="55"/>
      <c r="CO467" s="55"/>
      <c r="CP467" s="55"/>
      <c r="CQ467" s="55"/>
      <c r="CR467" s="55"/>
      <c r="CS467" s="55"/>
      <c r="CT467" s="55"/>
      <c r="CU467" s="55"/>
      <c r="CV467" s="55"/>
      <c r="CW467" s="55"/>
      <c r="CX467" s="55"/>
      <c r="CY467" s="55"/>
      <c r="CZ467" s="55"/>
      <c r="DA467" s="55"/>
      <c r="DB467" s="55"/>
      <c r="DC467" s="55"/>
      <c r="DD467" s="55"/>
      <c r="DE467" s="55"/>
      <c r="DF467" s="55"/>
      <c r="DG467" s="55"/>
      <c r="DH467" s="55"/>
      <c r="DI467" s="55"/>
      <c r="DJ467" s="55"/>
      <c r="DK467" s="55"/>
      <c r="DL467" s="55"/>
      <c r="DM467" s="55"/>
      <c r="DN467" s="55"/>
      <c r="DO467" s="55"/>
      <c r="DP467" s="55"/>
    </row>
    <row r="468" spans="1:120" x14ac:dyDescent="0.2">
      <c r="A468" s="57"/>
      <c r="C468" s="57"/>
      <c r="D468" s="57"/>
      <c r="E468" s="57"/>
      <c r="G468" s="57"/>
      <c r="H468" s="129"/>
      <c r="I468" s="129"/>
      <c r="J468" s="129"/>
      <c r="K468" s="129"/>
      <c r="L468" s="129"/>
      <c r="M468" s="57"/>
      <c r="N468" s="57"/>
      <c r="O468" s="57"/>
      <c r="P468" s="57"/>
      <c r="Q468" s="57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  <c r="AV468" s="55"/>
      <c r="AW468" s="55"/>
      <c r="AX468" s="55"/>
      <c r="AY468" s="55"/>
      <c r="AZ468" s="55"/>
      <c r="BA468" s="55"/>
      <c r="BB468" s="55"/>
      <c r="BC468" s="55"/>
      <c r="BD468" s="55"/>
      <c r="BE468" s="55"/>
      <c r="BF468" s="55"/>
      <c r="BG468" s="55"/>
      <c r="BH468" s="55"/>
      <c r="BI468" s="55"/>
      <c r="BJ468" s="55"/>
      <c r="BK468" s="55"/>
      <c r="BL468" s="55"/>
      <c r="BM468" s="55"/>
      <c r="BN468" s="55"/>
      <c r="BO468" s="55"/>
      <c r="BP468" s="55"/>
      <c r="BQ468" s="55"/>
      <c r="BR468" s="55"/>
      <c r="BS468" s="55"/>
      <c r="BT468" s="55"/>
      <c r="BU468" s="55"/>
      <c r="BV468" s="55"/>
      <c r="BW468" s="55"/>
      <c r="BX468" s="55"/>
      <c r="BY468" s="55"/>
      <c r="BZ468" s="55"/>
      <c r="CA468" s="55"/>
      <c r="CB468" s="55"/>
      <c r="CC468" s="55"/>
      <c r="CD468" s="55"/>
      <c r="CE468" s="55"/>
      <c r="CF468" s="55"/>
      <c r="CG468" s="55"/>
      <c r="CH468" s="55"/>
      <c r="CI468" s="55"/>
      <c r="CJ468" s="55"/>
      <c r="CK468" s="55"/>
      <c r="CL468" s="55"/>
      <c r="CM468" s="55"/>
      <c r="CN468" s="55"/>
      <c r="CO468" s="55"/>
      <c r="CP468" s="55"/>
      <c r="CQ468" s="55"/>
      <c r="CR468" s="55"/>
      <c r="CS468" s="55"/>
      <c r="CT468" s="55"/>
      <c r="CU468" s="55"/>
      <c r="CV468" s="55"/>
      <c r="CW468" s="55"/>
      <c r="CX468" s="55"/>
      <c r="CY468" s="55"/>
      <c r="CZ468" s="55"/>
      <c r="DA468" s="55"/>
      <c r="DB468" s="55"/>
      <c r="DC468" s="55"/>
      <c r="DD468" s="55"/>
      <c r="DE468" s="55"/>
      <c r="DF468" s="55"/>
      <c r="DG468" s="55"/>
      <c r="DH468" s="55"/>
      <c r="DI468" s="55"/>
      <c r="DJ468" s="55"/>
      <c r="DK468" s="55"/>
      <c r="DL468" s="55"/>
      <c r="DM468" s="55"/>
      <c r="DN468" s="55"/>
      <c r="DO468" s="55"/>
      <c r="DP468" s="55"/>
    </row>
    <row r="469" spans="1:120" x14ac:dyDescent="0.2">
      <c r="A469" s="57"/>
      <c r="C469" s="57"/>
      <c r="D469" s="57"/>
      <c r="E469" s="57"/>
      <c r="G469" s="57"/>
      <c r="H469" s="129"/>
      <c r="I469" s="129"/>
      <c r="J469" s="129"/>
      <c r="K469" s="129"/>
      <c r="L469" s="129"/>
      <c r="M469" s="57"/>
      <c r="N469" s="57"/>
      <c r="O469" s="57"/>
      <c r="P469" s="57"/>
      <c r="Q469" s="57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  <c r="AV469" s="55"/>
      <c r="AW469" s="55"/>
      <c r="AX469" s="55"/>
      <c r="AY469" s="55"/>
      <c r="AZ469" s="55"/>
      <c r="BA469" s="55"/>
      <c r="BB469" s="55"/>
      <c r="BC469" s="55"/>
      <c r="BD469" s="55"/>
      <c r="BE469" s="55"/>
      <c r="BF469" s="55"/>
      <c r="BG469" s="55"/>
      <c r="BH469" s="55"/>
      <c r="BI469" s="55"/>
      <c r="BJ469" s="55"/>
      <c r="BK469" s="55"/>
      <c r="BL469" s="55"/>
      <c r="BM469" s="55"/>
      <c r="BN469" s="55"/>
      <c r="BO469" s="55"/>
      <c r="BP469" s="55"/>
      <c r="BQ469" s="55"/>
      <c r="BR469" s="55"/>
      <c r="BS469" s="55"/>
      <c r="BT469" s="55"/>
      <c r="BU469" s="55"/>
      <c r="BV469" s="55"/>
      <c r="BW469" s="55"/>
      <c r="BX469" s="55"/>
      <c r="BY469" s="55"/>
      <c r="BZ469" s="55"/>
      <c r="CA469" s="55"/>
      <c r="CB469" s="55"/>
      <c r="CC469" s="55"/>
      <c r="CD469" s="55"/>
      <c r="CE469" s="55"/>
      <c r="CF469" s="55"/>
      <c r="CG469" s="55"/>
      <c r="CH469" s="55"/>
      <c r="CI469" s="55"/>
      <c r="CJ469" s="55"/>
      <c r="CK469" s="55"/>
      <c r="CL469" s="55"/>
      <c r="CM469" s="55"/>
      <c r="CN469" s="55"/>
      <c r="CO469" s="55"/>
      <c r="CP469" s="55"/>
      <c r="CQ469" s="55"/>
      <c r="CR469" s="55"/>
      <c r="CS469" s="55"/>
      <c r="CT469" s="55"/>
      <c r="CU469" s="55"/>
      <c r="CV469" s="55"/>
      <c r="CW469" s="55"/>
      <c r="CX469" s="55"/>
      <c r="CY469" s="55"/>
      <c r="CZ469" s="55"/>
      <c r="DA469" s="55"/>
      <c r="DB469" s="55"/>
      <c r="DC469" s="55"/>
      <c r="DD469" s="55"/>
      <c r="DE469" s="55"/>
      <c r="DF469" s="55"/>
      <c r="DG469" s="55"/>
      <c r="DH469" s="55"/>
      <c r="DI469" s="55"/>
      <c r="DJ469" s="55"/>
      <c r="DK469" s="55"/>
      <c r="DL469" s="55"/>
      <c r="DM469" s="55"/>
      <c r="DN469" s="55"/>
      <c r="DO469" s="55"/>
      <c r="DP469" s="55"/>
    </row>
    <row r="470" spans="1:120" x14ac:dyDescent="0.2">
      <c r="A470" s="57"/>
      <c r="C470" s="57"/>
      <c r="D470" s="57"/>
      <c r="E470" s="57"/>
      <c r="G470" s="57"/>
      <c r="H470" s="129"/>
      <c r="I470" s="129"/>
      <c r="J470" s="129"/>
      <c r="K470" s="129"/>
      <c r="L470" s="129"/>
      <c r="M470" s="57"/>
      <c r="N470" s="57"/>
      <c r="O470" s="57"/>
      <c r="P470" s="57"/>
      <c r="Q470" s="57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  <c r="AV470" s="55"/>
      <c r="AW470" s="55"/>
      <c r="AX470" s="55"/>
      <c r="AY470" s="55"/>
      <c r="AZ470" s="55"/>
      <c r="BA470" s="55"/>
      <c r="BB470" s="55"/>
      <c r="BC470" s="55"/>
      <c r="BD470" s="55"/>
      <c r="BE470" s="55"/>
      <c r="BF470" s="55"/>
      <c r="BG470" s="55"/>
      <c r="BH470" s="55"/>
      <c r="BI470" s="55"/>
      <c r="BJ470" s="55"/>
      <c r="BK470" s="55"/>
      <c r="BL470" s="55"/>
      <c r="BM470" s="55"/>
      <c r="BN470" s="55"/>
      <c r="BO470" s="55"/>
      <c r="BP470" s="55"/>
      <c r="BQ470" s="55"/>
      <c r="BR470" s="55"/>
      <c r="BS470" s="55"/>
      <c r="BT470" s="55"/>
      <c r="BU470" s="55"/>
      <c r="BV470" s="55"/>
      <c r="BW470" s="55"/>
      <c r="BX470" s="55"/>
      <c r="BY470" s="55"/>
      <c r="BZ470" s="55"/>
      <c r="CA470" s="55"/>
      <c r="CB470" s="55"/>
      <c r="CC470" s="55"/>
      <c r="CD470" s="55"/>
      <c r="CE470" s="55"/>
      <c r="CF470" s="55"/>
      <c r="CG470" s="55"/>
      <c r="CH470" s="55"/>
      <c r="CI470" s="55"/>
      <c r="CJ470" s="55"/>
      <c r="CK470" s="55"/>
      <c r="CL470" s="55"/>
      <c r="CM470" s="55"/>
      <c r="CN470" s="55"/>
      <c r="CO470" s="55"/>
      <c r="CP470" s="55"/>
      <c r="CQ470" s="55"/>
      <c r="CR470" s="55"/>
      <c r="CS470" s="55"/>
      <c r="CT470" s="55"/>
      <c r="CU470" s="55"/>
      <c r="CV470" s="55"/>
      <c r="CW470" s="55"/>
      <c r="CX470" s="55"/>
      <c r="CY470" s="55"/>
      <c r="CZ470" s="55"/>
      <c r="DA470" s="55"/>
      <c r="DB470" s="55"/>
      <c r="DC470" s="55"/>
      <c r="DD470" s="55"/>
      <c r="DE470" s="55"/>
      <c r="DF470" s="55"/>
      <c r="DG470" s="55"/>
      <c r="DH470" s="55"/>
      <c r="DI470" s="55"/>
      <c r="DJ470" s="55"/>
      <c r="DK470" s="55"/>
      <c r="DL470" s="55"/>
      <c r="DM470" s="55"/>
      <c r="DN470" s="55"/>
      <c r="DO470" s="55"/>
      <c r="DP470" s="55"/>
    </row>
    <row r="471" spans="1:120" x14ac:dyDescent="0.2">
      <c r="A471" s="57"/>
      <c r="C471" s="57"/>
      <c r="D471" s="57"/>
      <c r="E471" s="57"/>
      <c r="G471" s="57"/>
      <c r="H471" s="129"/>
      <c r="I471" s="129"/>
      <c r="J471" s="129"/>
      <c r="K471" s="129"/>
      <c r="L471" s="129"/>
      <c r="M471" s="57"/>
      <c r="N471" s="57"/>
      <c r="O471" s="57"/>
      <c r="P471" s="57"/>
      <c r="Q471" s="57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  <c r="AV471" s="55"/>
      <c r="AW471" s="55"/>
      <c r="AX471" s="55"/>
      <c r="AY471" s="55"/>
      <c r="AZ471" s="55"/>
      <c r="BA471" s="55"/>
      <c r="BB471" s="55"/>
      <c r="BC471" s="55"/>
      <c r="BD471" s="55"/>
      <c r="BE471" s="55"/>
      <c r="BF471" s="55"/>
      <c r="BG471" s="55"/>
      <c r="BH471" s="55"/>
      <c r="BI471" s="55"/>
      <c r="BJ471" s="55"/>
      <c r="BK471" s="55"/>
      <c r="BL471" s="55"/>
      <c r="BM471" s="55"/>
      <c r="BN471" s="55"/>
      <c r="BO471" s="55"/>
      <c r="BP471" s="55"/>
      <c r="BQ471" s="55"/>
      <c r="BR471" s="55"/>
      <c r="BS471" s="55"/>
      <c r="BT471" s="55"/>
      <c r="BU471" s="55"/>
      <c r="BV471" s="55"/>
      <c r="BW471" s="55"/>
      <c r="BX471" s="55"/>
      <c r="BY471" s="55"/>
      <c r="BZ471" s="55"/>
      <c r="CA471" s="55"/>
      <c r="CB471" s="55"/>
      <c r="CC471" s="55"/>
      <c r="CD471" s="55"/>
      <c r="CE471" s="55"/>
      <c r="CF471" s="55"/>
      <c r="CG471" s="55"/>
      <c r="CH471" s="55"/>
      <c r="CI471" s="55"/>
      <c r="CJ471" s="55"/>
      <c r="CK471" s="55"/>
      <c r="CL471" s="55"/>
      <c r="CM471" s="55"/>
      <c r="CN471" s="55"/>
      <c r="CO471" s="55"/>
      <c r="CP471" s="55"/>
      <c r="CQ471" s="55"/>
      <c r="CR471" s="55"/>
      <c r="CS471" s="55"/>
      <c r="CT471" s="55"/>
      <c r="CU471" s="55"/>
      <c r="CV471" s="55"/>
      <c r="CW471" s="55"/>
      <c r="CX471" s="55"/>
      <c r="CY471" s="55"/>
      <c r="CZ471" s="55"/>
      <c r="DA471" s="55"/>
      <c r="DB471" s="55"/>
      <c r="DC471" s="55"/>
      <c r="DD471" s="55"/>
      <c r="DE471" s="55"/>
      <c r="DF471" s="55"/>
      <c r="DG471" s="55"/>
      <c r="DH471" s="55"/>
      <c r="DI471" s="55"/>
      <c r="DJ471" s="55"/>
      <c r="DK471" s="55"/>
      <c r="DL471" s="55"/>
      <c r="DM471" s="55"/>
      <c r="DN471" s="55"/>
      <c r="DO471" s="55"/>
      <c r="DP471" s="55"/>
    </row>
    <row r="472" spans="1:120" x14ac:dyDescent="0.2">
      <c r="A472" s="57"/>
      <c r="C472" s="57"/>
      <c r="D472" s="57"/>
      <c r="E472" s="57"/>
      <c r="G472" s="57"/>
      <c r="H472" s="129"/>
      <c r="I472" s="129"/>
      <c r="J472" s="129"/>
      <c r="K472" s="129"/>
      <c r="L472" s="129"/>
      <c r="M472" s="57"/>
      <c r="N472" s="57"/>
      <c r="O472" s="57"/>
      <c r="P472" s="57"/>
      <c r="Q472" s="57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  <c r="AV472" s="55"/>
      <c r="AW472" s="55"/>
      <c r="AX472" s="55"/>
      <c r="AY472" s="55"/>
      <c r="AZ472" s="55"/>
      <c r="BA472" s="55"/>
      <c r="BB472" s="55"/>
      <c r="BC472" s="55"/>
      <c r="BD472" s="55"/>
      <c r="BE472" s="55"/>
      <c r="BF472" s="55"/>
      <c r="BG472" s="55"/>
      <c r="BH472" s="55"/>
      <c r="BI472" s="55"/>
      <c r="BJ472" s="55"/>
      <c r="BK472" s="55"/>
      <c r="BL472" s="55"/>
      <c r="BM472" s="55"/>
      <c r="BN472" s="55"/>
      <c r="BO472" s="55"/>
      <c r="BP472" s="55"/>
      <c r="BQ472" s="55"/>
      <c r="BR472" s="55"/>
      <c r="BS472" s="55"/>
      <c r="BT472" s="55"/>
      <c r="BU472" s="55"/>
      <c r="BV472" s="55"/>
      <c r="BW472" s="55"/>
      <c r="BX472" s="55"/>
      <c r="BY472" s="55"/>
      <c r="BZ472" s="55"/>
      <c r="CA472" s="55"/>
      <c r="CB472" s="55"/>
      <c r="CC472" s="55"/>
      <c r="CD472" s="55"/>
      <c r="CE472" s="55"/>
      <c r="CF472" s="55"/>
      <c r="CG472" s="55"/>
      <c r="CH472" s="55"/>
      <c r="CI472" s="55"/>
      <c r="CJ472" s="55"/>
      <c r="CK472" s="55"/>
      <c r="CL472" s="55"/>
      <c r="CM472" s="55"/>
      <c r="CN472" s="55"/>
      <c r="CO472" s="55"/>
      <c r="CP472" s="55"/>
      <c r="CQ472" s="55"/>
      <c r="CR472" s="55"/>
      <c r="CS472" s="55"/>
      <c r="CT472" s="55"/>
      <c r="CU472" s="55"/>
      <c r="CV472" s="55"/>
      <c r="CW472" s="55"/>
      <c r="CX472" s="55"/>
      <c r="CY472" s="55"/>
      <c r="CZ472" s="55"/>
      <c r="DA472" s="55"/>
      <c r="DB472" s="55"/>
      <c r="DC472" s="55"/>
      <c r="DD472" s="55"/>
      <c r="DE472" s="55"/>
      <c r="DF472" s="55"/>
      <c r="DG472" s="55"/>
      <c r="DH472" s="55"/>
      <c r="DI472" s="55"/>
      <c r="DJ472" s="55"/>
      <c r="DK472" s="55"/>
      <c r="DL472" s="55"/>
      <c r="DM472" s="55"/>
      <c r="DN472" s="55"/>
      <c r="DO472" s="55"/>
      <c r="DP472" s="55"/>
    </row>
    <row r="473" spans="1:120" x14ac:dyDescent="0.2">
      <c r="A473" s="57"/>
      <c r="C473" s="57"/>
      <c r="D473" s="57"/>
      <c r="E473" s="57"/>
      <c r="G473" s="57"/>
      <c r="H473" s="129"/>
      <c r="I473" s="129"/>
      <c r="J473" s="129"/>
      <c r="K473" s="129"/>
      <c r="L473" s="129"/>
      <c r="M473" s="57"/>
      <c r="N473" s="57"/>
      <c r="O473" s="57"/>
      <c r="P473" s="57"/>
      <c r="Q473" s="57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  <c r="AV473" s="55"/>
      <c r="AW473" s="55"/>
      <c r="AX473" s="55"/>
      <c r="AY473" s="55"/>
      <c r="AZ473" s="55"/>
      <c r="BA473" s="55"/>
      <c r="BB473" s="55"/>
      <c r="BC473" s="55"/>
      <c r="BD473" s="55"/>
      <c r="BE473" s="55"/>
      <c r="BF473" s="55"/>
      <c r="BG473" s="55"/>
      <c r="BH473" s="55"/>
      <c r="BI473" s="55"/>
      <c r="BJ473" s="55"/>
      <c r="BK473" s="55"/>
      <c r="BL473" s="55"/>
      <c r="BM473" s="55"/>
      <c r="BN473" s="55"/>
      <c r="BO473" s="55"/>
      <c r="BP473" s="55"/>
      <c r="BQ473" s="55"/>
      <c r="BR473" s="55"/>
      <c r="BS473" s="55"/>
      <c r="BT473" s="55"/>
      <c r="BU473" s="55"/>
      <c r="BV473" s="55"/>
      <c r="BW473" s="55"/>
      <c r="BX473" s="55"/>
      <c r="BY473" s="55"/>
      <c r="BZ473" s="55"/>
      <c r="CA473" s="55"/>
      <c r="CB473" s="55"/>
      <c r="CC473" s="55"/>
      <c r="CD473" s="55"/>
      <c r="CE473" s="55"/>
      <c r="CF473" s="55"/>
      <c r="CG473" s="55"/>
      <c r="CH473" s="55"/>
      <c r="CI473" s="55"/>
      <c r="CJ473" s="55"/>
      <c r="CK473" s="55"/>
      <c r="CL473" s="55"/>
      <c r="CM473" s="55"/>
      <c r="CN473" s="55"/>
      <c r="CO473" s="55"/>
      <c r="CP473" s="55"/>
      <c r="CQ473" s="55"/>
      <c r="CR473" s="55"/>
      <c r="CS473" s="55"/>
      <c r="CT473" s="55"/>
      <c r="CU473" s="55"/>
      <c r="CV473" s="55"/>
      <c r="CW473" s="55"/>
      <c r="CX473" s="55"/>
      <c r="CY473" s="55"/>
      <c r="CZ473" s="55"/>
      <c r="DA473" s="55"/>
      <c r="DB473" s="55"/>
      <c r="DC473" s="55"/>
      <c r="DD473" s="55"/>
      <c r="DE473" s="55"/>
      <c r="DF473" s="55"/>
      <c r="DG473" s="55"/>
      <c r="DH473" s="55"/>
      <c r="DI473" s="55"/>
      <c r="DJ473" s="55"/>
      <c r="DK473" s="55"/>
      <c r="DL473" s="55"/>
      <c r="DM473" s="55"/>
      <c r="DN473" s="55"/>
      <c r="DO473" s="55"/>
      <c r="DP473" s="55"/>
    </row>
    <row r="474" spans="1:120" x14ac:dyDescent="0.2">
      <c r="G474" s="57"/>
    </row>
    <row r="475" spans="1:120" x14ac:dyDescent="0.2">
      <c r="G475" s="57"/>
    </row>
    <row r="476" spans="1:120" x14ac:dyDescent="0.2">
      <c r="G476" s="57"/>
    </row>
    <row r="477" spans="1:120" x14ac:dyDescent="0.2">
      <c r="G477" s="57"/>
    </row>
    <row r="478" spans="1:120" x14ac:dyDescent="0.2">
      <c r="G478" s="57"/>
    </row>
    <row r="479" spans="1:120" x14ac:dyDescent="0.2">
      <c r="G479" s="57"/>
    </row>
    <row r="480" spans="1:120" x14ac:dyDescent="0.2">
      <c r="G480" s="57"/>
    </row>
    <row r="481" spans="7:7" x14ac:dyDescent="0.2">
      <c r="G481" s="57"/>
    </row>
    <row r="482" spans="7:7" x14ac:dyDescent="0.2">
      <c r="G482" s="57"/>
    </row>
    <row r="483" spans="7:7" x14ac:dyDescent="0.2">
      <c r="G483" s="57"/>
    </row>
    <row r="484" spans="7:7" x14ac:dyDescent="0.2">
      <c r="G484" s="57"/>
    </row>
    <row r="485" spans="7:7" x14ac:dyDescent="0.2">
      <c r="G485" s="57"/>
    </row>
  </sheetData>
  <phoneticPr fontId="0" type="noConversion"/>
  <hyperlinks>
    <hyperlink ref="O206" r:id="rId1"/>
  </hyperlinks>
  <pageMargins left="0.75" right="0.75" top="1" bottom="1" header="0.5" footer="0.5"/>
  <pageSetup paperSize="17" scale="53" fitToHeight="2" orientation="landscape" r:id="rId2"/>
  <headerFooter alignWithMargins="0">
    <oddHeader>&amp;A</oddHeader>
    <oddFooter>Page &amp;P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opLeftCell="B46" zoomScale="75" workbookViewId="0">
      <selection activeCell="D84" sqref="D84"/>
    </sheetView>
  </sheetViews>
  <sheetFormatPr defaultRowHeight="12.75" x14ac:dyDescent="0.2"/>
  <cols>
    <col min="1" max="1" width="0" style="16" hidden="1" customWidth="1"/>
    <col min="2" max="2" width="38.85546875" style="16" customWidth="1"/>
    <col min="3" max="3" width="40.5703125" style="16" customWidth="1"/>
    <col min="4" max="4" width="19.85546875" style="16" customWidth="1"/>
    <col min="5" max="5" width="5.140625" style="16" customWidth="1"/>
    <col min="6" max="6" width="11.85546875" style="18" customWidth="1"/>
    <col min="7" max="7" width="4.7109375" style="16" customWidth="1"/>
    <col min="8" max="8" width="40.7109375" style="16" customWidth="1"/>
    <col min="9" max="9" width="18.7109375" style="16" customWidth="1"/>
    <col min="10" max="10" width="24.42578125" style="16" customWidth="1"/>
    <col min="11" max="11" width="11.140625" style="16" customWidth="1"/>
    <col min="12" max="12" width="9.140625" style="16"/>
    <col min="13" max="13" width="21.85546875" style="16" customWidth="1"/>
    <col min="14" max="14" width="10" style="16" bestFit="1" customWidth="1"/>
    <col min="15" max="16384" width="9.140625" style="16"/>
  </cols>
  <sheetData>
    <row r="1" spans="1:10" x14ac:dyDescent="0.2">
      <c r="B1" s="17" t="s">
        <v>588</v>
      </c>
    </row>
    <row r="2" spans="1:10" s="21" customFormat="1" ht="13.5" thickBot="1" x14ac:dyDescent="0.25">
      <c r="A2" s="19" t="s">
        <v>564</v>
      </c>
      <c r="B2" s="19" t="s">
        <v>565</v>
      </c>
      <c r="C2" s="19" t="s">
        <v>568</v>
      </c>
      <c r="D2" s="19" t="s">
        <v>567</v>
      </c>
      <c r="E2" s="19" t="s">
        <v>566</v>
      </c>
      <c r="F2" s="20" t="s">
        <v>589</v>
      </c>
      <c r="G2" s="19" t="s">
        <v>569</v>
      </c>
      <c r="H2" s="19" t="s">
        <v>570</v>
      </c>
      <c r="I2" s="19"/>
      <c r="J2" s="21" t="s">
        <v>590</v>
      </c>
    </row>
    <row r="3" spans="1:10" x14ac:dyDescent="0.2">
      <c r="A3" s="22" t="s">
        <v>591</v>
      </c>
      <c r="B3" s="22" t="s">
        <v>592</v>
      </c>
      <c r="C3" s="1" t="s">
        <v>594</v>
      </c>
      <c r="E3" s="22" t="s">
        <v>593</v>
      </c>
      <c r="F3" s="18" t="s">
        <v>597</v>
      </c>
      <c r="G3" s="16" t="s">
        <v>595</v>
      </c>
      <c r="H3" s="22" t="s">
        <v>596</v>
      </c>
    </row>
    <row r="4" spans="1:10" x14ac:dyDescent="0.2">
      <c r="A4" s="22" t="s">
        <v>598</v>
      </c>
      <c r="B4" s="22" t="s">
        <v>599</v>
      </c>
      <c r="C4" s="1" t="s">
        <v>600</v>
      </c>
      <c r="E4" s="22" t="s">
        <v>572</v>
      </c>
      <c r="F4" s="18" t="s">
        <v>602</v>
      </c>
      <c r="H4" s="22" t="s">
        <v>601</v>
      </c>
    </row>
    <row r="5" spans="1:10" x14ac:dyDescent="0.2">
      <c r="A5" s="22" t="s">
        <v>603</v>
      </c>
      <c r="B5" s="22" t="s">
        <v>604</v>
      </c>
      <c r="C5" s="1" t="s">
        <v>605</v>
      </c>
      <c r="E5" s="22" t="s">
        <v>572</v>
      </c>
      <c r="F5" s="18" t="s">
        <v>608</v>
      </c>
      <c r="G5" s="22" t="s">
        <v>606</v>
      </c>
      <c r="H5" s="22" t="s">
        <v>607</v>
      </c>
    </row>
    <row r="6" spans="1:10" x14ac:dyDescent="0.2">
      <c r="A6" s="22" t="s">
        <v>609</v>
      </c>
      <c r="B6" s="22" t="s">
        <v>610</v>
      </c>
      <c r="C6" s="1" t="s">
        <v>611</v>
      </c>
      <c r="E6" s="22">
        <v>4</v>
      </c>
      <c r="F6" s="18" t="s">
        <v>613</v>
      </c>
      <c r="H6" s="22" t="s">
        <v>612</v>
      </c>
      <c r="J6" s="16" t="s">
        <v>614</v>
      </c>
    </row>
    <row r="7" spans="1:10" x14ac:dyDescent="0.2">
      <c r="A7" s="22" t="s">
        <v>615</v>
      </c>
      <c r="B7" s="22" t="s">
        <v>616</v>
      </c>
      <c r="C7" s="1" t="s">
        <v>617</v>
      </c>
      <c r="E7" s="22" t="s">
        <v>572</v>
      </c>
      <c r="F7" s="18" t="s">
        <v>619</v>
      </c>
      <c r="H7" s="22" t="s">
        <v>618</v>
      </c>
      <c r="J7" s="16" t="s">
        <v>620</v>
      </c>
    </row>
    <row r="8" spans="1:10" customFormat="1" x14ac:dyDescent="0.2">
      <c r="A8" s="23" t="s">
        <v>621</v>
      </c>
      <c r="B8" s="23" t="s">
        <v>622</v>
      </c>
      <c r="E8" s="23" t="s">
        <v>572</v>
      </c>
      <c r="F8" s="23" t="s">
        <v>624</v>
      </c>
      <c r="H8" s="23" t="s">
        <v>623</v>
      </c>
    </row>
    <row r="9" spans="1:10" x14ac:dyDescent="0.2">
      <c r="A9" s="22" t="s">
        <v>625</v>
      </c>
      <c r="B9" s="22" t="s">
        <v>626</v>
      </c>
      <c r="C9" s="1" t="s">
        <v>627</v>
      </c>
      <c r="E9" s="22" t="s">
        <v>572</v>
      </c>
      <c r="F9" s="5" t="s">
        <v>629</v>
      </c>
      <c r="H9" s="22" t="s">
        <v>628</v>
      </c>
    </row>
    <row r="10" spans="1:10" x14ac:dyDescent="0.2">
      <c r="A10" s="22" t="s">
        <v>630</v>
      </c>
      <c r="B10" s="22" t="s">
        <v>631</v>
      </c>
      <c r="C10" s="1" t="s">
        <v>632</v>
      </c>
      <c r="E10" s="22" t="s">
        <v>572</v>
      </c>
      <c r="F10" s="5" t="s">
        <v>619</v>
      </c>
      <c r="H10" s="22" t="s">
        <v>633</v>
      </c>
    </row>
    <row r="11" spans="1:10" x14ac:dyDescent="0.2">
      <c r="A11" s="22" t="s">
        <v>634</v>
      </c>
      <c r="B11" s="22" t="s">
        <v>635</v>
      </c>
      <c r="C11" s="1" t="s">
        <v>636</v>
      </c>
      <c r="E11" s="22" t="s">
        <v>572</v>
      </c>
      <c r="F11" s="5" t="s">
        <v>510</v>
      </c>
      <c r="H11" s="22" t="s">
        <v>509</v>
      </c>
    </row>
    <row r="12" spans="1:10" x14ac:dyDescent="0.2">
      <c r="A12" s="22" t="s">
        <v>511</v>
      </c>
      <c r="B12" s="22" t="s">
        <v>512</v>
      </c>
      <c r="C12" s="24" t="s">
        <v>513</v>
      </c>
      <c r="E12" s="22" t="s">
        <v>572</v>
      </c>
      <c r="F12" s="22" t="s">
        <v>515</v>
      </c>
      <c r="H12" s="22" t="s">
        <v>514</v>
      </c>
    </row>
    <row r="13" spans="1:10" x14ac:dyDescent="0.2">
      <c r="A13" s="22" t="s">
        <v>516</v>
      </c>
      <c r="B13" s="22" t="s">
        <v>517</v>
      </c>
      <c r="C13" s="1" t="s">
        <v>518</v>
      </c>
      <c r="E13" s="22" t="s">
        <v>572</v>
      </c>
      <c r="F13" s="5" t="s">
        <v>520</v>
      </c>
      <c r="H13" s="22" t="s">
        <v>519</v>
      </c>
    </row>
    <row r="14" spans="1:10" x14ac:dyDescent="0.2">
      <c r="A14" s="22" t="s">
        <v>521</v>
      </c>
      <c r="B14" s="22" t="s">
        <v>522</v>
      </c>
      <c r="C14" s="24" t="s">
        <v>523</v>
      </c>
      <c r="E14" s="22" t="s">
        <v>572</v>
      </c>
      <c r="F14" s="22" t="s">
        <v>525</v>
      </c>
      <c r="H14" s="22" t="s">
        <v>524</v>
      </c>
    </row>
    <row r="15" spans="1:10" x14ac:dyDescent="0.2">
      <c r="A15" s="22" t="s">
        <v>526</v>
      </c>
      <c r="B15" s="22" t="s">
        <v>527</v>
      </c>
      <c r="C15" s="16" t="s">
        <v>528</v>
      </c>
      <c r="E15" s="22" t="s">
        <v>572</v>
      </c>
      <c r="F15" s="22" t="s">
        <v>530</v>
      </c>
      <c r="H15" s="22" t="s">
        <v>529</v>
      </c>
    </row>
    <row r="16" spans="1:10" x14ac:dyDescent="0.2">
      <c r="A16" s="22" t="s">
        <v>531</v>
      </c>
      <c r="B16" s="22" t="s">
        <v>532</v>
      </c>
      <c r="C16" s="16" t="s">
        <v>533</v>
      </c>
      <c r="E16" s="22" t="s">
        <v>572</v>
      </c>
      <c r="F16" s="22" t="s">
        <v>535</v>
      </c>
      <c r="H16" s="22" t="s">
        <v>534</v>
      </c>
    </row>
    <row r="17" spans="1:10" x14ac:dyDescent="0.2">
      <c r="A17" s="22" t="s">
        <v>536</v>
      </c>
      <c r="B17" s="22" t="s">
        <v>537</v>
      </c>
      <c r="C17" s="16" t="s">
        <v>538</v>
      </c>
      <c r="E17" s="22" t="s">
        <v>572</v>
      </c>
      <c r="F17" s="22" t="s">
        <v>541</v>
      </c>
      <c r="G17" s="16" t="s">
        <v>539</v>
      </c>
      <c r="H17" s="22" t="s">
        <v>540</v>
      </c>
    </row>
    <row r="18" spans="1:10" x14ac:dyDescent="0.2">
      <c r="A18" s="22" t="s">
        <v>542</v>
      </c>
      <c r="B18" s="22" t="s">
        <v>543</v>
      </c>
      <c r="C18" s="16" t="s">
        <v>544</v>
      </c>
      <c r="E18" s="22" t="s">
        <v>572</v>
      </c>
      <c r="F18" s="22" t="s">
        <v>546</v>
      </c>
      <c r="H18" s="22" t="s">
        <v>545</v>
      </c>
    </row>
    <row r="19" spans="1:10" customFormat="1" x14ac:dyDescent="0.2">
      <c r="A19" s="23" t="s">
        <v>547</v>
      </c>
      <c r="B19" s="23" t="s">
        <v>548</v>
      </c>
      <c r="C19" s="16" t="s">
        <v>549</v>
      </c>
      <c r="E19" s="23" t="s">
        <v>572</v>
      </c>
      <c r="F19" s="23" t="s">
        <v>551</v>
      </c>
      <c r="H19" s="23" t="s">
        <v>550</v>
      </c>
    </row>
    <row r="20" spans="1:10" x14ac:dyDescent="0.2">
      <c r="A20" s="22" t="s">
        <v>552</v>
      </c>
      <c r="B20" s="22" t="s">
        <v>553</v>
      </c>
      <c r="C20" s="16" t="s">
        <v>554</v>
      </c>
      <c r="E20" s="22" t="s">
        <v>572</v>
      </c>
      <c r="F20" s="22" t="s">
        <v>556</v>
      </c>
      <c r="H20" s="22" t="s">
        <v>555</v>
      </c>
    </row>
    <row r="21" spans="1:10" x14ac:dyDescent="0.2">
      <c r="A21" s="22" t="s">
        <v>557</v>
      </c>
      <c r="B21" s="22" t="s">
        <v>558</v>
      </c>
      <c r="C21" s="16" t="s">
        <v>559</v>
      </c>
      <c r="E21" s="22" t="s">
        <v>572</v>
      </c>
      <c r="F21" s="22" t="s">
        <v>561</v>
      </c>
      <c r="H21" s="22" t="s">
        <v>560</v>
      </c>
    </row>
    <row r="22" spans="1:10" customFormat="1" x14ac:dyDescent="0.2">
      <c r="A22" s="23" t="s">
        <v>562</v>
      </c>
      <c r="B22" s="23" t="s">
        <v>563</v>
      </c>
      <c r="C22" s="16" t="s">
        <v>456</v>
      </c>
      <c r="E22" s="23" t="s">
        <v>572</v>
      </c>
      <c r="F22" s="23" t="s">
        <v>458</v>
      </c>
      <c r="G22" s="25" t="s">
        <v>539</v>
      </c>
      <c r="H22" s="23" t="s">
        <v>457</v>
      </c>
      <c r="J22" t="s">
        <v>459</v>
      </c>
    </row>
    <row r="23" spans="1:10" customFormat="1" x14ac:dyDescent="0.2">
      <c r="A23" s="23" t="s">
        <v>460</v>
      </c>
      <c r="B23" s="23" t="s">
        <v>461</v>
      </c>
      <c r="C23" s="16" t="s">
        <v>462</v>
      </c>
      <c r="E23" s="23" t="s">
        <v>572</v>
      </c>
      <c r="F23" s="23" t="s">
        <v>464</v>
      </c>
      <c r="H23" s="23" t="s">
        <v>463</v>
      </c>
    </row>
    <row r="24" spans="1:10" x14ac:dyDescent="0.2">
      <c r="A24" s="22" t="s">
        <v>465</v>
      </c>
      <c r="B24" s="22" t="s">
        <v>466</v>
      </c>
      <c r="C24" s="16" t="s">
        <v>467</v>
      </c>
      <c r="E24" s="22" t="s">
        <v>572</v>
      </c>
      <c r="F24" s="22" t="s">
        <v>469</v>
      </c>
      <c r="H24" s="22" t="s">
        <v>468</v>
      </c>
    </row>
    <row r="25" spans="1:10" customFormat="1" x14ac:dyDescent="0.2">
      <c r="A25" s="23" t="s">
        <v>470</v>
      </c>
      <c r="B25" s="23" t="s">
        <v>471</v>
      </c>
      <c r="C25" s="16" t="s">
        <v>472</v>
      </c>
      <c r="E25" s="23" t="s">
        <v>572</v>
      </c>
      <c r="F25" s="23" t="s">
        <v>474</v>
      </c>
      <c r="H25" s="23" t="s">
        <v>473</v>
      </c>
    </row>
    <row r="26" spans="1:10" x14ac:dyDescent="0.2">
      <c r="A26" s="22" t="s">
        <v>475</v>
      </c>
      <c r="B26" s="22" t="s">
        <v>476</v>
      </c>
      <c r="C26" s="16" t="s">
        <v>477</v>
      </c>
      <c r="E26" s="22" t="s">
        <v>572</v>
      </c>
      <c r="F26" s="22" t="s">
        <v>479</v>
      </c>
      <c r="G26" s="16" t="s">
        <v>539</v>
      </c>
      <c r="H26" s="22" t="s">
        <v>478</v>
      </c>
    </row>
    <row r="27" spans="1:10" x14ac:dyDescent="0.2">
      <c r="A27" s="22" t="s">
        <v>480</v>
      </c>
      <c r="B27" s="22" t="s">
        <v>481</v>
      </c>
      <c r="C27" s="16" t="s">
        <v>482</v>
      </c>
      <c r="E27" s="22" t="s">
        <v>593</v>
      </c>
      <c r="F27" s="22" t="s">
        <v>484</v>
      </c>
      <c r="H27" s="22" t="s">
        <v>483</v>
      </c>
    </row>
    <row r="28" spans="1:10" customFormat="1" x14ac:dyDescent="0.2">
      <c r="A28" s="23" t="s">
        <v>485</v>
      </c>
      <c r="B28" s="23" t="s">
        <v>486</v>
      </c>
      <c r="C28" s="16" t="s">
        <v>487</v>
      </c>
      <c r="E28" s="23" t="s">
        <v>572</v>
      </c>
      <c r="F28" s="23" t="s">
        <v>489</v>
      </c>
      <c r="G28" s="25" t="s">
        <v>539</v>
      </c>
      <c r="H28" s="23" t="s">
        <v>488</v>
      </c>
      <c r="J28" t="s">
        <v>490</v>
      </c>
    </row>
    <row r="29" spans="1:10" customFormat="1" x14ac:dyDescent="0.2">
      <c r="A29" s="23"/>
      <c r="B29" s="26" t="s">
        <v>491</v>
      </c>
      <c r="C29" t="s">
        <v>492</v>
      </c>
      <c r="E29" s="23">
        <v>1</v>
      </c>
      <c r="F29" s="26" t="s">
        <v>494</v>
      </c>
      <c r="H29" s="26" t="s">
        <v>493</v>
      </c>
    </row>
    <row r="30" spans="1:10" x14ac:dyDescent="0.2">
      <c r="A30" s="22" t="s">
        <v>495</v>
      </c>
      <c r="B30" s="26" t="s">
        <v>496</v>
      </c>
      <c r="C30" s="16" t="s">
        <v>497</v>
      </c>
      <c r="E30" s="22" t="s">
        <v>572</v>
      </c>
      <c r="F30" s="26" t="s">
        <v>499</v>
      </c>
      <c r="H30" s="26" t="s">
        <v>498</v>
      </c>
    </row>
    <row r="31" spans="1:10" customFormat="1" x14ac:dyDescent="0.2">
      <c r="A31" s="23" t="s">
        <v>500</v>
      </c>
      <c r="B31" s="25" t="s">
        <v>501</v>
      </c>
      <c r="C31" s="16" t="s">
        <v>502</v>
      </c>
      <c r="E31" s="23" t="s">
        <v>572</v>
      </c>
      <c r="F31" s="25" t="s">
        <v>504</v>
      </c>
      <c r="H31" s="25" t="s">
        <v>503</v>
      </c>
    </row>
    <row r="32" spans="1:10" customFormat="1" x14ac:dyDescent="0.2">
      <c r="A32" s="23"/>
      <c r="B32" s="23"/>
      <c r="E32" s="23"/>
      <c r="F32" s="18"/>
      <c r="H32" s="23"/>
    </row>
    <row r="33" spans="1:13" s="29" customFormat="1" ht="13.5" thickBot="1" x14ac:dyDescent="0.25">
      <c r="A33" s="27"/>
      <c r="B33" s="28" t="s">
        <v>505</v>
      </c>
      <c r="E33" s="27"/>
      <c r="F33" s="30"/>
      <c r="H33" s="27"/>
    </row>
    <row r="34" spans="1:13" customFormat="1" x14ac:dyDescent="0.2">
      <c r="A34" s="23" t="s">
        <v>506</v>
      </c>
      <c r="B34" s="23" t="s">
        <v>507</v>
      </c>
      <c r="C34" s="16" t="s">
        <v>508</v>
      </c>
      <c r="E34" s="23" t="s">
        <v>572</v>
      </c>
      <c r="F34" s="23" t="s">
        <v>386</v>
      </c>
      <c r="H34" s="23" t="s">
        <v>385</v>
      </c>
    </row>
    <row r="35" spans="1:13" x14ac:dyDescent="0.2">
      <c r="A35" s="22" t="s">
        <v>387</v>
      </c>
      <c r="B35" s="22" t="s">
        <v>388</v>
      </c>
      <c r="C35" s="16" t="s">
        <v>389</v>
      </c>
      <c r="E35" s="22" t="s">
        <v>572</v>
      </c>
      <c r="F35" s="15" t="s">
        <v>391</v>
      </c>
      <c r="H35" s="22" t="s">
        <v>390</v>
      </c>
    </row>
    <row r="36" spans="1:13" x14ac:dyDescent="0.2">
      <c r="A36" s="22"/>
      <c r="B36" s="22"/>
      <c r="E36" s="22"/>
      <c r="H36" s="22"/>
    </row>
    <row r="37" spans="1:13" s="33" customFormat="1" ht="13.5" thickBot="1" x14ac:dyDescent="0.25">
      <c r="A37" s="31"/>
      <c r="B37" s="32" t="s">
        <v>392</v>
      </c>
      <c r="E37" s="31"/>
      <c r="F37" s="30"/>
      <c r="H37" s="31"/>
    </row>
    <row r="38" spans="1:13" x14ac:dyDescent="0.2">
      <c r="A38" s="22" t="s">
        <v>393</v>
      </c>
      <c r="B38" s="22" t="s">
        <v>394</v>
      </c>
      <c r="C38" s="1" t="s">
        <v>395</v>
      </c>
      <c r="E38" s="22" t="s">
        <v>593</v>
      </c>
      <c r="F38" s="18" t="s">
        <v>397</v>
      </c>
      <c r="G38" s="16" t="s">
        <v>595</v>
      </c>
      <c r="H38" s="22" t="s">
        <v>396</v>
      </c>
    </row>
    <row r="39" spans="1:13" x14ac:dyDescent="0.2">
      <c r="A39" s="22" t="s">
        <v>398</v>
      </c>
      <c r="B39" s="22" t="s">
        <v>399</v>
      </c>
      <c r="C39" s="1" t="s">
        <v>400</v>
      </c>
      <c r="E39" s="22" t="s">
        <v>593</v>
      </c>
      <c r="F39" s="18" t="s">
        <v>402</v>
      </c>
      <c r="G39" s="16" t="s">
        <v>595</v>
      </c>
      <c r="H39" s="22" t="s">
        <v>401</v>
      </c>
    </row>
    <row r="40" spans="1:13" x14ac:dyDescent="0.2">
      <c r="A40" s="22" t="s">
        <v>403</v>
      </c>
      <c r="B40" s="22" t="s">
        <v>404</v>
      </c>
      <c r="C40" s="1" t="s">
        <v>405</v>
      </c>
      <c r="E40" s="22">
        <v>6</v>
      </c>
      <c r="F40" s="18" t="s">
        <v>407</v>
      </c>
      <c r="H40" s="22" t="s">
        <v>406</v>
      </c>
      <c r="J40" s="16" t="s">
        <v>408</v>
      </c>
    </row>
    <row r="41" spans="1:13" x14ac:dyDescent="0.2">
      <c r="A41" s="22"/>
      <c r="B41" s="22"/>
      <c r="C41" s="1"/>
      <c r="E41" s="22"/>
      <c r="H41" s="22"/>
    </row>
    <row r="42" spans="1:13" s="21" customFormat="1" ht="13.5" thickBot="1" x14ac:dyDescent="0.25">
      <c r="A42" s="19"/>
      <c r="B42" s="32" t="s">
        <v>409</v>
      </c>
      <c r="D42" s="32"/>
      <c r="E42" s="19"/>
      <c r="F42" s="20"/>
      <c r="H42" s="32"/>
    </row>
    <row r="43" spans="1:13" s="24" customFormat="1" x14ac:dyDescent="0.2">
      <c r="A43" s="24" t="s">
        <v>410</v>
      </c>
      <c r="B43" s="24" t="s">
        <v>411</v>
      </c>
      <c r="C43" s="24" t="s">
        <v>413</v>
      </c>
      <c r="E43" s="34">
        <v>2</v>
      </c>
      <c r="F43" s="35" t="s">
        <v>412</v>
      </c>
      <c r="G43" s="24" t="s">
        <v>606</v>
      </c>
      <c r="H43" s="24" t="s">
        <v>410</v>
      </c>
    </row>
    <row r="44" spans="1:13" x14ac:dyDescent="0.2">
      <c r="A44" s="22"/>
      <c r="B44" s="22"/>
      <c r="E44" s="22"/>
      <c r="H44" s="22"/>
    </row>
    <row r="45" spans="1:13" x14ac:dyDescent="0.2">
      <c r="A45" s="22"/>
      <c r="B45" s="36" t="s">
        <v>584</v>
      </c>
      <c r="E45" s="22"/>
      <c r="H45" s="22"/>
    </row>
    <row r="46" spans="1:13" s="21" customFormat="1" ht="13.5" thickBot="1" x14ac:dyDescent="0.25">
      <c r="A46" s="19" t="s">
        <v>564</v>
      </c>
      <c r="B46" s="19" t="s">
        <v>565</v>
      </c>
      <c r="C46" s="19" t="s">
        <v>568</v>
      </c>
      <c r="D46" s="19" t="s">
        <v>567</v>
      </c>
      <c r="E46" s="19" t="s">
        <v>566</v>
      </c>
      <c r="F46" s="37" t="s">
        <v>583</v>
      </c>
      <c r="G46" s="19" t="s">
        <v>569</v>
      </c>
      <c r="H46" s="19" t="s">
        <v>570</v>
      </c>
      <c r="I46" s="19" t="s">
        <v>571</v>
      </c>
      <c r="J46" s="21" t="s">
        <v>578</v>
      </c>
      <c r="K46" s="21" t="s">
        <v>582</v>
      </c>
    </row>
    <row r="47" spans="1:13" s="40" customFormat="1" x14ac:dyDescent="0.2">
      <c r="A47" s="38" t="s">
        <v>573</v>
      </c>
      <c r="B47" s="39" t="s">
        <v>579</v>
      </c>
      <c r="C47" s="40" t="s">
        <v>580</v>
      </c>
      <c r="D47" s="40" t="s">
        <v>585</v>
      </c>
      <c r="E47" s="38" t="s">
        <v>572</v>
      </c>
      <c r="F47" s="41">
        <v>250</v>
      </c>
      <c r="H47" s="38" t="s">
        <v>574</v>
      </c>
      <c r="I47" s="40" t="s">
        <v>581</v>
      </c>
      <c r="J47" s="40" t="s">
        <v>414</v>
      </c>
      <c r="K47" s="40" t="s">
        <v>415</v>
      </c>
      <c r="M47" s="42"/>
    </row>
    <row r="48" spans="1:13" s="40" customFormat="1" x14ac:dyDescent="0.2">
      <c r="A48" s="38" t="s">
        <v>575</v>
      </c>
      <c r="B48" s="38" t="s">
        <v>576</v>
      </c>
      <c r="C48" s="40" t="s">
        <v>417</v>
      </c>
      <c r="D48" s="40" t="s">
        <v>416</v>
      </c>
      <c r="E48" s="38">
        <v>1</v>
      </c>
      <c r="F48" s="41">
        <v>250</v>
      </c>
      <c r="H48" s="38" t="s">
        <v>577</v>
      </c>
      <c r="I48" s="40" t="s">
        <v>581</v>
      </c>
      <c r="J48" s="40" t="s">
        <v>414</v>
      </c>
      <c r="K48" s="40" t="s">
        <v>418</v>
      </c>
      <c r="M48" s="42"/>
    </row>
    <row r="49" spans="1:14" s="40" customFormat="1" x14ac:dyDescent="0.2">
      <c r="A49" s="38" t="s">
        <v>575</v>
      </c>
      <c r="B49" s="38" t="s">
        <v>576</v>
      </c>
      <c r="C49" s="40" t="s">
        <v>586</v>
      </c>
      <c r="D49" s="40" t="s">
        <v>419</v>
      </c>
      <c r="E49" s="38">
        <v>1</v>
      </c>
      <c r="F49" s="41">
        <v>275</v>
      </c>
      <c r="H49" s="38" t="s">
        <v>577</v>
      </c>
      <c r="I49" s="40" t="s">
        <v>581</v>
      </c>
      <c r="J49" s="40" t="s">
        <v>414</v>
      </c>
      <c r="K49" s="40" t="s">
        <v>418</v>
      </c>
      <c r="M49" s="42"/>
    </row>
    <row r="50" spans="1:14" s="40" customFormat="1" x14ac:dyDescent="0.2">
      <c r="A50" s="38" t="s">
        <v>575</v>
      </c>
      <c r="B50" s="38" t="s">
        <v>576</v>
      </c>
      <c r="C50" s="40" t="s">
        <v>421</v>
      </c>
      <c r="D50" s="40" t="s">
        <v>420</v>
      </c>
      <c r="E50" s="38">
        <v>1</v>
      </c>
      <c r="F50" s="41">
        <v>50</v>
      </c>
      <c r="H50" s="38" t="s">
        <v>577</v>
      </c>
      <c r="I50" s="40" t="s">
        <v>581</v>
      </c>
      <c r="J50" s="40" t="s">
        <v>414</v>
      </c>
      <c r="K50" s="40" t="s">
        <v>415</v>
      </c>
      <c r="M50" s="42"/>
    </row>
    <row r="51" spans="1:14" s="40" customFormat="1" x14ac:dyDescent="0.2">
      <c r="A51" s="38" t="s">
        <v>575</v>
      </c>
      <c r="B51" s="38" t="s">
        <v>576</v>
      </c>
      <c r="C51" s="40" t="s">
        <v>422</v>
      </c>
      <c r="D51" s="40" t="s">
        <v>587</v>
      </c>
      <c r="E51" s="38">
        <v>1</v>
      </c>
      <c r="F51" s="41">
        <v>50</v>
      </c>
      <c r="H51" s="38" t="s">
        <v>577</v>
      </c>
      <c r="I51" s="40" t="s">
        <v>581</v>
      </c>
      <c r="J51" s="40" t="s">
        <v>414</v>
      </c>
      <c r="K51" s="40" t="s">
        <v>415</v>
      </c>
      <c r="M51" s="42"/>
    </row>
    <row r="52" spans="1:14" s="40" customFormat="1" ht="25.5" customHeight="1" x14ac:dyDescent="0.2">
      <c r="A52" s="38" t="s">
        <v>423</v>
      </c>
      <c r="B52" s="38" t="s">
        <v>424</v>
      </c>
      <c r="C52" s="2" t="s">
        <v>426</v>
      </c>
      <c r="D52" s="40" t="s">
        <v>425</v>
      </c>
      <c r="E52" s="38" t="s">
        <v>593</v>
      </c>
      <c r="F52" s="41">
        <v>2383.29</v>
      </c>
      <c r="H52" s="38" t="s">
        <v>427</v>
      </c>
      <c r="I52" s="40" t="s">
        <v>428</v>
      </c>
      <c r="J52" s="40" t="s">
        <v>429</v>
      </c>
      <c r="K52" s="40" t="s">
        <v>430</v>
      </c>
      <c r="M52" s="42"/>
    </row>
    <row r="53" spans="1:14" s="4" customFormat="1" x14ac:dyDescent="0.2">
      <c r="A53" s="3" t="s">
        <v>431</v>
      </c>
      <c r="B53" s="3" t="s">
        <v>432</v>
      </c>
      <c r="C53" s="4" t="s">
        <v>434</v>
      </c>
      <c r="D53" s="4" t="s">
        <v>433</v>
      </c>
      <c r="E53" s="3" t="s">
        <v>572</v>
      </c>
      <c r="F53" s="5">
        <v>95</v>
      </c>
      <c r="H53" s="3" t="s">
        <v>435</v>
      </c>
      <c r="I53" s="4" t="s">
        <v>436</v>
      </c>
      <c r="K53" s="4" t="s">
        <v>430</v>
      </c>
      <c r="M53" s="42"/>
    </row>
    <row r="54" spans="1:14" s="4" customFormat="1" x14ac:dyDescent="0.2">
      <c r="A54" s="3" t="s">
        <v>437</v>
      </c>
      <c r="B54" s="3" t="s">
        <v>438</v>
      </c>
      <c r="C54" s="4" t="s">
        <v>440</v>
      </c>
      <c r="D54" s="4" t="s">
        <v>439</v>
      </c>
      <c r="E54" s="3" t="s">
        <v>593</v>
      </c>
      <c r="F54" s="5">
        <v>52</v>
      </c>
      <c r="H54" s="3" t="s">
        <v>441</v>
      </c>
      <c r="I54" s="4" t="s">
        <v>442</v>
      </c>
      <c r="K54" s="4" t="s">
        <v>443</v>
      </c>
      <c r="M54" s="5"/>
    </row>
    <row r="55" spans="1:14" s="4" customFormat="1" x14ac:dyDescent="0.2">
      <c r="A55" s="3" t="s">
        <v>444</v>
      </c>
      <c r="B55" s="3" t="s">
        <v>445</v>
      </c>
      <c r="C55" s="4" t="s">
        <v>447</v>
      </c>
      <c r="D55" s="4" t="s">
        <v>446</v>
      </c>
      <c r="E55" s="8">
        <v>1</v>
      </c>
      <c r="F55" s="5">
        <v>116</v>
      </c>
      <c r="H55" s="3" t="s">
        <v>448</v>
      </c>
      <c r="I55" s="4" t="s">
        <v>442</v>
      </c>
      <c r="K55" s="4" t="s">
        <v>443</v>
      </c>
      <c r="M55" s="5"/>
    </row>
    <row r="56" spans="1:14" s="40" customFormat="1" x14ac:dyDescent="0.2">
      <c r="A56" s="38" t="s">
        <v>449</v>
      </c>
      <c r="B56" s="3" t="s">
        <v>450</v>
      </c>
      <c r="C56" s="40" t="s">
        <v>452</v>
      </c>
      <c r="D56" s="40" t="s">
        <v>451</v>
      </c>
      <c r="E56" s="38" t="s">
        <v>572</v>
      </c>
      <c r="F56" s="41">
        <v>183</v>
      </c>
      <c r="H56" s="38" t="s">
        <v>453</v>
      </c>
      <c r="I56" s="40" t="s">
        <v>442</v>
      </c>
      <c r="K56" s="40" t="s">
        <v>454</v>
      </c>
      <c r="M56" s="43"/>
    </row>
    <row r="57" spans="1:14" s="4" customFormat="1" x14ac:dyDescent="0.2">
      <c r="A57" s="3" t="s">
        <v>455</v>
      </c>
      <c r="B57" s="3" t="s">
        <v>297</v>
      </c>
      <c r="C57" s="4" t="s">
        <v>299</v>
      </c>
      <c r="D57" s="4" t="s">
        <v>298</v>
      </c>
      <c r="E57" s="3" t="s">
        <v>593</v>
      </c>
      <c r="F57" s="5">
        <v>60</v>
      </c>
      <c r="H57" s="3" t="s">
        <v>300</v>
      </c>
      <c r="I57" s="4" t="s">
        <v>442</v>
      </c>
      <c r="K57" s="4" t="s">
        <v>443</v>
      </c>
      <c r="M57" s="5"/>
    </row>
    <row r="58" spans="1:14" s="4" customFormat="1" x14ac:dyDescent="0.2">
      <c r="A58" s="3" t="s">
        <v>301</v>
      </c>
      <c r="B58" s="3" t="s">
        <v>302</v>
      </c>
      <c r="C58" s="4" t="s">
        <v>304</v>
      </c>
      <c r="D58" s="4" t="s">
        <v>303</v>
      </c>
      <c r="E58" s="3" t="s">
        <v>572</v>
      </c>
      <c r="F58" s="5">
        <v>79</v>
      </c>
      <c r="H58" s="3" t="s">
        <v>305</v>
      </c>
      <c r="I58" s="4" t="s">
        <v>442</v>
      </c>
      <c r="K58" s="4" t="s">
        <v>443</v>
      </c>
      <c r="M58" s="5"/>
    </row>
    <row r="59" spans="1:14" s="4" customFormat="1" x14ac:dyDescent="0.2">
      <c r="A59" s="3" t="s">
        <v>306</v>
      </c>
      <c r="B59" s="3" t="s">
        <v>307</v>
      </c>
      <c r="C59" s="4" t="s">
        <v>309</v>
      </c>
      <c r="D59" s="4" t="s">
        <v>308</v>
      </c>
      <c r="E59" s="3" t="s">
        <v>593</v>
      </c>
      <c r="F59" s="5">
        <v>44</v>
      </c>
      <c r="H59" s="3" t="s">
        <v>310</v>
      </c>
      <c r="I59" s="4" t="s">
        <v>442</v>
      </c>
      <c r="K59" s="4" t="s">
        <v>443</v>
      </c>
      <c r="M59" s="5"/>
      <c r="N59" s="5"/>
    </row>
    <row r="60" spans="1:14" s="46" customFormat="1" ht="25.5" x14ac:dyDescent="0.2">
      <c r="A60" s="44" t="s">
        <v>311</v>
      </c>
      <c r="B60" s="44" t="s">
        <v>312</v>
      </c>
      <c r="C60" s="45" t="s">
        <v>314</v>
      </c>
      <c r="D60" s="45" t="s">
        <v>313</v>
      </c>
      <c r="E60" s="44" t="s">
        <v>431</v>
      </c>
      <c r="F60" s="47">
        <v>81.36</v>
      </c>
      <c r="H60" s="44" t="s">
        <v>315</v>
      </c>
      <c r="I60" s="46" t="s">
        <v>442</v>
      </c>
      <c r="J60" s="46" t="s">
        <v>316</v>
      </c>
      <c r="K60" s="46" t="s">
        <v>317</v>
      </c>
    </row>
    <row r="61" spans="1:14" s="12" customFormat="1" x14ac:dyDescent="0.2">
      <c r="A61" s="11" t="s">
        <v>318</v>
      </c>
      <c r="B61" s="11" t="s">
        <v>319</v>
      </c>
      <c r="D61" s="12" t="s">
        <v>320</v>
      </c>
      <c r="E61" s="11" t="s">
        <v>593</v>
      </c>
      <c r="H61" s="11" t="s">
        <v>321</v>
      </c>
    </row>
    <row r="62" spans="1:14" s="46" customFormat="1" ht="25.5" customHeight="1" x14ac:dyDescent="0.2">
      <c r="A62" s="44" t="s">
        <v>322</v>
      </c>
      <c r="B62" s="44" t="s">
        <v>323</v>
      </c>
      <c r="C62" s="45" t="s">
        <v>325</v>
      </c>
      <c r="D62" s="45" t="s">
        <v>324</v>
      </c>
      <c r="E62" s="44" t="s">
        <v>572</v>
      </c>
      <c r="F62" s="47" t="s">
        <v>327</v>
      </c>
      <c r="H62" s="44" t="s">
        <v>326</v>
      </c>
      <c r="I62" s="46" t="s">
        <v>328</v>
      </c>
      <c r="J62" s="46" t="s">
        <v>329</v>
      </c>
    </row>
    <row r="63" spans="1:14" s="46" customFormat="1" ht="25.5" customHeight="1" x14ac:dyDescent="0.2">
      <c r="A63" s="44" t="s">
        <v>330</v>
      </c>
      <c r="B63" s="45" t="s">
        <v>331</v>
      </c>
      <c r="C63" s="46" t="s">
        <v>332</v>
      </c>
      <c r="D63" s="46" t="s">
        <v>327</v>
      </c>
      <c r="E63" s="44" t="s">
        <v>572</v>
      </c>
      <c r="F63" s="47"/>
      <c r="H63" s="44" t="s">
        <v>333</v>
      </c>
      <c r="I63" s="46" t="s">
        <v>334</v>
      </c>
      <c r="J63" s="46" t="s">
        <v>335</v>
      </c>
      <c r="K63" s="46" t="s">
        <v>336</v>
      </c>
    </row>
    <row r="64" spans="1:14" x14ac:dyDescent="0.2">
      <c r="A64" s="22" t="s">
        <v>337</v>
      </c>
      <c r="B64" s="22" t="s">
        <v>338</v>
      </c>
      <c r="C64" s="22" t="s">
        <v>339</v>
      </c>
      <c r="D64" s="22" t="s">
        <v>338</v>
      </c>
      <c r="E64" s="22">
        <v>7</v>
      </c>
      <c r="F64" s="48" t="s">
        <v>341</v>
      </c>
      <c r="H64" s="22" t="s">
        <v>340</v>
      </c>
      <c r="I64" s="22" t="s">
        <v>342</v>
      </c>
    </row>
    <row r="65" spans="1:14" x14ac:dyDescent="0.2">
      <c r="A65" s="22" t="s">
        <v>343</v>
      </c>
      <c r="B65" s="22" t="s">
        <v>344</v>
      </c>
      <c r="C65" s="22" t="s">
        <v>346</v>
      </c>
      <c r="D65" s="22" t="s">
        <v>345</v>
      </c>
      <c r="E65" s="22">
        <v>4</v>
      </c>
      <c r="F65" s="48" t="s">
        <v>348</v>
      </c>
      <c r="H65" s="22" t="s">
        <v>347</v>
      </c>
      <c r="I65" s="22" t="s">
        <v>342</v>
      </c>
    </row>
    <row r="66" spans="1:14" x14ac:dyDescent="0.2">
      <c r="A66" s="22" t="s">
        <v>349</v>
      </c>
      <c r="B66" s="22" t="s">
        <v>350</v>
      </c>
      <c r="C66" s="22" t="s">
        <v>351</v>
      </c>
      <c r="D66" s="22" t="s">
        <v>350</v>
      </c>
      <c r="E66" s="22">
        <v>1</v>
      </c>
      <c r="F66" s="48" t="s">
        <v>353</v>
      </c>
      <c r="H66" s="22" t="s">
        <v>352</v>
      </c>
      <c r="I66" s="22" t="s">
        <v>342</v>
      </c>
    </row>
    <row r="67" spans="1:14" s="40" customFormat="1" x14ac:dyDescent="0.2">
      <c r="A67" s="38" t="s">
        <v>354</v>
      </c>
      <c r="B67" s="38" t="s">
        <v>355</v>
      </c>
      <c r="D67" s="38" t="s">
        <v>355</v>
      </c>
      <c r="E67" s="49">
        <v>4</v>
      </c>
      <c r="F67" s="50" t="s">
        <v>357</v>
      </c>
      <c r="H67" s="38" t="s">
        <v>356</v>
      </c>
      <c r="I67" s="38" t="s">
        <v>342</v>
      </c>
    </row>
    <row r="68" spans="1:14" s="40" customFormat="1" x14ac:dyDescent="0.2">
      <c r="A68" s="38" t="s">
        <v>354</v>
      </c>
      <c r="B68" s="38" t="s">
        <v>358</v>
      </c>
      <c r="D68" s="38" t="s">
        <v>358</v>
      </c>
      <c r="E68" s="51">
        <v>5</v>
      </c>
      <c r="F68" s="50">
        <v>7.45</v>
      </c>
      <c r="H68" s="38" t="s">
        <v>356</v>
      </c>
      <c r="I68" s="38" t="s">
        <v>342</v>
      </c>
      <c r="J68" s="41"/>
    </row>
    <row r="69" spans="1:14" s="40" customFormat="1" x14ac:dyDescent="0.2">
      <c r="A69" s="38" t="s">
        <v>354</v>
      </c>
      <c r="B69" s="38" t="s">
        <v>359</v>
      </c>
      <c r="D69" s="38" t="s">
        <v>359</v>
      </c>
      <c r="E69" s="38">
        <v>3</v>
      </c>
      <c r="F69" s="50">
        <v>6.95</v>
      </c>
      <c r="H69" s="38" t="s">
        <v>356</v>
      </c>
      <c r="I69" s="38" t="s">
        <v>342</v>
      </c>
    </row>
    <row r="70" spans="1:14" s="12" customFormat="1" x14ac:dyDescent="0.2">
      <c r="A70" s="11" t="s">
        <v>360</v>
      </c>
      <c r="B70" s="11" t="s">
        <v>361</v>
      </c>
      <c r="D70" s="11" t="s">
        <v>361</v>
      </c>
      <c r="E70" s="11">
        <v>4</v>
      </c>
      <c r="F70" s="11" t="s">
        <v>363</v>
      </c>
      <c r="H70" s="11" t="s">
        <v>362</v>
      </c>
      <c r="I70" s="11" t="s">
        <v>342</v>
      </c>
    </row>
    <row r="71" spans="1:14" s="12" customFormat="1" x14ac:dyDescent="0.2">
      <c r="A71" s="11" t="s">
        <v>364</v>
      </c>
      <c r="B71" s="11" t="s">
        <v>365</v>
      </c>
      <c r="C71" s="11" t="s">
        <v>367</v>
      </c>
      <c r="D71" s="11" t="s">
        <v>366</v>
      </c>
      <c r="E71" s="11">
        <v>1</v>
      </c>
      <c r="F71" s="11" t="s">
        <v>369</v>
      </c>
      <c r="H71" s="11" t="s">
        <v>368</v>
      </c>
      <c r="I71" s="11" t="s">
        <v>342</v>
      </c>
    </row>
    <row r="72" spans="1:14" s="12" customFormat="1" x14ac:dyDescent="0.2">
      <c r="A72" s="11" t="s">
        <v>370</v>
      </c>
      <c r="B72" s="11" t="s">
        <v>371</v>
      </c>
      <c r="C72" s="11" t="s">
        <v>373</v>
      </c>
      <c r="D72" s="11" t="s">
        <v>372</v>
      </c>
      <c r="E72" s="11">
        <v>1</v>
      </c>
      <c r="F72" s="11" t="s">
        <v>375</v>
      </c>
      <c r="H72" s="11" t="s">
        <v>374</v>
      </c>
      <c r="I72" s="11" t="s">
        <v>342</v>
      </c>
    </row>
    <row r="73" spans="1:14" s="12" customFormat="1" x14ac:dyDescent="0.2">
      <c r="A73" s="11"/>
      <c r="B73" s="11"/>
      <c r="C73" s="11"/>
      <c r="D73" s="11"/>
      <c r="E73" s="11"/>
      <c r="F73" s="11"/>
      <c r="H73" s="11"/>
      <c r="I73" s="11"/>
    </row>
    <row r="74" spans="1:14" s="14" customFormat="1" ht="13.5" thickBot="1" x14ac:dyDescent="0.25">
      <c r="A74" s="13"/>
      <c r="B74" s="52" t="s">
        <v>376</v>
      </c>
      <c r="C74" s="13"/>
      <c r="D74" s="13"/>
      <c r="E74" s="13"/>
      <c r="F74" s="13"/>
      <c r="H74" s="13"/>
      <c r="I74" s="13"/>
    </row>
    <row r="75" spans="1:14" s="53" customFormat="1" x14ac:dyDescent="0.2">
      <c r="A75" s="6" t="s">
        <v>377</v>
      </c>
      <c r="B75" s="6" t="s">
        <v>378</v>
      </c>
      <c r="C75" s="53" t="s">
        <v>380</v>
      </c>
      <c r="D75" s="7" t="s">
        <v>379</v>
      </c>
      <c r="E75" s="6" t="s">
        <v>572</v>
      </c>
      <c r="F75" s="42">
        <v>205</v>
      </c>
      <c r="H75" s="6" t="s">
        <v>381</v>
      </c>
      <c r="I75" s="53" t="s">
        <v>382</v>
      </c>
      <c r="J75" s="7" t="s">
        <v>383</v>
      </c>
      <c r="K75" s="53" t="s">
        <v>443</v>
      </c>
      <c r="M75" s="42"/>
    </row>
    <row r="76" spans="1:14" s="53" customFormat="1" x14ac:dyDescent="0.2">
      <c r="A76" s="6" t="s">
        <v>384</v>
      </c>
      <c r="B76" s="6" t="s">
        <v>213</v>
      </c>
      <c r="C76" s="53" t="s">
        <v>215</v>
      </c>
      <c r="D76" s="6" t="s">
        <v>214</v>
      </c>
      <c r="E76" s="6" t="s">
        <v>572</v>
      </c>
      <c r="F76" s="42">
        <v>32</v>
      </c>
      <c r="H76" s="6" t="s">
        <v>216</v>
      </c>
      <c r="I76" s="6" t="s">
        <v>382</v>
      </c>
      <c r="J76" s="7" t="s">
        <v>383</v>
      </c>
      <c r="K76" s="53" t="s">
        <v>443</v>
      </c>
      <c r="M76" s="42"/>
    </row>
    <row r="77" spans="1:14" s="53" customFormat="1" x14ac:dyDescent="0.2">
      <c r="A77" s="6"/>
      <c r="B77" s="54" t="s">
        <v>217</v>
      </c>
      <c r="C77" s="53" t="s">
        <v>219</v>
      </c>
      <c r="D77" s="54" t="s">
        <v>218</v>
      </c>
      <c r="E77" s="6">
        <v>1</v>
      </c>
      <c r="F77" s="42">
        <v>445</v>
      </c>
      <c r="H77" s="54" t="s">
        <v>220</v>
      </c>
      <c r="I77" s="54" t="s">
        <v>382</v>
      </c>
      <c r="J77" s="7" t="s">
        <v>383</v>
      </c>
      <c r="K77" s="53" t="s">
        <v>443</v>
      </c>
      <c r="M77" s="42"/>
    </row>
    <row r="79" spans="1:14" s="33" customFormat="1" ht="13.5" thickBot="1" x14ac:dyDescent="0.25">
      <c r="B79" s="21" t="s">
        <v>221</v>
      </c>
      <c r="F79" s="30"/>
      <c r="N79" s="33" t="s">
        <v>222</v>
      </c>
    </row>
    <row r="80" spans="1:14" s="4" customFormat="1" x14ac:dyDescent="0.2">
      <c r="A80" s="3" t="s">
        <v>444</v>
      </c>
      <c r="B80" s="3" t="s">
        <v>223</v>
      </c>
      <c r="C80" s="4" t="s">
        <v>224</v>
      </c>
      <c r="D80" s="4" t="s">
        <v>446</v>
      </c>
      <c r="E80" s="8">
        <v>1</v>
      </c>
      <c r="F80" s="5">
        <v>116</v>
      </c>
      <c r="H80" s="3" t="s">
        <v>225</v>
      </c>
      <c r="I80" s="4" t="s">
        <v>442</v>
      </c>
      <c r="K80" s="4" t="s">
        <v>443</v>
      </c>
      <c r="M80" s="5"/>
      <c r="N80" s="3" t="s">
        <v>226</v>
      </c>
    </row>
    <row r="82" spans="1:10" s="33" customFormat="1" ht="13.5" thickBot="1" x14ac:dyDescent="0.25">
      <c r="B82" s="21" t="s">
        <v>227</v>
      </c>
      <c r="F82" s="30"/>
    </row>
    <row r="83" spans="1:10" s="9" customFormat="1" x14ac:dyDescent="0.2">
      <c r="A83" s="8" t="s">
        <v>228</v>
      </c>
      <c r="B83" s="8" t="s">
        <v>229</v>
      </c>
      <c r="E83" s="8" t="s">
        <v>572</v>
      </c>
      <c r="F83" s="10"/>
      <c r="H83" s="8" t="s">
        <v>230</v>
      </c>
    </row>
    <row r="84" spans="1:10" s="40" customFormat="1" x14ac:dyDescent="0.2">
      <c r="A84" s="38" t="s">
        <v>593</v>
      </c>
      <c r="B84" s="38" t="s">
        <v>231</v>
      </c>
      <c r="C84" s="40" t="s">
        <v>233</v>
      </c>
      <c r="D84" s="39" t="s">
        <v>232</v>
      </c>
      <c r="E84" s="38" t="s">
        <v>572</v>
      </c>
      <c r="F84" s="41">
        <v>4200</v>
      </c>
      <c r="H84" s="38" t="s">
        <v>234</v>
      </c>
      <c r="I84" s="40" t="s">
        <v>235</v>
      </c>
    </row>
    <row r="85" spans="1:10" s="40" customFormat="1" x14ac:dyDescent="0.2">
      <c r="A85" s="38" t="s">
        <v>236</v>
      </c>
      <c r="B85" s="38" t="s">
        <v>237</v>
      </c>
      <c r="C85" s="40" t="s">
        <v>239</v>
      </c>
      <c r="D85" s="40" t="s">
        <v>238</v>
      </c>
      <c r="E85" s="38" t="s">
        <v>572</v>
      </c>
      <c r="F85" s="41">
        <v>7100</v>
      </c>
      <c r="H85" s="38" t="s">
        <v>240</v>
      </c>
    </row>
    <row r="86" spans="1:10" s="40" customFormat="1" x14ac:dyDescent="0.2">
      <c r="A86" s="38" t="s">
        <v>241</v>
      </c>
      <c r="B86" s="38" t="s">
        <v>242</v>
      </c>
      <c r="C86" s="40" t="s">
        <v>244</v>
      </c>
      <c r="D86" s="40" t="s">
        <v>243</v>
      </c>
      <c r="E86" s="38" t="s">
        <v>572</v>
      </c>
      <c r="F86" s="41">
        <v>2789</v>
      </c>
      <c r="H86" s="38" t="s">
        <v>245</v>
      </c>
      <c r="I86" s="40" t="s">
        <v>235</v>
      </c>
      <c r="J86" s="40" t="s">
        <v>246</v>
      </c>
    </row>
    <row r="87" spans="1:10" s="40" customFormat="1" x14ac:dyDescent="0.2">
      <c r="A87" s="38" t="s">
        <v>247</v>
      </c>
      <c r="B87" s="38" t="s">
        <v>248</v>
      </c>
      <c r="C87" s="40" t="s">
        <v>250</v>
      </c>
      <c r="D87" s="40" t="s">
        <v>249</v>
      </c>
      <c r="E87" s="38" t="s">
        <v>572</v>
      </c>
      <c r="F87" s="41" t="s">
        <v>327</v>
      </c>
      <c r="H87" s="38" t="s">
        <v>251</v>
      </c>
      <c r="I87" s="40" t="s">
        <v>235</v>
      </c>
    </row>
    <row r="88" spans="1:10" s="40" customFormat="1" x14ac:dyDescent="0.2">
      <c r="A88" s="38" t="s">
        <v>252</v>
      </c>
      <c r="B88" s="38" t="s">
        <v>253</v>
      </c>
      <c r="E88" s="38" t="s">
        <v>572</v>
      </c>
      <c r="F88" s="41" t="s">
        <v>327</v>
      </c>
      <c r="H88" s="38" t="s">
        <v>254</v>
      </c>
      <c r="I88" s="40" t="s">
        <v>255</v>
      </c>
    </row>
    <row r="89" spans="1:10" customFormat="1" x14ac:dyDescent="0.2">
      <c r="A89" s="23" t="s">
        <v>256</v>
      </c>
      <c r="B89" s="23" t="s">
        <v>257</v>
      </c>
      <c r="C89" s="40" t="s">
        <v>259</v>
      </c>
      <c r="D89" s="40" t="s">
        <v>258</v>
      </c>
      <c r="E89" s="23" t="s">
        <v>572</v>
      </c>
      <c r="F89" s="41">
        <v>5000</v>
      </c>
      <c r="H89" s="23" t="s">
        <v>260</v>
      </c>
      <c r="J89" t="s">
        <v>261</v>
      </c>
    </row>
    <row r="90" spans="1:10" s="40" customFormat="1" x14ac:dyDescent="0.2">
      <c r="A90" s="38"/>
      <c r="B90" s="39" t="s">
        <v>262</v>
      </c>
      <c r="E90" s="38"/>
      <c r="F90" s="41"/>
      <c r="H90" s="38"/>
    </row>
    <row r="91" spans="1:10" s="40" customFormat="1" x14ac:dyDescent="0.2">
      <c r="A91" s="38"/>
      <c r="B91" s="38"/>
      <c r="D91" s="39"/>
      <c r="E91" s="38"/>
      <c r="F91" s="41"/>
      <c r="H91" s="38"/>
    </row>
    <row r="93" spans="1:10" s="33" customFormat="1" ht="13.5" thickBot="1" x14ac:dyDescent="0.25">
      <c r="B93" s="21" t="s">
        <v>263</v>
      </c>
      <c r="F93" s="30"/>
    </row>
    <row r="94" spans="1:10" x14ac:dyDescent="0.2">
      <c r="A94" s="22" t="s">
        <v>264</v>
      </c>
      <c r="B94" s="22" t="s">
        <v>265</v>
      </c>
      <c r="C94" s="22" t="s">
        <v>266</v>
      </c>
      <c r="E94" s="22">
        <v>8</v>
      </c>
      <c r="H94" s="22" t="s">
        <v>267</v>
      </c>
      <c r="I94" s="22" t="s">
        <v>268</v>
      </c>
    </row>
    <row r="95" spans="1:10" customFormat="1" x14ac:dyDescent="0.2">
      <c r="A95" s="23" t="s">
        <v>269</v>
      </c>
      <c r="B95" s="23" t="s">
        <v>270</v>
      </c>
      <c r="C95" s="23" t="s">
        <v>266</v>
      </c>
      <c r="E95" s="23">
        <v>5</v>
      </c>
      <c r="H95" s="23" t="s">
        <v>271</v>
      </c>
    </row>
    <row r="96" spans="1:10" x14ac:dyDescent="0.2">
      <c r="A96" s="22" t="s">
        <v>272</v>
      </c>
      <c r="B96" s="22" t="s">
        <v>273</v>
      </c>
      <c r="C96" s="22" t="s">
        <v>266</v>
      </c>
      <c r="E96" s="22" t="s">
        <v>572</v>
      </c>
      <c r="H96" s="22" t="s">
        <v>274</v>
      </c>
      <c r="I96" s="22" t="s">
        <v>268</v>
      </c>
    </row>
    <row r="97" spans="1:10" customFormat="1" x14ac:dyDescent="0.2">
      <c r="A97" s="23" t="s">
        <v>275</v>
      </c>
      <c r="B97" s="23" t="s">
        <v>276</v>
      </c>
      <c r="C97" s="23" t="s">
        <v>266</v>
      </c>
      <c r="E97" s="23" t="s">
        <v>572</v>
      </c>
      <c r="H97" s="23" t="s">
        <v>277</v>
      </c>
    </row>
    <row r="98" spans="1:10" x14ac:dyDescent="0.2">
      <c r="A98" s="22" t="s">
        <v>278</v>
      </c>
      <c r="B98" s="22" t="s">
        <v>279</v>
      </c>
      <c r="C98" s="22" t="s">
        <v>266</v>
      </c>
      <c r="E98" s="22" t="s">
        <v>593</v>
      </c>
      <c r="H98" s="22" t="s">
        <v>280</v>
      </c>
      <c r="I98" s="22" t="s">
        <v>268</v>
      </c>
      <c r="J98" s="16" t="s">
        <v>281</v>
      </c>
    </row>
    <row r="99" spans="1:10" x14ac:dyDescent="0.2">
      <c r="A99" s="22" t="s">
        <v>282</v>
      </c>
      <c r="B99" s="22" t="s">
        <v>283</v>
      </c>
      <c r="C99" s="22" t="s">
        <v>266</v>
      </c>
      <c r="E99" s="22" t="s">
        <v>593</v>
      </c>
      <c r="H99" s="22" t="s">
        <v>284</v>
      </c>
    </row>
    <row r="100" spans="1:10" x14ac:dyDescent="0.2">
      <c r="A100" s="22" t="s">
        <v>285</v>
      </c>
      <c r="B100" s="22" t="s">
        <v>286</v>
      </c>
      <c r="C100" s="22" t="s">
        <v>266</v>
      </c>
      <c r="E100" s="22">
        <v>4</v>
      </c>
      <c r="H100" s="22" t="s">
        <v>287</v>
      </c>
    </row>
    <row r="101" spans="1:10" x14ac:dyDescent="0.2">
      <c r="A101" s="22" t="s">
        <v>288</v>
      </c>
      <c r="B101" s="22" t="s">
        <v>289</v>
      </c>
      <c r="C101" s="22" t="s">
        <v>266</v>
      </c>
      <c r="E101" s="22" t="s">
        <v>593</v>
      </c>
      <c r="H101" s="22" t="s">
        <v>290</v>
      </c>
    </row>
    <row r="102" spans="1:10" x14ac:dyDescent="0.2">
      <c r="A102" s="22" t="s">
        <v>291</v>
      </c>
      <c r="B102" s="22" t="s">
        <v>292</v>
      </c>
      <c r="C102" s="22" t="s">
        <v>266</v>
      </c>
      <c r="E102" s="22" t="s">
        <v>516</v>
      </c>
      <c r="H102" s="22" t="s">
        <v>293</v>
      </c>
    </row>
    <row r="103" spans="1:10" x14ac:dyDescent="0.2">
      <c r="A103" s="22" t="s">
        <v>294</v>
      </c>
      <c r="B103" s="22" t="s">
        <v>295</v>
      </c>
      <c r="C103" s="22" t="s">
        <v>296</v>
      </c>
      <c r="E103" s="22" t="s">
        <v>572</v>
      </c>
      <c r="H103" s="22" t="s">
        <v>165</v>
      </c>
    </row>
    <row r="104" spans="1:10" x14ac:dyDescent="0.2">
      <c r="A104" s="22" t="s">
        <v>166</v>
      </c>
      <c r="B104" s="22" t="s">
        <v>167</v>
      </c>
      <c r="C104" s="22" t="s">
        <v>266</v>
      </c>
      <c r="E104" s="22">
        <v>3</v>
      </c>
      <c r="H104" s="22" t="s">
        <v>168</v>
      </c>
    </row>
    <row r="105" spans="1:10" customFormat="1" x14ac:dyDescent="0.2">
      <c r="A105" s="23" t="s">
        <v>169</v>
      </c>
      <c r="B105" s="23" t="s">
        <v>170</v>
      </c>
      <c r="C105" s="23" t="s">
        <v>266</v>
      </c>
      <c r="E105" s="23" t="s">
        <v>572</v>
      </c>
      <c r="H105" s="23" t="s">
        <v>171</v>
      </c>
    </row>
    <row r="106" spans="1:10" x14ac:dyDescent="0.2">
      <c r="A106" s="22" t="s">
        <v>172</v>
      </c>
      <c r="B106" s="22" t="s">
        <v>173</v>
      </c>
      <c r="C106" s="22" t="s">
        <v>266</v>
      </c>
      <c r="E106" s="22" t="s">
        <v>437</v>
      </c>
      <c r="H106" s="22" t="s">
        <v>174</v>
      </c>
    </row>
    <row r="107" spans="1:10" x14ac:dyDescent="0.2">
      <c r="A107" s="22" t="s">
        <v>175</v>
      </c>
      <c r="B107" s="22" t="s">
        <v>176</v>
      </c>
      <c r="C107" s="22" t="s">
        <v>177</v>
      </c>
      <c r="E107" s="22" t="s">
        <v>431</v>
      </c>
      <c r="H107" s="22" t="s">
        <v>178</v>
      </c>
    </row>
    <row r="108" spans="1:10" customFormat="1" x14ac:dyDescent="0.2">
      <c r="A108" s="23" t="s">
        <v>179</v>
      </c>
      <c r="B108" s="23" t="s">
        <v>180</v>
      </c>
      <c r="C108" s="23" t="s">
        <v>181</v>
      </c>
      <c r="E108" s="23" t="s">
        <v>593</v>
      </c>
      <c r="H108" s="23" t="s">
        <v>182</v>
      </c>
    </row>
    <row r="109" spans="1:10" x14ac:dyDescent="0.2">
      <c r="C109" s="16" t="s">
        <v>184</v>
      </c>
      <c r="D109" s="16" t="s">
        <v>183</v>
      </c>
      <c r="I109" s="16" t="s">
        <v>185</v>
      </c>
    </row>
    <row r="110" spans="1:10" x14ac:dyDescent="0.2">
      <c r="C110" s="16" t="s">
        <v>187</v>
      </c>
      <c r="D110" s="16" t="s">
        <v>186</v>
      </c>
      <c r="I110" s="16" t="s">
        <v>185</v>
      </c>
    </row>
  </sheetData>
  <phoneticPr fontId="1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OldPartsList</vt:lpstr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Flickinger, Daniel</dc:creator>
  <cp:lastModifiedBy>Flickinger, Daniel</cp:lastModifiedBy>
  <cp:lastPrinted>2012-07-10T19:28:03Z</cp:lastPrinted>
  <dcterms:created xsi:type="dcterms:W3CDTF">2006-07-21T20:47:12Z</dcterms:created>
  <dcterms:modified xsi:type="dcterms:W3CDTF">2014-01-18T00:07:52Z</dcterms:modified>
</cp:coreProperties>
</file>