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ush\Downloads\"/>
    </mc:Choice>
  </mc:AlternateContent>
  <xr:revisionPtr revIDLastSave="0" documentId="13_ncr:1_{63C4833E-195F-488B-89EF-9525C9756F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3" r:id="rId2"/>
    <sheet name="Sheet3" sheetId="4" r:id="rId3"/>
    <sheet name="Data" sheetId="1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G4" i="1"/>
  <c r="G5" i="1"/>
  <c r="G6" i="1"/>
  <c r="G7" i="1"/>
  <c r="G8" i="1"/>
  <c r="G9" i="1"/>
  <c r="G10" i="1"/>
  <c r="G11" i="1"/>
  <c r="D4" i="1"/>
  <c r="D5" i="1"/>
  <c r="D6" i="1"/>
  <c r="D7" i="1"/>
  <c r="D8" i="1"/>
  <c r="D9" i="1"/>
  <c r="D10" i="1"/>
  <c r="D11" i="1"/>
  <c r="D12" i="1"/>
  <c r="D13" i="1"/>
  <c r="D14" i="1"/>
  <c r="D15" i="1"/>
  <c r="G3" i="1"/>
  <c r="D3" i="1"/>
  <c r="K10" i="2"/>
  <c r="D2" i="1"/>
</calcChain>
</file>

<file path=xl/sharedStrings.xml><?xml version="1.0" encoding="utf-8"?>
<sst xmlns="http://schemas.openxmlformats.org/spreadsheetml/2006/main" count="101" uniqueCount="71">
  <si>
    <t>House Age</t>
  </si>
  <si>
    <t>Square Feet</t>
  </si>
  <si>
    <t>Market Value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</si>
  <si>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</si>
  <si>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</si>
  <si>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</si>
  <si>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</si>
  <si>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</si>
  <si>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</si>
  <si>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</si>
  <si>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</si>
  <si>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</si>
  <si>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</si>
  <si>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</si>
  <si>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</si>
  <si>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</si>
  <si>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</si>
  <si>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</si>
  <si>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</si>
  <si>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</si>
  <si>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</si>
  <si>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</si>
  <si>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</si>
  <si>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</si>
  <si>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</si>
  <si>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</si>
  <si>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</si>
  <si>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</si>
  <si>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90000</t>
  </si>
  <si>
    <t>Residuals</t>
  </si>
  <si>
    <t>Standard Residuals</t>
  </si>
  <si>
    <t>co relation b/w x and y</t>
  </si>
  <si>
    <t>squere feet</t>
  </si>
  <si>
    <t xml:space="preserve">  </t>
  </si>
  <si>
    <t>Residual(errors)</t>
  </si>
  <si>
    <t>n=sample</t>
  </si>
  <si>
    <t>k=no.of independent var</t>
  </si>
  <si>
    <t>ss</t>
  </si>
  <si>
    <t>Actual value of the house</t>
  </si>
  <si>
    <t>y-y^=error®</t>
  </si>
  <si>
    <t>sst=ssr+sse</t>
  </si>
  <si>
    <t>sst/sst =ssr/sst+sse/sst</t>
  </si>
  <si>
    <t>1=explained+unexplained</t>
  </si>
  <si>
    <t>1-sse/sst=R2</t>
  </si>
  <si>
    <t>1-53110902.32</t>
  </si>
  <si>
    <t>Errors</t>
  </si>
  <si>
    <t>R</t>
  </si>
  <si>
    <t>n-k-1</t>
  </si>
  <si>
    <t>1 is we just loose for one constsant</t>
  </si>
  <si>
    <t>ssr=ssregression</t>
  </si>
  <si>
    <t>sse=sserror</t>
  </si>
  <si>
    <t>p value</t>
  </si>
  <si>
    <t>(y-y^) =( y^-ybar)2 + (y-y^)2    ssr-sse</t>
  </si>
  <si>
    <t xml:space="preserve">co-efficent of determination(goodness of perfect fit)that means 54% fits our model </t>
  </si>
  <si>
    <t>independent variables</t>
  </si>
  <si>
    <t>variability around the x and y(regression)(pression of error smaller the value more certain)average dis from the regr line</t>
  </si>
  <si>
    <t>it should be 0.05-5% less than or choose other indepenent variable</t>
  </si>
  <si>
    <t xml:space="preserve">Residuals are the values farther from actual values </t>
  </si>
  <si>
    <t>Regression analysis is used to asses the relationship b/w one dependent variable and several independent variables</t>
  </si>
  <si>
    <t>x is indep(predictor /explaintor)</t>
  </si>
  <si>
    <t>y is dep(response /target)</t>
  </si>
  <si>
    <t>(b18</t>
  </si>
  <si>
    <t>assumitions to check for residuials in regression</t>
  </si>
  <si>
    <t>LINEARITY</t>
  </si>
  <si>
    <t>Normality of error</t>
  </si>
  <si>
    <t>homoscedasticity(regression line is constant sigma)</t>
  </si>
  <si>
    <t>Independence of errors</t>
  </si>
  <si>
    <t>Residual</t>
  </si>
  <si>
    <t>X Variable 1</t>
  </si>
  <si>
    <t>Predicted Y</t>
  </si>
  <si>
    <t>(Basically this are outliers which is z scores is +-2 it should lies are outlies will be here there is no outliers.)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</si>
</sst>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00000000"/>
    <numFmt numFmtId="168" formatCode="0.00;[Red]0.00"/>
  </numFmts>
  <fonts count="6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Helv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64" fontId="2" fillId="0" borderId="0" xfId="0" applyNumberFormat="1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165" fontId="2" fillId="0" borderId="0" xfId="0" applyNumberFormat="1" applyFont="1"/>
    <xf numFmtId="0" fontId="4" fillId="0" borderId="0" xfId="0" applyFont="1"/>
    <xf numFmtId="0" fontId="5" fillId="0" borderId="3" xfId="0" applyFont="1" applyBorder="1" applyAlignment="1">
      <alignment horizontal="centerContinuous"/>
    </xf>
    <xf numFmtId="0" fontId="4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/>
    </xf>
    <xf numFmtId="0" fontId="4" fillId="2" borderId="2" xfId="0" applyFont="1" applyFill="1" applyBorder="1"/>
    <xf numFmtId="0" fontId="5" fillId="0" borderId="0" xfId="0" applyFont="1" applyAlignment="1">
      <alignment horizontal="center"/>
    </xf>
    <xf numFmtId="0" fontId="4" fillId="3" borderId="2" xfId="0" applyFont="1" applyFill="1" applyBorder="1"/>
    <xf numFmtId="0" fontId="4" fillId="3" borderId="0" xfId="0" applyFont="1" applyFill="1"/>
    <xf numFmtId="0" fontId="0" fillId="3" borderId="0" xfId="0" applyFill="1"/>
    <xf numFmtId="168" fontId="1" fillId="0" borderId="1" xfId="0" applyNumberFormat="1" applyFont="1" applyBorder="1" applyAlignment="1">
      <alignment horizontal="left"/>
    </xf>
    <xf numFmtId="168" fontId="2" fillId="0" borderId="0" xfId="0" applyNumberFormat="1" applyFont="1" applyAlignment="1">
      <alignment horizontal="right"/>
    </xf>
    <xf numFmtId="168" fontId="2" fillId="0" borderId="0" xfId="0" applyNumberFormat="1" applyFont="1"/>
    <xf numFmtId="0" fontId="5" fillId="0" borderId="3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1812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441272965879268"/>
          <c:y val="0.37619373282565033"/>
          <c:w val="0.69521407480314956"/>
          <c:h val="0.4657073675649698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Data!$B$3:$B$43</c:f>
              <c:numCache>
                <c:formatCode>#,##0</c:formatCode>
                <c:ptCount val="41"/>
                <c:pt idx="0">
                  <c:v>1914</c:v>
                </c:pt>
                <c:pt idx="1">
                  <c:v>1842</c:v>
                </c:pt>
                <c:pt idx="2">
                  <c:v>1812</c:v>
                </c:pt>
                <c:pt idx="3">
                  <c:v>1836</c:v>
                </c:pt>
                <c:pt idx="4">
                  <c:v>2028</c:v>
                </c:pt>
                <c:pt idx="5">
                  <c:v>1732</c:v>
                </c:pt>
                <c:pt idx="6">
                  <c:v>1850</c:v>
                </c:pt>
                <c:pt idx="7">
                  <c:v>1791</c:v>
                </c:pt>
                <c:pt idx="8">
                  <c:v>1666</c:v>
                </c:pt>
                <c:pt idx="9">
                  <c:v>1852</c:v>
                </c:pt>
                <c:pt idx="10">
                  <c:v>1620</c:v>
                </c:pt>
                <c:pt idx="11">
                  <c:v>1692</c:v>
                </c:pt>
                <c:pt idx="12">
                  <c:v>2372</c:v>
                </c:pt>
                <c:pt idx="13">
                  <c:v>2372</c:v>
                </c:pt>
                <c:pt idx="14">
                  <c:v>1666</c:v>
                </c:pt>
                <c:pt idx="15">
                  <c:v>2123</c:v>
                </c:pt>
                <c:pt idx="16">
                  <c:v>1620</c:v>
                </c:pt>
                <c:pt idx="17">
                  <c:v>1731</c:v>
                </c:pt>
                <c:pt idx="18">
                  <c:v>1666</c:v>
                </c:pt>
                <c:pt idx="19">
                  <c:v>1520</c:v>
                </c:pt>
                <c:pt idx="20">
                  <c:v>1484</c:v>
                </c:pt>
                <c:pt idx="21">
                  <c:v>1588</c:v>
                </c:pt>
                <c:pt idx="22">
                  <c:v>1598</c:v>
                </c:pt>
                <c:pt idx="23">
                  <c:v>1484</c:v>
                </c:pt>
                <c:pt idx="24">
                  <c:v>1484</c:v>
                </c:pt>
                <c:pt idx="25">
                  <c:v>1520</c:v>
                </c:pt>
                <c:pt idx="26">
                  <c:v>1701</c:v>
                </c:pt>
                <c:pt idx="27">
                  <c:v>1484</c:v>
                </c:pt>
                <c:pt idx="28">
                  <c:v>1468</c:v>
                </c:pt>
                <c:pt idx="29">
                  <c:v>1520</c:v>
                </c:pt>
                <c:pt idx="30">
                  <c:v>1520</c:v>
                </c:pt>
                <c:pt idx="31">
                  <c:v>1484</c:v>
                </c:pt>
                <c:pt idx="32">
                  <c:v>1520</c:v>
                </c:pt>
                <c:pt idx="33">
                  <c:v>1668</c:v>
                </c:pt>
                <c:pt idx="34">
                  <c:v>1588</c:v>
                </c:pt>
                <c:pt idx="35">
                  <c:v>1784</c:v>
                </c:pt>
                <c:pt idx="36">
                  <c:v>1484</c:v>
                </c:pt>
                <c:pt idx="37">
                  <c:v>1520</c:v>
                </c:pt>
                <c:pt idx="38">
                  <c:v>1520</c:v>
                </c:pt>
                <c:pt idx="39">
                  <c:v>1684</c:v>
                </c:pt>
                <c:pt idx="40">
                  <c:v>1581</c:v>
                </c:pt>
              </c:numCache>
            </c:numRef>
          </c:xVal>
          <c:yVal>
            <c:numRef>
              <c:f>Sheet1!$C$25:$C$65</c:f>
              <c:numCache>
                <c:formatCode>General</c:formatCode>
                <c:ptCount val="41"/>
                <c:pt idx="0">
                  <c:v>4434.3071031906584</c:v>
                </c:pt>
                <c:pt idx="1">
                  <c:v>-4116.223944538433</c:v>
                </c:pt>
                <c:pt idx="2">
                  <c:v>-5353.9452144255629</c:v>
                </c:pt>
                <c:pt idx="3">
                  <c:v>4696.2318014841439</c:v>
                </c:pt>
                <c:pt idx="4">
                  <c:v>4497.6479287617258</c:v>
                </c:pt>
                <c:pt idx="5">
                  <c:v>-5921.2019341245468</c:v>
                </c:pt>
                <c:pt idx="6">
                  <c:v>-1699.4982725685404</c:v>
                </c:pt>
                <c:pt idx="7">
                  <c:v>-6410.3501033465436</c:v>
                </c:pt>
                <c:pt idx="8">
                  <c:v>-2784.1887278762151</c:v>
                </c:pt>
                <c:pt idx="9">
                  <c:v>3029.6831454239436</c:v>
                </c:pt>
                <c:pt idx="10">
                  <c:v>7144.6386582968698</c:v>
                </c:pt>
                <c:pt idx="11">
                  <c:v>-4604.8302939740533</c:v>
                </c:pt>
                <c:pt idx="12">
                  <c:v>-2183.1481765326171</c:v>
                </c:pt>
                <c:pt idx="13">
                  <c:v>-2983.1481765326171</c:v>
                </c:pt>
                <c:pt idx="14">
                  <c:v>-3684.1887278762151</c:v>
                </c:pt>
                <c:pt idx="15">
                  <c:v>8733.7652834042674</c:v>
                </c:pt>
                <c:pt idx="16">
                  <c:v>5144.6386582968698</c:v>
                </c:pt>
                <c:pt idx="17">
                  <c:v>-7085.7926431207743</c:v>
                </c:pt>
                <c:pt idx="18">
                  <c:v>-4084.1887278762151</c:v>
                </c:pt>
                <c:pt idx="19">
                  <c:v>-2614.4322413268674</c:v>
                </c:pt>
                <c:pt idx="20">
                  <c:v>-4939.6977651914203</c:v>
                </c:pt>
                <c:pt idx="21">
                  <c:v>-6922.2640295827296</c:v>
                </c:pt>
                <c:pt idx="22">
                  <c:v>-1676.3569396203675</c:v>
                </c:pt>
                <c:pt idx="23">
                  <c:v>-2139.6977651914203</c:v>
                </c:pt>
                <c:pt idx="24">
                  <c:v>-5939.6977651914203</c:v>
                </c:pt>
                <c:pt idx="25">
                  <c:v>1585.5677586731326</c:v>
                </c:pt>
                <c:pt idx="26">
                  <c:v>1776.4860869920958</c:v>
                </c:pt>
                <c:pt idx="27">
                  <c:v>-2739.6977651914203</c:v>
                </c:pt>
                <c:pt idx="28">
                  <c:v>3926.85089086878</c:v>
                </c:pt>
                <c:pt idx="29">
                  <c:v>2085.5677586731326</c:v>
                </c:pt>
                <c:pt idx="30">
                  <c:v>2585.5677586731326</c:v>
                </c:pt>
                <c:pt idx="31">
                  <c:v>-8139.6977651914203</c:v>
                </c:pt>
                <c:pt idx="32">
                  <c:v>-1614.4322413268674</c:v>
                </c:pt>
                <c:pt idx="33">
                  <c:v>-355.00730988374562</c:v>
                </c:pt>
                <c:pt idx="34">
                  <c:v>-7422.2640295827296</c:v>
                </c:pt>
                <c:pt idx="35">
                  <c:v>-4062.4850663201942</c:v>
                </c:pt>
                <c:pt idx="36">
                  <c:v>-3439.6977651914203</c:v>
                </c:pt>
                <c:pt idx="37">
                  <c:v>14685.567758673133</c:v>
                </c:pt>
                <c:pt idx="38">
                  <c:v>1185.5677586731326</c:v>
                </c:pt>
                <c:pt idx="39">
                  <c:v>4878.4440340560541</c:v>
                </c:pt>
                <c:pt idx="40">
                  <c:v>32525.601007443605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51-471E-A82D-47EDBE824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34976"/>
        <c:axId val="710759296"/>
      </c:scatterChart>
      <c:valAx>
        <c:axId val="51043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1812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710759296"/>
        <c:crosses val="autoZero"/>
        <c:crossBetween val="midCat"/>
      </c:valAx>
      <c:valAx>
        <c:axId val="710759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434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Sheet1!$B$25:$B$65</c:f>
              <c:numCache>
                <c:formatCode>General</c:formatCode>
                <c:ptCount val="41"/>
                <c:pt idx="0">
                  <c:v>99965.692896809342</c:v>
                </c:pt>
                <c:pt idx="1">
                  <c:v>97416.223944538433</c:v>
                </c:pt>
                <c:pt idx="2">
                  <c:v>96353.945214425563</c:v>
                </c:pt>
                <c:pt idx="3">
                  <c:v>97203.768198515856</c:v>
                </c:pt>
                <c:pt idx="4">
                  <c:v>104002.35207123827</c:v>
                </c:pt>
                <c:pt idx="5">
                  <c:v>93521.201934124547</c:v>
                </c:pt>
                <c:pt idx="6">
                  <c:v>97699.49827256854</c:v>
                </c:pt>
                <c:pt idx="7">
                  <c:v>95610.350103346544</c:v>
                </c:pt>
                <c:pt idx="8">
                  <c:v>91184.188727876215</c:v>
                </c:pt>
                <c:pt idx="9">
                  <c:v>97770.316854576056</c:v>
                </c:pt>
                <c:pt idx="10">
                  <c:v>89555.36134170313</c:v>
                </c:pt>
                <c:pt idx="11">
                  <c:v>92104.830293974053</c:v>
                </c:pt>
                <c:pt idx="12">
                  <c:v>116183.14817653262</c:v>
                </c:pt>
                <c:pt idx="13">
                  <c:v>116183.14817653262</c:v>
                </c:pt>
                <c:pt idx="14">
                  <c:v>91184.188727876215</c:v>
                </c:pt>
                <c:pt idx="15">
                  <c:v>107366.23471659573</c:v>
                </c:pt>
                <c:pt idx="16">
                  <c:v>89555.36134170313</c:v>
                </c:pt>
                <c:pt idx="17">
                  <c:v>93485.792643120774</c:v>
                </c:pt>
                <c:pt idx="18">
                  <c:v>91184.188727876215</c:v>
                </c:pt>
                <c:pt idx="19">
                  <c:v>86014.432241326867</c:v>
                </c:pt>
                <c:pt idx="20">
                  <c:v>84739.69776519142</c:v>
                </c:pt>
                <c:pt idx="21">
                  <c:v>88422.26402958273</c:v>
                </c:pt>
                <c:pt idx="22">
                  <c:v>88776.356939620367</c:v>
                </c:pt>
                <c:pt idx="23">
                  <c:v>84739.69776519142</c:v>
                </c:pt>
                <c:pt idx="24">
                  <c:v>84739.69776519142</c:v>
                </c:pt>
                <c:pt idx="25">
                  <c:v>86014.432241326867</c:v>
                </c:pt>
                <c:pt idx="26">
                  <c:v>92423.513913007904</c:v>
                </c:pt>
                <c:pt idx="27">
                  <c:v>84739.69776519142</c:v>
                </c:pt>
                <c:pt idx="28">
                  <c:v>84173.14910913122</c:v>
                </c:pt>
                <c:pt idx="29">
                  <c:v>86014.432241326867</c:v>
                </c:pt>
                <c:pt idx="30">
                  <c:v>86014.432241326867</c:v>
                </c:pt>
                <c:pt idx="31">
                  <c:v>84739.69776519142</c:v>
                </c:pt>
                <c:pt idx="32">
                  <c:v>86014.432241326867</c:v>
                </c:pt>
                <c:pt idx="33">
                  <c:v>91255.007309883746</c:v>
                </c:pt>
                <c:pt idx="34">
                  <c:v>88422.26402958273</c:v>
                </c:pt>
                <c:pt idx="35">
                  <c:v>95362.485066320194</c:v>
                </c:pt>
                <c:pt idx="36">
                  <c:v>84739.69776519142</c:v>
                </c:pt>
                <c:pt idx="37">
                  <c:v>86014.432241326867</c:v>
                </c:pt>
                <c:pt idx="38">
                  <c:v>86014.432241326867</c:v>
                </c:pt>
                <c:pt idx="39">
                  <c:v>91821.555965943946</c:v>
                </c:pt>
                <c:pt idx="40">
                  <c:v>88174.398992556395</c:v>
                </c:pt>
              </c:numCache>
            </c:numRef>
          </c:xVal>
          <c:yVal>
            <c:numRef>
              <c:f>Sheet1!$C$25:$C$65</c:f>
              <c:numCache>
                <c:formatCode>General</c:formatCode>
                <c:ptCount val="41"/>
                <c:pt idx="0">
                  <c:v>4434.3071031906584</c:v>
                </c:pt>
                <c:pt idx="1">
                  <c:v>-4116.223944538433</c:v>
                </c:pt>
                <c:pt idx="2">
                  <c:v>-5353.9452144255629</c:v>
                </c:pt>
                <c:pt idx="3">
                  <c:v>4696.2318014841439</c:v>
                </c:pt>
                <c:pt idx="4">
                  <c:v>4497.6479287617258</c:v>
                </c:pt>
                <c:pt idx="5">
                  <c:v>-5921.2019341245468</c:v>
                </c:pt>
                <c:pt idx="6">
                  <c:v>-1699.4982725685404</c:v>
                </c:pt>
                <c:pt idx="7">
                  <c:v>-6410.3501033465436</c:v>
                </c:pt>
                <c:pt idx="8">
                  <c:v>-2784.1887278762151</c:v>
                </c:pt>
                <c:pt idx="9">
                  <c:v>3029.6831454239436</c:v>
                </c:pt>
                <c:pt idx="10">
                  <c:v>7144.6386582968698</c:v>
                </c:pt>
                <c:pt idx="11">
                  <c:v>-4604.8302939740533</c:v>
                </c:pt>
                <c:pt idx="12">
                  <c:v>-2183.1481765326171</c:v>
                </c:pt>
                <c:pt idx="13">
                  <c:v>-2983.1481765326171</c:v>
                </c:pt>
                <c:pt idx="14">
                  <c:v>-3684.1887278762151</c:v>
                </c:pt>
                <c:pt idx="15">
                  <c:v>8733.7652834042674</c:v>
                </c:pt>
                <c:pt idx="16">
                  <c:v>5144.6386582968698</c:v>
                </c:pt>
                <c:pt idx="17">
                  <c:v>-7085.7926431207743</c:v>
                </c:pt>
                <c:pt idx="18">
                  <c:v>-4084.1887278762151</c:v>
                </c:pt>
                <c:pt idx="19">
                  <c:v>-2614.4322413268674</c:v>
                </c:pt>
                <c:pt idx="20">
                  <c:v>-4939.6977651914203</c:v>
                </c:pt>
                <c:pt idx="21">
                  <c:v>-6922.2640295827296</c:v>
                </c:pt>
                <c:pt idx="22">
                  <c:v>-1676.3569396203675</c:v>
                </c:pt>
                <c:pt idx="23">
                  <c:v>-2139.6977651914203</c:v>
                </c:pt>
                <c:pt idx="24">
                  <c:v>-5939.6977651914203</c:v>
                </c:pt>
                <c:pt idx="25">
                  <c:v>1585.5677586731326</c:v>
                </c:pt>
                <c:pt idx="26">
                  <c:v>1776.4860869920958</c:v>
                </c:pt>
                <c:pt idx="27">
                  <c:v>-2739.6977651914203</c:v>
                </c:pt>
                <c:pt idx="28">
                  <c:v>3926.85089086878</c:v>
                </c:pt>
                <c:pt idx="29">
                  <c:v>2085.5677586731326</c:v>
                </c:pt>
                <c:pt idx="30">
                  <c:v>2585.5677586731326</c:v>
                </c:pt>
                <c:pt idx="31">
                  <c:v>-8139.6977651914203</c:v>
                </c:pt>
                <c:pt idx="32">
                  <c:v>-1614.4322413268674</c:v>
                </c:pt>
                <c:pt idx="33">
                  <c:v>-355.00730988374562</c:v>
                </c:pt>
                <c:pt idx="34">
                  <c:v>-7422.2640295827296</c:v>
                </c:pt>
                <c:pt idx="35">
                  <c:v>-4062.4850663201942</c:v>
                </c:pt>
                <c:pt idx="36">
                  <c:v>-3439.6977651914203</c:v>
                </c:pt>
                <c:pt idx="37">
                  <c:v>14685.567758673133</c:v>
                </c:pt>
                <c:pt idx="38">
                  <c:v>1185.5677586731326</c:v>
                </c:pt>
                <c:pt idx="39">
                  <c:v>4878.4440340560541</c:v>
                </c:pt>
                <c:pt idx="40">
                  <c:v>32525.601007443605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9-4227-B495-693E43BC8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52480"/>
        <c:axId val="1246338992"/>
      </c:scatterChart>
      <c:valAx>
        <c:axId val="990452480"/>
        <c:scaling>
          <c:orientation val="minMax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338992"/>
        <c:crosses val="autoZero"/>
        <c:crossBetween val="midCat"/>
        <c:minorUnit val="2600"/>
      </c:valAx>
      <c:valAx>
        <c:axId val="124633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sq.ft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52480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Data!$B$2:$B$43</c:f>
              <c:numCache>
                <c:formatCode>#,##0</c:formatCode>
                <c:ptCount val="42"/>
                <c:pt idx="0">
                  <c:v>1812</c:v>
                </c:pt>
                <c:pt idx="1">
                  <c:v>1914</c:v>
                </c:pt>
                <c:pt idx="2">
                  <c:v>1842</c:v>
                </c:pt>
                <c:pt idx="3">
                  <c:v>1812</c:v>
                </c:pt>
                <c:pt idx="4">
                  <c:v>1836</c:v>
                </c:pt>
                <c:pt idx="5">
                  <c:v>2028</c:v>
                </c:pt>
                <c:pt idx="6">
                  <c:v>1732</c:v>
                </c:pt>
                <c:pt idx="7">
                  <c:v>1850</c:v>
                </c:pt>
                <c:pt idx="8">
                  <c:v>1791</c:v>
                </c:pt>
                <c:pt idx="9">
                  <c:v>1666</c:v>
                </c:pt>
                <c:pt idx="10">
                  <c:v>1852</c:v>
                </c:pt>
                <c:pt idx="11">
                  <c:v>1620</c:v>
                </c:pt>
                <c:pt idx="12">
                  <c:v>1692</c:v>
                </c:pt>
                <c:pt idx="13">
                  <c:v>2372</c:v>
                </c:pt>
                <c:pt idx="14">
                  <c:v>2372</c:v>
                </c:pt>
                <c:pt idx="15">
                  <c:v>1666</c:v>
                </c:pt>
                <c:pt idx="16">
                  <c:v>2123</c:v>
                </c:pt>
                <c:pt idx="17">
                  <c:v>1620</c:v>
                </c:pt>
                <c:pt idx="18">
                  <c:v>1731</c:v>
                </c:pt>
                <c:pt idx="19">
                  <c:v>1666</c:v>
                </c:pt>
                <c:pt idx="20">
                  <c:v>1520</c:v>
                </c:pt>
                <c:pt idx="21">
                  <c:v>1484</c:v>
                </c:pt>
                <c:pt idx="22">
                  <c:v>1588</c:v>
                </c:pt>
                <c:pt idx="23">
                  <c:v>1598</c:v>
                </c:pt>
                <c:pt idx="24">
                  <c:v>1484</c:v>
                </c:pt>
                <c:pt idx="25">
                  <c:v>1484</c:v>
                </c:pt>
                <c:pt idx="26">
                  <c:v>1520</c:v>
                </c:pt>
                <c:pt idx="27">
                  <c:v>1701</c:v>
                </c:pt>
                <c:pt idx="28">
                  <c:v>1484</c:v>
                </c:pt>
                <c:pt idx="29">
                  <c:v>1468</c:v>
                </c:pt>
                <c:pt idx="30">
                  <c:v>1520</c:v>
                </c:pt>
                <c:pt idx="31">
                  <c:v>1520</c:v>
                </c:pt>
                <c:pt idx="32">
                  <c:v>1484</c:v>
                </c:pt>
                <c:pt idx="33">
                  <c:v>1520</c:v>
                </c:pt>
                <c:pt idx="34">
                  <c:v>1668</c:v>
                </c:pt>
                <c:pt idx="35">
                  <c:v>1588</c:v>
                </c:pt>
                <c:pt idx="36">
                  <c:v>1784</c:v>
                </c:pt>
                <c:pt idx="37">
                  <c:v>1484</c:v>
                </c:pt>
                <c:pt idx="38">
                  <c:v>1520</c:v>
                </c:pt>
                <c:pt idx="39">
                  <c:v>1520</c:v>
                </c:pt>
                <c:pt idx="40">
                  <c:v>1684</c:v>
                </c:pt>
                <c:pt idx="41">
                  <c:v>1581</c:v>
                </c:pt>
              </c:numCache>
            </c:numRef>
          </c:xVal>
          <c:yVal>
            <c:numRef>
              <c:f>Sheet3!$C$25:$C$66</c:f>
              <c:numCache>
                <c:formatCode>General</c:formatCode>
                <c:ptCount val="42"/>
                <c:pt idx="0">
                  <c:v>-6159.1270184943569</c:v>
                </c:pt>
                <c:pt idx="1">
                  <c:v>4667.1629779914801</c:v>
                </c:pt>
                <c:pt idx="2">
                  <c:v>-3910.2181959985173</c:v>
                </c:pt>
                <c:pt idx="3">
                  <c:v>-5159.1270184943569</c:v>
                </c:pt>
                <c:pt idx="4">
                  <c:v>4900.0000395023089</c:v>
                </c:pt>
                <c:pt idx="5">
                  <c:v>4773.0165034756938</c:v>
                </c:pt>
                <c:pt idx="6">
                  <c:v>-5756.2172118166054</c:v>
                </c:pt>
                <c:pt idx="7">
                  <c:v>-1490.5091766662954</c:v>
                </c:pt>
                <c:pt idx="8">
                  <c:v>-6223.3631942414504</c:v>
                </c:pt>
                <c:pt idx="9">
                  <c:v>-2643.8166213074437</c:v>
                </c:pt>
                <c:pt idx="10">
                  <c:v>3239.4180781667528</c:v>
                </c:pt>
                <c:pt idx="11">
                  <c:v>7267.8565175322583</c:v>
                </c:pt>
                <c:pt idx="12">
                  <c:v>-4454.7623084777151</c:v>
                </c:pt>
                <c:pt idx="13">
                  <c:v>-1779.4956652387045</c:v>
                </c:pt>
                <c:pt idx="14">
                  <c:v>-2579.4956652387045</c:v>
                </c:pt>
                <c:pt idx="15">
                  <c:v>-3543.8166213074437</c:v>
                </c:pt>
                <c:pt idx="16">
                  <c:v>9044.561108045833</c:v>
                </c:pt>
                <c:pt idx="17">
                  <c:v>5267.8565175322583</c:v>
                </c:pt>
                <c:pt idx="18">
                  <c:v>-6921.1808392331295</c:v>
                </c:pt>
                <c:pt idx="19">
                  <c:v>-3943.8166213074437</c:v>
                </c:pt>
                <c:pt idx="20">
                  <c:v>-2528.5062241205305</c:v>
                </c:pt>
                <c:pt idx="21">
                  <c:v>-4867.1968111155438</c:v>
                </c:pt>
                <c:pt idx="22">
                  <c:v>-6810.9795597966295</c:v>
                </c:pt>
                <c:pt idx="23">
                  <c:v>-1561.3432856313593</c:v>
                </c:pt>
                <c:pt idx="24">
                  <c:v>-2067.1968111155438</c:v>
                </c:pt>
                <c:pt idx="25">
                  <c:v>-5867.1968111155438</c:v>
                </c:pt>
                <c:pt idx="26">
                  <c:v>1671.4937758794695</c:v>
                </c:pt>
                <c:pt idx="27">
                  <c:v>1929.9103382710309</c:v>
                </c:pt>
                <c:pt idx="28">
                  <c:v>-2667.1968111155438</c:v>
                </c:pt>
                <c:pt idx="29">
                  <c:v>3993.3851502200123</c:v>
                </c:pt>
                <c:pt idx="30">
                  <c:v>2171.4937758794695</c:v>
                </c:pt>
                <c:pt idx="31">
                  <c:v>2671.4937758794695</c:v>
                </c:pt>
                <c:pt idx="32">
                  <c:v>-8067.1968111155438</c:v>
                </c:pt>
                <c:pt idx="33">
                  <c:v>-1528.5062241205305</c:v>
                </c:pt>
                <c:pt idx="34">
                  <c:v>-213.88936647438095</c:v>
                </c:pt>
                <c:pt idx="35">
                  <c:v>-7310.9795597966295</c:v>
                </c:pt>
                <c:pt idx="36">
                  <c:v>-3878.1085861571482</c:v>
                </c:pt>
                <c:pt idx="37">
                  <c:v>-3367.1968111155438</c:v>
                </c:pt>
                <c:pt idx="38">
                  <c:v>14771.493775879469</c:v>
                </c:pt>
                <c:pt idx="39">
                  <c:v>1271.4937758794695</c:v>
                </c:pt>
                <c:pt idx="40">
                  <c:v>5025.5286721900629</c:v>
                </c:pt>
                <c:pt idx="41">
                  <c:v>32634.275048287673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E4-4D48-90BF-B323777EA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883408"/>
        <c:axId val="819807536"/>
      </c:scatterChart>
      <c:valAx>
        <c:axId val="55688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819807536"/>
        <c:crosses val="autoZero"/>
        <c:crossBetween val="midCat"/>
      </c:valAx>
      <c:valAx>
        <c:axId val="819807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883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2464386132256"/>
          <c:y val="0.12800623052959503"/>
          <c:w val="0.86715481823679408"/>
          <c:h val="0.8121860818799518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Market Value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190628487353569E-2"/>
                  <c:y val="-0.12993499644320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Data!$B$2:$B$43</c:f>
              <c:numCache>
                <c:formatCode>#,##0</c:formatCode>
                <c:ptCount val="42"/>
                <c:pt idx="0">
                  <c:v>1812</c:v>
                </c:pt>
                <c:pt idx="1">
                  <c:v>1914</c:v>
                </c:pt>
                <c:pt idx="2">
                  <c:v>1842</c:v>
                </c:pt>
                <c:pt idx="3">
                  <c:v>1812</c:v>
                </c:pt>
                <c:pt idx="4">
                  <c:v>1836</c:v>
                </c:pt>
                <c:pt idx="5">
                  <c:v>2028</c:v>
                </c:pt>
                <c:pt idx="6">
                  <c:v>1732</c:v>
                </c:pt>
                <c:pt idx="7">
                  <c:v>1850</c:v>
                </c:pt>
                <c:pt idx="8">
                  <c:v>1791</c:v>
                </c:pt>
                <c:pt idx="9">
                  <c:v>1666</c:v>
                </c:pt>
                <c:pt idx="10">
                  <c:v>1852</c:v>
                </c:pt>
                <c:pt idx="11">
                  <c:v>1620</c:v>
                </c:pt>
                <c:pt idx="12">
                  <c:v>1692</c:v>
                </c:pt>
                <c:pt idx="13">
                  <c:v>2372</c:v>
                </c:pt>
                <c:pt idx="14">
                  <c:v>2372</c:v>
                </c:pt>
                <c:pt idx="15">
                  <c:v>1666</c:v>
                </c:pt>
                <c:pt idx="16">
                  <c:v>2123</c:v>
                </c:pt>
                <c:pt idx="17">
                  <c:v>1620</c:v>
                </c:pt>
                <c:pt idx="18">
                  <c:v>1731</c:v>
                </c:pt>
                <c:pt idx="19">
                  <c:v>1666</c:v>
                </c:pt>
                <c:pt idx="20">
                  <c:v>1520</c:v>
                </c:pt>
                <c:pt idx="21">
                  <c:v>1484</c:v>
                </c:pt>
                <c:pt idx="22">
                  <c:v>1588</c:v>
                </c:pt>
                <c:pt idx="23">
                  <c:v>1598</c:v>
                </c:pt>
                <c:pt idx="24">
                  <c:v>1484</c:v>
                </c:pt>
                <c:pt idx="25">
                  <c:v>1484</c:v>
                </c:pt>
                <c:pt idx="26">
                  <c:v>1520</c:v>
                </c:pt>
                <c:pt idx="27">
                  <c:v>1701</c:v>
                </c:pt>
                <c:pt idx="28">
                  <c:v>1484</c:v>
                </c:pt>
                <c:pt idx="29">
                  <c:v>1468</c:v>
                </c:pt>
                <c:pt idx="30">
                  <c:v>1520</c:v>
                </c:pt>
                <c:pt idx="31">
                  <c:v>1520</c:v>
                </c:pt>
                <c:pt idx="32">
                  <c:v>1484</c:v>
                </c:pt>
                <c:pt idx="33">
                  <c:v>1520</c:v>
                </c:pt>
                <c:pt idx="34">
                  <c:v>1668</c:v>
                </c:pt>
                <c:pt idx="35">
                  <c:v>1588</c:v>
                </c:pt>
                <c:pt idx="36">
                  <c:v>1784</c:v>
                </c:pt>
                <c:pt idx="37">
                  <c:v>1484</c:v>
                </c:pt>
                <c:pt idx="38">
                  <c:v>1520</c:v>
                </c:pt>
                <c:pt idx="39">
                  <c:v>1520</c:v>
                </c:pt>
                <c:pt idx="40">
                  <c:v>1684</c:v>
                </c:pt>
                <c:pt idx="41">
                  <c:v>1581</c:v>
                </c:pt>
              </c:numCache>
            </c:numRef>
          </c:xVal>
          <c:yVal>
            <c:numRef>
              <c:f>Data!$C$2:$C$43</c:f>
              <c:numCache>
                <c:formatCode>0.00;[Red]0.00</c:formatCode>
                <c:ptCount val="42"/>
                <c:pt idx="0">
                  <c:v>90000</c:v>
                </c:pt>
                <c:pt idx="1">
                  <c:v>104400</c:v>
                </c:pt>
                <c:pt idx="2">
                  <c:v>93300</c:v>
                </c:pt>
                <c:pt idx="3">
                  <c:v>91000</c:v>
                </c:pt>
                <c:pt idx="4">
                  <c:v>101900</c:v>
                </c:pt>
                <c:pt idx="5">
                  <c:v>108500</c:v>
                </c:pt>
                <c:pt idx="6">
                  <c:v>87600</c:v>
                </c:pt>
                <c:pt idx="7">
                  <c:v>96000</c:v>
                </c:pt>
                <c:pt idx="8">
                  <c:v>89200</c:v>
                </c:pt>
                <c:pt idx="9">
                  <c:v>88400</c:v>
                </c:pt>
                <c:pt idx="10">
                  <c:v>100800</c:v>
                </c:pt>
                <c:pt idx="11">
                  <c:v>96700</c:v>
                </c:pt>
                <c:pt idx="12">
                  <c:v>87500</c:v>
                </c:pt>
                <c:pt idx="13">
                  <c:v>114000</c:v>
                </c:pt>
                <c:pt idx="14">
                  <c:v>113200</c:v>
                </c:pt>
                <c:pt idx="15">
                  <c:v>87500</c:v>
                </c:pt>
                <c:pt idx="16">
                  <c:v>116100</c:v>
                </c:pt>
                <c:pt idx="17">
                  <c:v>94700</c:v>
                </c:pt>
                <c:pt idx="18">
                  <c:v>86400</c:v>
                </c:pt>
                <c:pt idx="19">
                  <c:v>87100</c:v>
                </c:pt>
                <c:pt idx="20">
                  <c:v>83400</c:v>
                </c:pt>
                <c:pt idx="21">
                  <c:v>79800</c:v>
                </c:pt>
                <c:pt idx="22">
                  <c:v>81500</c:v>
                </c:pt>
                <c:pt idx="23">
                  <c:v>87100</c:v>
                </c:pt>
                <c:pt idx="24">
                  <c:v>82600</c:v>
                </c:pt>
                <c:pt idx="25">
                  <c:v>78800</c:v>
                </c:pt>
                <c:pt idx="26">
                  <c:v>87600</c:v>
                </c:pt>
                <c:pt idx="27">
                  <c:v>94200</c:v>
                </c:pt>
                <c:pt idx="28">
                  <c:v>82000</c:v>
                </c:pt>
                <c:pt idx="29">
                  <c:v>88100</c:v>
                </c:pt>
                <c:pt idx="30">
                  <c:v>88100</c:v>
                </c:pt>
                <c:pt idx="31">
                  <c:v>88600</c:v>
                </c:pt>
                <c:pt idx="32">
                  <c:v>76600</c:v>
                </c:pt>
                <c:pt idx="33">
                  <c:v>84400</c:v>
                </c:pt>
                <c:pt idx="34">
                  <c:v>90900</c:v>
                </c:pt>
                <c:pt idx="35">
                  <c:v>81000</c:v>
                </c:pt>
                <c:pt idx="36">
                  <c:v>91300</c:v>
                </c:pt>
                <c:pt idx="37">
                  <c:v>81300</c:v>
                </c:pt>
                <c:pt idx="38">
                  <c:v>100700</c:v>
                </c:pt>
                <c:pt idx="39">
                  <c:v>87200</c:v>
                </c:pt>
                <c:pt idx="40">
                  <c:v>96700</c:v>
                </c:pt>
                <c:pt idx="41">
                  <c:v>120700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A-4220-ADCB-6089F0A22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42416"/>
        <c:axId val="621476416"/>
      </c:scatterChart>
      <c:valAx>
        <c:axId val="7117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76416"/>
        <c:crosses val="autoZero"/>
        <c:crossBetween val="midCat"/>
      </c:valAx>
      <c:valAx>
        <c:axId val="6214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83820</xdr:colOff>
      <xdr:row>1</xdr:row>
      <xdr:rowOff>45720</xdr:rowOff>
    </xdr:from>
    <xdr:to>
      <xdr:col>24</xdr:col>
      <xdr:colOff>83820</xdr:colOff>
      <xdr:row>11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438D6-AB20-8093-AC23-770A946A2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632460</xdr:colOff>
      <xdr:row>44</xdr:row>
      <xdr:rowOff>114300</xdr:rowOff>
    </xdr:from>
    <xdr:to>
      <xdr:col>15</xdr:col>
      <xdr:colOff>228600</xdr:colOff>
      <xdr:row>60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CF0999-0F89-7F4A-1BEC-5C45597C5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152400</xdr:rowOff>
    </xdr:from>
    <xdr:to>
      <xdr:col>15</xdr:col>
      <xdr:colOff>251460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6AAAD-6BD0-AE67-5AB5-B3889D3B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6</xdr:row>
      <xdr:rowOff>66676</xdr:rowOff>
    </xdr:from>
    <xdr:to>
      <xdr:col>20</xdr:col>
      <xdr:colOff>257175</xdr:colOff>
      <xdr:row>30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9BA65-927A-82F5-ED29-C8E46E2B0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C312-B47C-495F-939A-BC64F353351C}">
  <dimension ref="A1:Q65"/>
  <sheetViews>
    <sheetView workbookViewId="0">
      <selection activeCell="B25" sqref="B25"/>
    </sheetView>
  </sheetViews>
  <sheetFormatPr defaultRowHeight="12.6" x14ac:dyDescent="0.25"/>
  <cols>
    <col min="1" max="1" width="16.88671875" customWidth="1"/>
    <col min="2" max="2" width="15.88671875" customWidth="1"/>
    <col min="3" max="3" width="13.6640625" customWidth="1"/>
    <col min="4" max="4" width="31.88671875" customWidth="1"/>
    <col min="5" max="5" width="11.33203125" customWidth="1"/>
    <col min="6" max="6" width="17.77734375" customWidth="1"/>
    <col min="8" max="8" width="12" customWidth="1"/>
    <col min="9" max="9" width="11.6640625" customWidth="1"/>
    <col min="11" max="11" width="11" bestFit="1" customWidth="1"/>
    <col min="12" max="12" width="14.33203125" customWidth="1"/>
  </cols>
  <sheetData>
    <row r="1" spans="1:17" x14ac:dyDescent="0.25">
      <c r="A1" t="s">
        <v>3</v>
      </c>
    </row>
    <row r="2" spans="1:17" ht="13.2" thickBot="1" x14ac:dyDescent="0.3"/>
    <row r="3" spans="1:17" ht="13.8" x14ac:dyDescent="0.3">
      <c r="A3" s="11" t="s">
        <v>4</v>
      </c>
      <c r="B3" s="11"/>
      <c r="C3" s="10"/>
    </row>
    <row r="4" spans="1:17" ht="13.8" x14ac:dyDescent="0.3">
      <c r="A4" s="10" t="s">
        <v>5</v>
      </c>
      <c r="B4" s="12">
        <v>0.73679436281466049</v>
      </c>
      <c r="C4" s="10" t="s">
        <v>31</v>
      </c>
    </row>
    <row r="5" spans="1:17" ht="13.8" x14ac:dyDescent="0.3">
      <c r="A5" s="10" t="s">
        <v>6</v>
      </c>
      <c r="B5" s="10">
        <v>0.5428659330754616</v>
      </c>
      <c r="C5" s="10" t="s">
        <v>53</v>
      </c>
    </row>
    <row r="6" spans="1:17" ht="13.8" x14ac:dyDescent="0.3">
      <c r="A6" s="10" t="s">
        <v>7</v>
      </c>
      <c r="B6" s="10">
        <v>0.5311445467440632</v>
      </c>
      <c r="C6" s="10" t="s">
        <v>54</v>
      </c>
    </row>
    <row r="7" spans="1:17" ht="13.8" x14ac:dyDescent="0.3">
      <c r="A7" s="10" t="s">
        <v>8</v>
      </c>
      <c r="B7" s="10">
        <v>7312.2681200813759</v>
      </c>
      <c r="C7" s="10" t="s">
        <v>55</v>
      </c>
      <c r="K7" s="10" t="s">
        <v>48</v>
      </c>
      <c r="L7" s="10"/>
      <c r="M7" s="10"/>
      <c r="N7" s="10"/>
      <c r="O7" s="10"/>
      <c r="P7" s="10"/>
      <c r="Q7" s="10"/>
    </row>
    <row r="8" spans="1:17" ht="14.4" thickBot="1" x14ac:dyDescent="0.35">
      <c r="A8" s="13" t="s">
        <v>9</v>
      </c>
      <c r="B8" s="13">
        <v>41</v>
      </c>
      <c r="C8" s="10"/>
      <c r="J8" s="10"/>
      <c r="K8" s="10"/>
      <c r="L8" s="10"/>
      <c r="M8" s="10"/>
      <c r="N8" s="10"/>
      <c r="O8" s="10"/>
      <c r="P8" s="10"/>
      <c r="Q8" s="10"/>
    </row>
    <row r="9" spans="1:17" ht="13.8" x14ac:dyDescent="0.3">
      <c r="J9" s="10" t="s">
        <v>14</v>
      </c>
      <c r="K9" s="10" t="s">
        <v>47</v>
      </c>
      <c r="L9" s="10" t="s">
        <v>35</v>
      </c>
      <c r="M9" s="10" t="s">
        <v>36</v>
      </c>
      <c r="N9" s="10"/>
      <c r="O9" s="10"/>
      <c r="P9" s="10"/>
      <c r="Q9" s="10"/>
    </row>
    <row r="10" spans="1:17" ht="14.4" thickBot="1" x14ac:dyDescent="0.35">
      <c r="A10" s="10" t="s">
        <v>10</v>
      </c>
      <c r="B10" s="10"/>
      <c r="C10" s="10"/>
      <c r="D10" s="10"/>
      <c r="E10" s="10"/>
      <c r="F10" s="10"/>
      <c r="G10" s="10"/>
      <c r="J10" s="10" t="s">
        <v>37</v>
      </c>
      <c r="K10" s="10">
        <f>C13/B13</f>
        <v>53469265.059958413</v>
      </c>
      <c r="L10" s="10"/>
      <c r="M10" s="10"/>
      <c r="N10" s="10"/>
      <c r="O10" s="10"/>
      <c r="P10" s="10"/>
      <c r="Q10" s="10"/>
    </row>
    <row r="11" spans="1:17" ht="13.8" x14ac:dyDescent="0.3">
      <c r="A11" s="14"/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0" t="s">
        <v>56</v>
      </c>
      <c r="K11" s="10"/>
      <c r="L11" s="10"/>
      <c r="M11" s="10"/>
      <c r="N11" s="10"/>
      <c r="O11" s="10"/>
      <c r="P11" s="10"/>
      <c r="Q11" s="10"/>
    </row>
    <row r="12" spans="1:17" ht="13.8" x14ac:dyDescent="0.3">
      <c r="A12" s="10" t="s">
        <v>11</v>
      </c>
      <c r="B12" s="10">
        <v>1</v>
      </c>
      <c r="C12" s="10">
        <v>2476383052.9055243</v>
      </c>
      <c r="D12" s="10">
        <v>2476383052.9055243</v>
      </c>
      <c r="E12" s="12">
        <v>46.314140471700924</v>
      </c>
      <c r="F12" s="18">
        <v>3.9683075344079321E-8</v>
      </c>
      <c r="G12" s="10" t="s">
        <v>51</v>
      </c>
      <c r="K12" s="10"/>
      <c r="L12" s="10"/>
      <c r="M12" s="10"/>
      <c r="N12" s="10"/>
      <c r="O12" s="10"/>
      <c r="P12" s="10"/>
      <c r="Q12" s="10"/>
    </row>
    <row r="13" spans="1:17" ht="13.8" x14ac:dyDescent="0.3">
      <c r="A13" s="10" t="s">
        <v>34</v>
      </c>
      <c r="B13" s="10">
        <v>39</v>
      </c>
      <c r="C13" s="12">
        <v>2085301337.3383782</v>
      </c>
      <c r="D13" s="12">
        <v>53469265.059958413</v>
      </c>
      <c r="E13" s="10"/>
      <c r="F13" s="10"/>
      <c r="G13" s="10" t="s">
        <v>33</v>
      </c>
      <c r="K13" s="10"/>
      <c r="L13" s="10" t="s">
        <v>39</v>
      </c>
      <c r="M13" s="10"/>
      <c r="N13" s="10"/>
      <c r="O13" s="10"/>
      <c r="P13" s="10"/>
      <c r="Q13" s="10"/>
    </row>
    <row r="14" spans="1:17" ht="14.4" thickBot="1" x14ac:dyDescent="0.35">
      <c r="A14" s="13" t="s">
        <v>12</v>
      </c>
      <c r="B14" s="13">
        <v>40</v>
      </c>
      <c r="C14" s="13">
        <v>4561684390.2439022</v>
      </c>
      <c r="D14" s="13"/>
      <c r="E14" s="13"/>
      <c r="F14" s="13"/>
      <c r="G14" s="10"/>
      <c r="K14" s="10"/>
      <c r="L14" s="10"/>
      <c r="M14" s="10"/>
      <c r="N14" s="10"/>
      <c r="O14" s="10"/>
      <c r="P14" s="10"/>
      <c r="Q14" s="10"/>
    </row>
    <row r="15" spans="1:17" ht="14.4" thickBot="1" x14ac:dyDescent="0.35">
      <c r="K15" s="10"/>
      <c r="L15" s="10"/>
      <c r="M15" s="10"/>
      <c r="N15" s="10"/>
      <c r="O15" s="10"/>
      <c r="P15" s="10"/>
      <c r="Q15" s="10"/>
    </row>
    <row r="16" spans="1:17" ht="13.8" x14ac:dyDescent="0.3">
      <c r="A16" s="14"/>
      <c r="B16" s="14" t="s">
        <v>19</v>
      </c>
      <c r="C16" s="14" t="s">
        <v>8</v>
      </c>
      <c r="D16" s="14" t="s">
        <v>20</v>
      </c>
      <c r="E16" s="14" t="s">
        <v>21</v>
      </c>
      <c r="F16" s="14" t="s">
        <v>22</v>
      </c>
      <c r="G16" s="14" t="s">
        <v>23</v>
      </c>
      <c r="H16" s="14" t="s">
        <v>24</v>
      </c>
      <c r="I16" s="14" t="s">
        <v>25</v>
      </c>
      <c r="K16" s="10"/>
      <c r="L16" s="16" t="s">
        <v>52</v>
      </c>
      <c r="M16" s="10"/>
      <c r="N16" s="10"/>
      <c r="O16" s="10"/>
      <c r="P16" s="10"/>
      <c r="Q16" s="10"/>
    </row>
    <row r="17" spans="1:17" ht="13.8" x14ac:dyDescent="0.3">
      <c r="A17" s="10" t="s">
        <v>13</v>
      </c>
      <c r="B17" s="12">
        <v>32192.30991560773</v>
      </c>
      <c r="C17" s="10">
        <v>8879.5080964599383</v>
      </c>
      <c r="D17" s="10">
        <v>3.6254609563836184</v>
      </c>
      <c r="E17" s="10">
        <v>8.2387685542064173E-4</v>
      </c>
      <c r="F17" s="10">
        <v>14231.809514505323</v>
      </c>
      <c r="G17" s="10">
        <v>50152.810316710136</v>
      </c>
      <c r="H17" s="10">
        <v>14231.809514505323</v>
      </c>
      <c r="I17" s="10">
        <v>50152.810316710136</v>
      </c>
      <c r="K17" s="10"/>
      <c r="L17" s="10"/>
      <c r="M17" s="10"/>
      <c r="N17" s="10"/>
      <c r="O17" s="10"/>
      <c r="P17" s="10"/>
      <c r="Q17" s="10"/>
    </row>
    <row r="18" spans="1:17" ht="14.4" thickBot="1" x14ac:dyDescent="0.35">
      <c r="A18" s="13" t="s">
        <v>32</v>
      </c>
      <c r="B18" s="15">
        <v>35.409291003762597</v>
      </c>
      <c r="C18" s="13">
        <v>5.2030790810964298</v>
      </c>
      <c r="D18" s="13">
        <v>6.8054493218082897</v>
      </c>
      <c r="E18" s="17">
        <v>3.968307534407946E-8</v>
      </c>
      <c r="F18" s="13">
        <v>24.885070190195641</v>
      </c>
      <c r="G18" s="13">
        <v>45.933511817329553</v>
      </c>
      <c r="H18" s="13">
        <v>24.885070190195641</v>
      </c>
      <c r="I18" s="13">
        <v>45.933511817329553</v>
      </c>
      <c r="K18" s="10"/>
      <c r="L18" s="10" t="s">
        <v>40</v>
      </c>
      <c r="M18" s="10"/>
      <c r="N18" s="10" t="s">
        <v>49</v>
      </c>
      <c r="O18" s="10"/>
      <c r="P18" s="10" t="s">
        <v>50</v>
      </c>
      <c r="Q18" s="10"/>
    </row>
    <row r="19" spans="1:17" ht="13.8" x14ac:dyDescent="0.3">
      <c r="D19" t="s">
        <v>61</v>
      </c>
      <c r="K19" s="10"/>
      <c r="L19" s="10" t="s">
        <v>41</v>
      </c>
      <c r="M19" s="10"/>
      <c r="N19" s="10"/>
      <c r="O19" s="10"/>
      <c r="P19" s="10"/>
      <c r="Q19" s="10"/>
    </row>
    <row r="20" spans="1:17" ht="13.8" x14ac:dyDescent="0.3">
      <c r="K20" s="10"/>
      <c r="L20" s="10" t="s">
        <v>42</v>
      </c>
      <c r="M20" s="10"/>
      <c r="N20" s="10"/>
      <c r="O20" s="10"/>
      <c r="P20" s="10"/>
      <c r="Q20" s="10"/>
    </row>
    <row r="21" spans="1:17" ht="13.8" x14ac:dyDescent="0.3">
      <c r="K21" s="10"/>
      <c r="L21" s="10" t="s">
        <v>43</v>
      </c>
      <c r="M21" s="10"/>
      <c r="N21" s="10"/>
      <c r="O21" s="10"/>
      <c r="P21" s="10"/>
      <c r="Q21" s="10"/>
    </row>
    <row r="22" spans="1:17" ht="13.8" x14ac:dyDescent="0.3">
      <c r="A22" t="s">
        <v>26</v>
      </c>
      <c r="K22" s="10"/>
      <c r="L22" s="10" t="s">
        <v>44</v>
      </c>
      <c r="M22" s="10"/>
      <c r="N22" s="10" t="s">
        <v>46</v>
      </c>
    </row>
    <row r="23" spans="1:17" ht="14.4" thickBot="1" x14ac:dyDescent="0.35">
      <c r="K23" s="10"/>
      <c r="L23" s="10"/>
      <c r="M23" s="10"/>
      <c r="N23" s="10"/>
    </row>
    <row r="24" spans="1:17" ht="13.8" x14ac:dyDescent="0.3">
      <c r="A24" s="14" t="s">
        <v>27</v>
      </c>
      <c r="B24" s="14" t="s">
        <v>28</v>
      </c>
      <c r="C24" s="14" t="s">
        <v>29</v>
      </c>
      <c r="D24" s="14" t="s">
        <v>30</v>
      </c>
    </row>
    <row r="25" spans="1:17" ht="13.8" x14ac:dyDescent="0.3">
      <c r="A25" s="10">
        <v>1</v>
      </c>
      <c r="B25" s="10">
        <v>99965.692896809342</v>
      </c>
      <c r="C25" s="10">
        <v>4434.3071031906584</v>
      </c>
      <c r="D25" s="10">
        <v>0.61414561055372485</v>
      </c>
    </row>
    <row r="26" spans="1:17" ht="13.8" x14ac:dyDescent="0.3">
      <c r="A26" s="10">
        <v>2</v>
      </c>
      <c r="B26" s="10">
        <v>97416.223944538433</v>
      </c>
      <c r="C26" s="10">
        <v>-4116.223944538433</v>
      </c>
      <c r="D26" s="10">
        <v>-0.57009151796803847</v>
      </c>
    </row>
    <row r="27" spans="1:17" ht="13.8" x14ac:dyDescent="0.3">
      <c r="A27" s="10">
        <v>3</v>
      </c>
      <c r="B27" s="10">
        <v>96353.945214425563</v>
      </c>
      <c r="C27" s="10">
        <v>-5353.9452144255629</v>
      </c>
      <c r="D27" s="10">
        <v>-0.74151426052982705</v>
      </c>
    </row>
    <row r="28" spans="1:17" ht="13.8" x14ac:dyDescent="0.3">
      <c r="A28" s="10">
        <v>4</v>
      </c>
      <c r="B28" s="10">
        <v>97203.768198515856</v>
      </c>
      <c r="C28" s="10">
        <v>4696.2318014841439</v>
      </c>
      <c r="D28" s="10">
        <v>0.65042183139481358</v>
      </c>
      <c r="F28" s="10" t="s">
        <v>57</v>
      </c>
    </row>
    <row r="29" spans="1:17" ht="13.8" x14ac:dyDescent="0.3">
      <c r="A29" s="10">
        <v>5</v>
      </c>
      <c r="B29" s="10">
        <v>104002.35207123827</v>
      </c>
      <c r="C29" s="10">
        <v>4497.6479287617258</v>
      </c>
      <c r="D29" s="10">
        <v>0.62291823028620341</v>
      </c>
    </row>
    <row r="30" spans="1:17" ht="13.8" x14ac:dyDescent="0.3">
      <c r="A30" s="10">
        <v>6</v>
      </c>
      <c r="B30" s="10">
        <v>93521.201934124547</v>
      </c>
      <c r="C30" s="10">
        <v>-5921.2019341245468</v>
      </c>
      <c r="D30" s="10">
        <v>-0.82007855848058553</v>
      </c>
    </row>
    <row r="31" spans="1:17" ht="13.8" x14ac:dyDescent="0.3">
      <c r="A31" s="10">
        <v>7</v>
      </c>
      <c r="B31" s="10">
        <v>97699.49827256854</v>
      </c>
      <c r="C31" s="10">
        <v>-1699.4982725685404</v>
      </c>
      <c r="D31" s="10">
        <v>-0.23537824060282053</v>
      </c>
      <c r="K31" s="10" t="s">
        <v>60</v>
      </c>
    </row>
    <row r="32" spans="1:17" ht="13.8" x14ac:dyDescent="0.3">
      <c r="A32" s="10">
        <v>8</v>
      </c>
      <c r="B32" s="10">
        <v>95610.350103346544</v>
      </c>
      <c r="C32" s="10">
        <v>-6410.3501033465436</v>
      </c>
      <c r="D32" s="10">
        <v>-0.88782492652575873</v>
      </c>
      <c r="J32" s="10"/>
      <c r="K32" s="10" t="s">
        <v>59</v>
      </c>
      <c r="L32" s="10"/>
    </row>
    <row r="33" spans="1:8" ht="13.8" x14ac:dyDescent="0.3">
      <c r="A33" s="10">
        <v>9</v>
      </c>
      <c r="B33" s="10">
        <v>91184.188727876215</v>
      </c>
      <c r="C33" s="10">
        <v>-2784.1887278762151</v>
      </c>
      <c r="D33" s="10">
        <v>-0.38560641976014659</v>
      </c>
    </row>
    <row r="34" spans="1:8" ht="13.8" x14ac:dyDescent="0.3">
      <c r="A34" s="10">
        <v>10</v>
      </c>
      <c r="B34" s="10">
        <v>97770.316854576056</v>
      </c>
      <c r="C34" s="10">
        <v>3029.6831454239436</v>
      </c>
      <c r="D34" s="10">
        <v>0.41960706866511222</v>
      </c>
      <c r="H34" s="10" t="s">
        <v>58</v>
      </c>
    </row>
    <row r="35" spans="1:8" ht="13.8" x14ac:dyDescent="0.3">
      <c r="A35" s="10">
        <v>11</v>
      </c>
      <c r="B35" s="10">
        <v>89555.36134170313</v>
      </c>
      <c r="C35" s="10">
        <v>7144.6386582968698</v>
      </c>
      <c r="D35" s="10">
        <v>0.98952291054181774</v>
      </c>
    </row>
    <row r="36" spans="1:8" ht="13.8" x14ac:dyDescent="0.3">
      <c r="A36" s="10">
        <v>12</v>
      </c>
      <c r="B36" s="10">
        <v>92104.830293974053</v>
      </c>
      <c r="C36" s="10">
        <v>-4604.8302939740533</v>
      </c>
      <c r="D36" s="10">
        <v>-0.63776284469654798</v>
      </c>
    </row>
    <row r="37" spans="1:8" ht="13.8" x14ac:dyDescent="0.3">
      <c r="A37" s="10">
        <v>13</v>
      </c>
      <c r="B37" s="10">
        <v>116183.14817653262</v>
      </c>
      <c r="C37" s="10">
        <v>-2183.1481765326171</v>
      </c>
      <c r="D37" s="10">
        <v>-0.30236310625421903</v>
      </c>
    </row>
    <row r="38" spans="1:8" ht="13.8" x14ac:dyDescent="0.3">
      <c r="A38" s="10">
        <v>14</v>
      </c>
      <c r="B38" s="10">
        <v>116183.14817653262</v>
      </c>
      <c r="C38" s="10">
        <v>-2983.1481765326171</v>
      </c>
      <c r="D38" s="10">
        <v>-0.41316203763392845</v>
      </c>
    </row>
    <row r="39" spans="1:8" ht="13.8" x14ac:dyDescent="0.3">
      <c r="A39" s="10">
        <v>15</v>
      </c>
      <c r="B39" s="10">
        <v>91184.188727876215</v>
      </c>
      <c r="C39" s="10">
        <v>-3684.1887278762151</v>
      </c>
      <c r="D39" s="10">
        <v>-0.51025521756231973</v>
      </c>
      <c r="G39" s="10" t="s">
        <v>62</v>
      </c>
    </row>
    <row r="40" spans="1:8" ht="13.8" x14ac:dyDescent="0.3">
      <c r="A40" s="10">
        <v>16</v>
      </c>
      <c r="B40" s="10">
        <v>107366.23471659573</v>
      </c>
      <c r="C40" s="10">
        <v>8733.7652834042674</v>
      </c>
      <c r="D40" s="10">
        <v>1.2096148254029975</v>
      </c>
    </row>
    <row r="41" spans="1:8" ht="13.8" x14ac:dyDescent="0.3">
      <c r="A41" s="10">
        <v>17</v>
      </c>
      <c r="B41" s="10">
        <v>89555.36134170313</v>
      </c>
      <c r="C41" s="10">
        <v>5144.6386582968698</v>
      </c>
      <c r="D41" s="10">
        <v>0.71252558209254413</v>
      </c>
      <c r="G41" s="10" t="s">
        <v>63</v>
      </c>
    </row>
    <row r="42" spans="1:8" ht="13.8" x14ac:dyDescent="0.3">
      <c r="A42" s="10">
        <v>18</v>
      </c>
      <c r="B42" s="10">
        <v>93485.792643120774</v>
      </c>
      <c r="C42" s="10">
        <v>-7085.7926431207743</v>
      </c>
      <c r="D42" s="10">
        <v>-0.98137281604498583</v>
      </c>
      <c r="G42" t="s">
        <v>64</v>
      </c>
    </row>
    <row r="43" spans="1:8" ht="13.8" x14ac:dyDescent="0.3">
      <c r="A43" s="10">
        <v>19</v>
      </c>
      <c r="B43" s="10">
        <v>91184.188727876215</v>
      </c>
      <c r="C43" s="10">
        <v>-4084.1887278762151</v>
      </c>
      <c r="D43" s="10">
        <v>-0.56565468325217438</v>
      </c>
      <c r="G43" s="10" t="s">
        <v>65</v>
      </c>
    </row>
    <row r="44" spans="1:8" ht="13.8" x14ac:dyDescent="0.3">
      <c r="A44" s="10">
        <v>20</v>
      </c>
      <c r="B44" s="10">
        <v>86014.432241326867</v>
      </c>
      <c r="C44" s="10">
        <v>-2614.4322413268674</v>
      </c>
      <c r="D44" s="10">
        <v>-0.36209537312959439</v>
      </c>
      <c r="G44" t="s">
        <v>66</v>
      </c>
    </row>
    <row r="45" spans="1:8" ht="13.8" x14ac:dyDescent="0.3">
      <c r="A45" s="10">
        <v>21</v>
      </c>
      <c r="B45" s="10">
        <v>84739.69776519142</v>
      </c>
      <c r="C45" s="10">
        <v>-4939.6977651914203</v>
      </c>
      <c r="D45" s="10">
        <v>-0.68414154215243528</v>
      </c>
    </row>
    <row r="46" spans="1:8" ht="13.8" x14ac:dyDescent="0.3">
      <c r="A46" s="10">
        <v>22</v>
      </c>
      <c r="B46" s="10">
        <v>88422.26402958273</v>
      </c>
      <c r="C46" s="10">
        <v>-6922.2640295827296</v>
      </c>
      <c r="D46" s="10">
        <v>-0.95872432150745968</v>
      </c>
    </row>
    <row r="47" spans="1:8" ht="13.8" x14ac:dyDescent="0.3">
      <c r="A47" s="10">
        <v>23</v>
      </c>
      <c r="B47" s="10">
        <v>88776.356939620367</v>
      </c>
      <c r="C47" s="10">
        <v>-1676.3569396203675</v>
      </c>
      <c r="D47" s="10">
        <v>-0.23217319690112101</v>
      </c>
    </row>
    <row r="48" spans="1:8" ht="13.8" x14ac:dyDescent="0.3">
      <c r="A48" s="10">
        <v>24</v>
      </c>
      <c r="B48" s="10">
        <v>84739.69776519142</v>
      </c>
      <c r="C48" s="10">
        <v>-2139.6977651914203</v>
      </c>
      <c r="D48" s="10">
        <v>-0.29634528232345225</v>
      </c>
    </row>
    <row r="49" spans="1:4" ht="13.8" x14ac:dyDescent="0.3">
      <c r="A49" s="10">
        <v>25</v>
      </c>
      <c r="B49" s="10">
        <v>84739.69776519142</v>
      </c>
      <c r="C49" s="10">
        <v>-5939.6977651914203</v>
      </c>
      <c r="D49" s="10">
        <v>-0.82264020637707214</v>
      </c>
    </row>
    <row r="50" spans="1:4" ht="13.8" x14ac:dyDescent="0.3">
      <c r="A50" s="10">
        <v>26</v>
      </c>
      <c r="B50" s="10">
        <v>86014.432241326867</v>
      </c>
      <c r="C50" s="10">
        <v>1585.5677586731326</v>
      </c>
      <c r="D50" s="10">
        <v>0.21959901661388015</v>
      </c>
    </row>
    <row r="51" spans="1:4" ht="13.8" x14ac:dyDescent="0.3">
      <c r="A51" s="10">
        <v>27</v>
      </c>
      <c r="B51" s="10">
        <v>92423.513913007904</v>
      </c>
      <c r="C51" s="10">
        <v>1776.4860869920958</v>
      </c>
      <c r="D51" s="10">
        <v>0.2460409500620572</v>
      </c>
    </row>
    <row r="52" spans="1:4" ht="13.8" x14ac:dyDescent="0.3">
      <c r="A52" s="10">
        <v>28</v>
      </c>
      <c r="B52" s="10">
        <v>84739.69776519142</v>
      </c>
      <c r="C52" s="10">
        <v>-2739.6977651914203</v>
      </c>
      <c r="D52" s="10">
        <v>-0.37944448085823435</v>
      </c>
    </row>
    <row r="53" spans="1:4" ht="13.8" x14ac:dyDescent="0.3">
      <c r="A53" s="10">
        <v>29</v>
      </c>
      <c r="B53" s="10">
        <v>84173.14910913122</v>
      </c>
      <c r="C53" s="10">
        <v>3926.85089086878</v>
      </c>
      <c r="D53" s="10">
        <v>0.54386360299465097</v>
      </c>
    </row>
    <row r="54" spans="1:4" ht="13.8" x14ac:dyDescent="0.3">
      <c r="A54" s="10">
        <v>30</v>
      </c>
      <c r="B54" s="10">
        <v>86014.432241326867</v>
      </c>
      <c r="C54" s="10">
        <v>2085.5677586731326</v>
      </c>
      <c r="D54" s="10">
        <v>0.28884834872619852</v>
      </c>
    </row>
    <row r="55" spans="1:4" ht="13.8" x14ac:dyDescent="0.3">
      <c r="A55" s="10">
        <v>31</v>
      </c>
      <c r="B55" s="10">
        <v>86014.432241326867</v>
      </c>
      <c r="C55" s="10">
        <v>2585.5677586731326</v>
      </c>
      <c r="D55" s="10">
        <v>0.35809768083851695</v>
      </c>
    </row>
    <row r="56" spans="1:4" ht="13.8" x14ac:dyDescent="0.3">
      <c r="A56" s="10">
        <v>32</v>
      </c>
      <c r="B56" s="10">
        <v>84739.69776519142</v>
      </c>
      <c r="C56" s="10">
        <v>-8139.6977651914203</v>
      </c>
      <c r="D56" s="10">
        <v>-1.127337267671273</v>
      </c>
    </row>
    <row r="57" spans="1:4" ht="13.8" x14ac:dyDescent="0.3">
      <c r="A57" s="10">
        <v>33</v>
      </c>
      <c r="B57" s="10">
        <v>86014.432241326867</v>
      </c>
      <c r="C57" s="10">
        <v>-1614.4322413268674</v>
      </c>
      <c r="D57" s="10">
        <v>-0.22359670890495761</v>
      </c>
    </row>
    <row r="58" spans="1:4" ht="13.8" x14ac:dyDescent="0.3">
      <c r="A58" s="10">
        <v>34</v>
      </c>
      <c r="B58" s="10">
        <v>91255.007309883746</v>
      </c>
      <c r="C58" s="10">
        <v>-355.00730988374562</v>
      </c>
      <c r="D58" s="10">
        <v>-4.9168038208880466E-2</v>
      </c>
    </row>
    <row r="59" spans="1:4" ht="13.8" x14ac:dyDescent="0.3">
      <c r="A59" s="10">
        <v>35</v>
      </c>
      <c r="B59" s="10">
        <v>88422.26402958273</v>
      </c>
      <c r="C59" s="10">
        <v>-7422.2640295827296</v>
      </c>
      <c r="D59" s="10">
        <v>-1.0279736536197781</v>
      </c>
    </row>
    <row r="60" spans="1:4" ht="13.8" x14ac:dyDescent="0.3">
      <c r="A60" s="10">
        <v>36</v>
      </c>
      <c r="B60" s="10">
        <v>95362.485066320194</v>
      </c>
      <c r="C60" s="10">
        <v>-4062.4850663201942</v>
      </c>
      <c r="D60" s="10">
        <v>-0.56264875511788193</v>
      </c>
    </row>
    <row r="61" spans="1:4" ht="13.8" x14ac:dyDescent="0.3">
      <c r="A61" s="10">
        <v>37</v>
      </c>
      <c r="B61" s="10">
        <v>84739.69776519142</v>
      </c>
      <c r="C61" s="10">
        <v>-3439.6977651914203</v>
      </c>
      <c r="D61" s="10">
        <v>-0.4763935458154801</v>
      </c>
    </row>
    <row r="62" spans="1:4" ht="13.8" x14ac:dyDescent="0.3">
      <c r="A62" s="10">
        <v>38</v>
      </c>
      <c r="B62" s="10">
        <v>86014.432241326867</v>
      </c>
      <c r="C62" s="10">
        <v>14685.567758673133</v>
      </c>
      <c r="D62" s="10">
        <v>2.033931517956622</v>
      </c>
    </row>
    <row r="63" spans="1:4" ht="13.8" x14ac:dyDescent="0.3">
      <c r="A63" s="10">
        <v>39</v>
      </c>
      <c r="B63" s="10">
        <v>86014.432241326867</v>
      </c>
      <c r="C63" s="10">
        <v>1185.5677586731326</v>
      </c>
      <c r="D63" s="10">
        <v>0.16419955092402541</v>
      </c>
    </row>
    <row r="64" spans="1:4" ht="13.8" x14ac:dyDescent="0.3">
      <c r="A64" s="10">
        <v>40</v>
      </c>
      <c r="B64" s="10">
        <v>91821.555965943946</v>
      </c>
      <c r="C64" s="10">
        <v>4878.4440340560541</v>
      </c>
      <c r="D64" s="10">
        <v>0.67565798221141204</v>
      </c>
    </row>
    <row r="65" spans="1:4" s="19" customFormat="1" ht="14.4" thickBot="1" x14ac:dyDescent="0.35">
      <c r="A65" s="17">
        <v>41</v>
      </c>
      <c r="B65" s="17">
        <v>88174.398992556395</v>
      </c>
      <c r="C65" s="17">
        <v>32525.601007443605</v>
      </c>
      <c r="D65" s="17">
        <v>4.5047522926344401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018D-0DC7-47DE-9FD3-979C9680A151}">
  <dimension ref="A1:C3"/>
  <sheetViews>
    <sheetView workbookViewId="0">
      <selection activeCell="E6" sqref="E6"/>
    </sheetView>
  </sheetViews>
  <sheetFormatPr defaultRowHeight="12.6" x14ac:dyDescent="0.25"/>
  <sheetData>
    <row r="1" spans="1:3" x14ac:dyDescent="0.25">
      <c r="A1" s="8"/>
      <c r="B1" s="8">
        <v>1812</v>
      </c>
      <c r="C1" s="8">
        <v>90000</v>
      </c>
    </row>
    <row r="2" spans="1:3" x14ac:dyDescent="0.25">
      <c r="A2">
        <v>1812</v>
      </c>
      <c r="B2">
        <v>1</v>
      </c>
    </row>
    <row r="3" spans="1:3" ht="13.2" thickBot="1" x14ac:dyDescent="0.3">
      <c r="A3" s="7">
        <v>90000</v>
      </c>
      <c r="B3" s="7">
        <v>0.73679436281466026</v>
      </c>
      <c r="C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36E8-758C-4F7E-B37A-3FD546283D88}">
  <dimension ref="A1:I66"/>
  <sheetViews>
    <sheetView tabSelected="1" topLeftCell="A7" workbookViewId="0">
      <selection activeCell="F12" sqref="F12"/>
    </sheetView>
  </sheetViews>
  <sheetFormatPr defaultRowHeight="13.8" x14ac:dyDescent="0.3"/>
  <cols>
    <col min="1" max="1" width="8.88671875" style="10"/>
    <col min="2" max="2" width="28.6640625" style="10" customWidth="1"/>
    <col min="3" max="3" width="26.5546875" style="10" customWidth="1"/>
    <col min="4" max="4" width="18.88671875" style="10" customWidth="1"/>
    <col min="5" max="5" width="8.88671875" style="10"/>
    <col min="6" max="6" width="12.5546875" style="10" customWidth="1"/>
    <col min="7" max="16384" width="8.88671875" style="10"/>
  </cols>
  <sheetData>
    <row r="1" spans="1:9" x14ac:dyDescent="0.3">
      <c r="A1" s="10" t="s">
        <v>3</v>
      </c>
    </row>
    <row r="2" spans="1:9" ht="14.4" thickBot="1" x14ac:dyDescent="0.35"/>
    <row r="3" spans="1:9" x14ac:dyDescent="0.3">
      <c r="A3" s="23" t="s">
        <v>4</v>
      </c>
      <c r="B3" s="23"/>
    </row>
    <row r="4" spans="1:9" x14ac:dyDescent="0.3">
      <c r="A4" s="24" t="s">
        <v>5</v>
      </c>
      <c r="B4" s="24">
        <v>0.73125522334851878</v>
      </c>
    </row>
    <row r="5" spans="1:9" x14ac:dyDescent="0.3">
      <c r="A5" s="24" t="s">
        <v>6</v>
      </c>
      <c r="B5" s="24">
        <v>0.53473420167449204</v>
      </c>
    </row>
    <row r="6" spans="1:9" x14ac:dyDescent="0.3">
      <c r="A6" s="24" t="s">
        <v>7</v>
      </c>
      <c r="B6" s="24">
        <v>0.52310255671635431</v>
      </c>
    </row>
    <row r="7" spans="1:9" x14ac:dyDescent="0.3">
      <c r="A7" s="24" t="s">
        <v>8</v>
      </c>
      <c r="B7" s="24">
        <v>7287.7227118328601</v>
      </c>
    </row>
    <row r="8" spans="1:9" ht="14.4" thickBot="1" x14ac:dyDescent="0.35">
      <c r="A8" s="25" t="s">
        <v>9</v>
      </c>
      <c r="B8" s="25">
        <v>42</v>
      </c>
    </row>
    <row r="10" spans="1:9" ht="14.4" thickBot="1" x14ac:dyDescent="0.35">
      <c r="A10" s="10" t="s">
        <v>10</v>
      </c>
    </row>
    <row r="11" spans="1:9" x14ac:dyDescent="0.3">
      <c r="A11" s="26"/>
      <c r="B11" s="26" t="s">
        <v>14</v>
      </c>
      <c r="C11" s="26" t="s">
        <v>15</v>
      </c>
      <c r="D11" s="26" t="s">
        <v>16</v>
      </c>
      <c r="E11" s="26" t="s">
        <v>17</v>
      </c>
      <c r="F11" s="26" t="s">
        <v>18</v>
      </c>
    </row>
    <row r="12" spans="1:9" x14ac:dyDescent="0.3">
      <c r="A12" s="24" t="s">
        <v>11</v>
      </c>
      <c r="B12" s="24">
        <v>1</v>
      </c>
      <c r="C12" s="24">
        <v>2441633668.9221792</v>
      </c>
      <c r="D12" s="24">
        <v>2441633668.9221792</v>
      </c>
      <c r="E12" s="24">
        <v>45.972362774053096</v>
      </c>
      <c r="F12" s="27">
        <v>3.7980175088014736E-8</v>
      </c>
    </row>
    <row r="13" spans="1:9" x14ac:dyDescent="0.3">
      <c r="A13" s="24" t="s">
        <v>67</v>
      </c>
      <c r="B13" s="24">
        <v>40</v>
      </c>
      <c r="C13" s="24">
        <v>2124436092.9825802</v>
      </c>
      <c r="D13" s="24">
        <v>53110902.324564502</v>
      </c>
      <c r="E13" s="24"/>
      <c r="F13" s="24"/>
    </row>
    <row r="14" spans="1:9" ht="14.4" thickBot="1" x14ac:dyDescent="0.35">
      <c r="A14" s="25" t="s">
        <v>12</v>
      </c>
      <c r="B14" s="25">
        <v>41</v>
      </c>
      <c r="C14" s="25">
        <v>4566069761.9047594</v>
      </c>
      <c r="D14" s="25"/>
      <c r="E14" s="25"/>
      <c r="F14" s="25"/>
    </row>
    <row r="15" spans="1:9" ht="14.4" thickBot="1" x14ac:dyDescent="0.35"/>
    <row r="16" spans="1:9" x14ac:dyDescent="0.3">
      <c r="A16" s="26"/>
      <c r="B16" s="26" t="s">
        <v>19</v>
      </c>
      <c r="C16" s="26" t="s">
        <v>8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25</v>
      </c>
    </row>
    <row r="17" spans="1:9" x14ac:dyDescent="0.3">
      <c r="A17" s="24" t="s">
        <v>13</v>
      </c>
      <c r="B17" s="24">
        <v>32673.219897243056</v>
      </c>
      <c r="C17" s="24">
        <v>8831.950744746091</v>
      </c>
      <c r="D17" s="27">
        <v>3.6994341161469393</v>
      </c>
      <c r="E17" s="27">
        <v>6.496036807415726E-4</v>
      </c>
      <c r="F17" s="24">
        <v>14823.181598639567</v>
      </c>
      <c r="G17" s="24">
        <v>50523.258195846545</v>
      </c>
      <c r="H17" s="24">
        <v>14823.181598639567</v>
      </c>
      <c r="I17" s="24">
        <v>50523.258195846545</v>
      </c>
    </row>
    <row r="18" spans="1:9" ht="14.4" thickBot="1" x14ac:dyDescent="0.35">
      <c r="A18" s="25" t="s">
        <v>68</v>
      </c>
      <c r="B18" s="25">
        <v>35.036372583472023</v>
      </c>
      <c r="C18" s="25">
        <v>5.1673838495416033</v>
      </c>
      <c r="D18" s="28">
        <v>6.7802922336764446</v>
      </c>
      <c r="E18" s="28">
        <v>3.7980175088014604E-8</v>
      </c>
      <c r="F18" s="25">
        <v>24.592700252897391</v>
      </c>
      <c r="G18" s="25">
        <v>45.480044914046658</v>
      </c>
      <c r="H18" s="25">
        <v>24.592700252897391</v>
      </c>
      <c r="I18" s="25">
        <v>45.480044914046658</v>
      </c>
    </row>
    <row r="22" spans="1:9" x14ac:dyDescent="0.3">
      <c r="A22" s="10" t="s">
        <v>26</v>
      </c>
    </row>
    <row r="23" spans="1:9" ht="14.4" thickBot="1" x14ac:dyDescent="0.35"/>
    <row r="24" spans="1:9" x14ac:dyDescent="0.3">
      <c r="A24" s="26" t="s">
        <v>27</v>
      </c>
      <c r="B24" s="26" t="s">
        <v>69</v>
      </c>
      <c r="C24" s="26" t="s">
        <v>29</v>
      </c>
      <c r="D24" s="26" t="s">
        <v>30</v>
      </c>
      <c r="E24" s="10" t="s">
        <v>70</v>
      </c>
    </row>
    <row r="25" spans="1:9" x14ac:dyDescent="0.3">
      <c r="A25" s="24">
        <v>1</v>
      </c>
      <c r="B25" s="24">
        <v>96159.127018494357</v>
      </c>
      <c r="C25" s="24">
        <v>-6159.1270184943569</v>
      </c>
      <c r="D25" s="24">
        <v>-0.85563640294775078</v>
      </c>
    </row>
    <row r="26" spans="1:9" x14ac:dyDescent="0.3">
      <c r="A26" s="24">
        <v>2</v>
      </c>
      <c r="B26" s="24">
        <v>99732.83702200852</v>
      </c>
      <c r="C26" s="24">
        <v>4667.1629779914801</v>
      </c>
      <c r="D26" s="24">
        <v>0.64837022040109782</v>
      </c>
    </row>
    <row r="27" spans="1:9" x14ac:dyDescent="0.3">
      <c r="A27" s="24">
        <v>3</v>
      </c>
      <c r="B27" s="24">
        <v>97210.218195998517</v>
      </c>
      <c r="C27" s="24">
        <v>-3910.2181959985173</v>
      </c>
      <c r="D27" s="24">
        <v>-0.54321416361744412</v>
      </c>
    </row>
    <row r="28" spans="1:9" x14ac:dyDescent="0.3">
      <c r="A28" s="24">
        <v>4</v>
      </c>
      <c r="B28" s="24">
        <v>96159.127018494357</v>
      </c>
      <c r="C28" s="24">
        <v>-5159.1270184943569</v>
      </c>
      <c r="D28" s="24">
        <v>-0.71671470180755947</v>
      </c>
    </row>
    <row r="29" spans="1:9" x14ac:dyDescent="0.3">
      <c r="A29" s="24">
        <v>5</v>
      </c>
      <c r="B29" s="24">
        <v>96999.999960497691</v>
      </c>
      <c r="C29" s="24">
        <v>4900.0000395023089</v>
      </c>
      <c r="D29" s="24">
        <v>0.6807163410746655</v>
      </c>
    </row>
    <row r="30" spans="1:9" x14ac:dyDescent="0.3">
      <c r="A30" s="24">
        <v>6</v>
      </c>
      <c r="B30" s="24">
        <v>103726.98349652431</v>
      </c>
      <c r="C30" s="24">
        <v>4773.0165034756938</v>
      </c>
      <c r="D30" s="24">
        <v>0.66307557223305136</v>
      </c>
    </row>
    <row r="31" spans="1:9" x14ac:dyDescent="0.3">
      <c r="A31" s="24">
        <v>7</v>
      </c>
      <c r="B31" s="24">
        <v>93356.217211816605</v>
      </c>
      <c r="C31" s="24">
        <v>-5756.2172118166054</v>
      </c>
      <c r="D31" s="24">
        <v>-0.79966348719801195</v>
      </c>
    </row>
    <row r="32" spans="1:9" x14ac:dyDescent="0.3">
      <c r="A32" s="24">
        <v>8</v>
      </c>
      <c r="B32" s="24">
        <v>97490.509176666295</v>
      </c>
      <c r="C32" s="24">
        <v>-1490.5091766662954</v>
      </c>
      <c r="D32" s="24">
        <v>-0.20706407038754773</v>
      </c>
    </row>
    <row r="33" spans="1:4" x14ac:dyDescent="0.3">
      <c r="A33" s="24">
        <v>9</v>
      </c>
      <c r="B33" s="24">
        <v>95423.36319424145</v>
      </c>
      <c r="C33" s="24">
        <v>-6223.3631942414504</v>
      </c>
      <c r="D33" s="24">
        <v>-0.86456020175727732</v>
      </c>
    </row>
    <row r="34" spans="1:4" x14ac:dyDescent="0.3">
      <c r="A34" s="24">
        <v>10</v>
      </c>
      <c r="B34" s="24">
        <v>91043.816621307444</v>
      </c>
      <c r="C34" s="24">
        <v>-2643.8166213074437</v>
      </c>
      <c r="D34" s="24">
        <v>-0.36728350253474312</v>
      </c>
    </row>
    <row r="35" spans="1:4" x14ac:dyDescent="0.3">
      <c r="A35" s="24">
        <v>11</v>
      </c>
      <c r="B35" s="24">
        <v>97560.581921833247</v>
      </c>
      <c r="C35" s="24">
        <v>3239.4180781667528</v>
      </c>
      <c r="D35" s="24">
        <v>0.45002547012321459</v>
      </c>
    </row>
    <row r="36" spans="1:4" x14ac:dyDescent="0.3">
      <c r="A36" s="24">
        <v>12</v>
      </c>
      <c r="B36" s="24">
        <v>89432.143482467742</v>
      </c>
      <c r="C36" s="24">
        <v>7267.8565175322583</v>
      </c>
      <c r="D36" s="24">
        <v>1.0096629910584081</v>
      </c>
    </row>
    <row r="37" spans="1:4" x14ac:dyDescent="0.3">
      <c r="A37" s="24">
        <v>13</v>
      </c>
      <c r="B37" s="24">
        <v>91954.762308477715</v>
      </c>
      <c r="C37" s="24">
        <v>-4454.7623084777151</v>
      </c>
      <c r="D37" s="24">
        <v>-0.61886315806893</v>
      </c>
    </row>
    <row r="38" spans="1:4" x14ac:dyDescent="0.3">
      <c r="A38" s="24">
        <v>14</v>
      </c>
      <c r="B38" s="24">
        <v>115779.4956652387</v>
      </c>
      <c r="C38" s="24">
        <v>-1779.4956652387045</v>
      </c>
      <c r="D38" s="24">
        <v>-0.24721056498655727</v>
      </c>
    </row>
    <row r="39" spans="1:4" x14ac:dyDescent="0.3">
      <c r="A39" s="24">
        <v>15</v>
      </c>
      <c r="B39" s="24">
        <v>115779.4956652387</v>
      </c>
      <c r="C39" s="24">
        <v>-2579.4956652387045</v>
      </c>
      <c r="D39" s="24">
        <v>-0.35834792589871034</v>
      </c>
    </row>
    <row r="40" spans="1:4" x14ac:dyDescent="0.3">
      <c r="A40" s="24">
        <v>16</v>
      </c>
      <c r="B40" s="24">
        <v>91043.816621307444</v>
      </c>
      <c r="C40" s="24">
        <v>-3543.8166213074437</v>
      </c>
      <c r="D40" s="24">
        <v>-0.49231303356091533</v>
      </c>
    </row>
    <row r="41" spans="1:4" x14ac:dyDescent="0.3">
      <c r="A41" s="24">
        <v>17</v>
      </c>
      <c r="B41" s="24">
        <v>107055.43889195417</v>
      </c>
      <c r="C41" s="24">
        <v>9044.561108045833</v>
      </c>
      <c r="D41" s="24">
        <v>1.2564858151961409</v>
      </c>
    </row>
    <row r="42" spans="1:4" x14ac:dyDescent="0.3">
      <c r="A42" s="24">
        <v>18</v>
      </c>
      <c r="B42" s="24">
        <v>89432.143482467742</v>
      </c>
      <c r="C42" s="24">
        <v>5267.8565175322583</v>
      </c>
      <c r="D42" s="24">
        <v>0.73181958877802544</v>
      </c>
    </row>
    <row r="43" spans="1:4" x14ac:dyDescent="0.3">
      <c r="A43" s="24">
        <v>19</v>
      </c>
      <c r="B43" s="24">
        <v>93321.18083923313</v>
      </c>
      <c r="C43" s="24">
        <v>-6921.1808392331295</v>
      </c>
      <c r="D43" s="24">
        <v>-0.96150221608516351</v>
      </c>
    </row>
    <row r="44" spans="1:4" x14ac:dyDescent="0.3">
      <c r="A44" s="24">
        <v>20</v>
      </c>
      <c r="B44" s="24">
        <v>91043.816621307444</v>
      </c>
      <c r="C44" s="24">
        <v>-3943.8166213074437</v>
      </c>
      <c r="D44" s="24">
        <v>-0.54788171401699182</v>
      </c>
    </row>
    <row r="45" spans="1:4" x14ac:dyDescent="0.3">
      <c r="A45" s="24">
        <v>21</v>
      </c>
      <c r="B45" s="24">
        <v>85928.506224120531</v>
      </c>
      <c r="C45" s="24">
        <v>-2528.5062241205305</v>
      </c>
      <c r="D45" s="24">
        <v>-0.351264385998386</v>
      </c>
    </row>
    <row r="46" spans="1:4" x14ac:dyDescent="0.3">
      <c r="A46" s="24">
        <v>22</v>
      </c>
      <c r="B46" s="24">
        <v>84667.196811115544</v>
      </c>
      <c r="C46" s="24">
        <v>-4867.1968111155438</v>
      </c>
      <c r="D46" s="24">
        <v>-0.6761592607842859</v>
      </c>
    </row>
    <row r="47" spans="1:4" x14ac:dyDescent="0.3">
      <c r="A47" s="24">
        <v>23</v>
      </c>
      <c r="B47" s="24">
        <v>88310.979559796629</v>
      </c>
      <c r="C47" s="24">
        <v>-6810.9795597966295</v>
      </c>
      <c r="D47" s="24">
        <v>-0.94619286687801929</v>
      </c>
    </row>
    <row r="48" spans="1:4" x14ac:dyDescent="0.3">
      <c r="A48" s="24">
        <v>24</v>
      </c>
      <c r="B48" s="24">
        <v>88661.343285631359</v>
      </c>
      <c r="C48" s="24">
        <v>-1561.3432856313593</v>
      </c>
      <c r="D48" s="24">
        <v>-0.21690446530372409</v>
      </c>
    </row>
    <row r="49" spans="1:4" x14ac:dyDescent="0.3">
      <c r="A49" s="24">
        <v>25</v>
      </c>
      <c r="B49" s="24">
        <v>84667.196811115544</v>
      </c>
      <c r="C49" s="24">
        <v>-2067.1968111155438</v>
      </c>
      <c r="D49" s="24">
        <v>-0.28717849759175013</v>
      </c>
    </row>
    <row r="50" spans="1:4" x14ac:dyDescent="0.3">
      <c r="A50" s="24">
        <v>26</v>
      </c>
      <c r="B50" s="24">
        <v>84667.196811115544</v>
      </c>
      <c r="C50" s="24">
        <v>-5867.1968111155438</v>
      </c>
      <c r="D50" s="24">
        <v>-0.81508096192447721</v>
      </c>
    </row>
    <row r="51" spans="1:4" x14ac:dyDescent="0.3">
      <c r="A51" s="24">
        <v>27</v>
      </c>
      <c r="B51" s="24">
        <v>85928.506224120531</v>
      </c>
      <c r="C51" s="24">
        <v>1671.4937758794695</v>
      </c>
      <c r="D51" s="24">
        <v>0.23220675879041761</v>
      </c>
    </row>
    <row r="52" spans="1:4" x14ac:dyDescent="0.3">
      <c r="A52" s="24">
        <v>28</v>
      </c>
      <c r="B52" s="24">
        <v>92270.089661728969</v>
      </c>
      <c r="C52" s="24">
        <v>1929.9103382710309</v>
      </c>
      <c r="D52" s="24">
        <v>0.2681064272406537</v>
      </c>
    </row>
    <row r="53" spans="1:4" x14ac:dyDescent="0.3">
      <c r="A53" s="24">
        <v>29</v>
      </c>
      <c r="B53" s="24">
        <v>84667.196811115544</v>
      </c>
      <c r="C53" s="24">
        <v>-2667.1968111155438</v>
      </c>
      <c r="D53" s="24">
        <v>-0.37053151827586495</v>
      </c>
    </row>
    <row r="54" spans="1:4" x14ac:dyDescent="0.3">
      <c r="A54" s="24">
        <v>30</v>
      </c>
      <c r="B54" s="24">
        <v>84106.614849779988</v>
      </c>
      <c r="C54" s="24">
        <v>3993.3851502200123</v>
      </c>
      <c r="D54" s="24">
        <v>0.55476785837654263</v>
      </c>
    </row>
    <row r="55" spans="1:4" x14ac:dyDescent="0.3">
      <c r="A55" s="24">
        <v>31</v>
      </c>
      <c r="B55" s="24">
        <v>85928.506224120531</v>
      </c>
      <c r="C55" s="24">
        <v>2171.4937758794695</v>
      </c>
      <c r="D55" s="24">
        <v>0.30166760936051329</v>
      </c>
    </row>
    <row r="56" spans="1:4" x14ac:dyDescent="0.3">
      <c r="A56" s="24">
        <v>32</v>
      </c>
      <c r="B56" s="24">
        <v>85928.506224120531</v>
      </c>
      <c r="C56" s="24">
        <v>2671.4937758794695</v>
      </c>
      <c r="D56" s="24">
        <v>0.37112845993060894</v>
      </c>
    </row>
    <row r="57" spans="1:4" x14ac:dyDescent="0.3">
      <c r="A57" s="24">
        <v>33</v>
      </c>
      <c r="B57" s="24">
        <v>84667.196811115544</v>
      </c>
      <c r="C57" s="24">
        <v>-8067.1968111155438</v>
      </c>
      <c r="D57" s="24">
        <v>-1.1207087044328981</v>
      </c>
    </row>
    <row r="58" spans="1:4" x14ac:dyDescent="0.3">
      <c r="A58" s="24">
        <v>34</v>
      </c>
      <c r="B58" s="24">
        <v>85928.506224120531</v>
      </c>
      <c r="C58" s="24">
        <v>-1528.5062241205305</v>
      </c>
      <c r="D58" s="24">
        <v>-0.21234268485819466</v>
      </c>
    </row>
    <row r="59" spans="1:4" x14ac:dyDescent="0.3">
      <c r="A59" s="24">
        <v>35</v>
      </c>
      <c r="B59" s="24">
        <v>91113.889366474381</v>
      </c>
      <c r="C59" s="24">
        <v>-213.88936647438095</v>
      </c>
      <c r="D59" s="24">
        <v>-2.9713874646418809E-2</v>
      </c>
    </row>
    <row r="60" spans="1:4" x14ac:dyDescent="0.3">
      <c r="A60" s="24">
        <v>36</v>
      </c>
      <c r="B60" s="24">
        <v>88310.979559796629</v>
      </c>
      <c r="C60" s="24">
        <v>-7310.9795597966295</v>
      </c>
      <c r="D60" s="24">
        <v>-1.0156537174481151</v>
      </c>
    </row>
    <row r="61" spans="1:4" x14ac:dyDescent="0.3">
      <c r="A61" s="24">
        <v>37</v>
      </c>
      <c r="B61" s="24">
        <v>95178.108586157148</v>
      </c>
      <c r="C61" s="24">
        <v>-3878.1085861571482</v>
      </c>
      <c r="D61" s="24">
        <v>-0.53875344199533326</v>
      </c>
    </row>
    <row r="62" spans="1:4" x14ac:dyDescent="0.3">
      <c r="A62" s="24">
        <v>38</v>
      </c>
      <c r="B62" s="24">
        <v>84667.196811115544</v>
      </c>
      <c r="C62" s="24">
        <v>-3367.1968111155438</v>
      </c>
      <c r="D62" s="24">
        <v>-0.46777670907399888</v>
      </c>
    </row>
    <row r="63" spans="1:4" x14ac:dyDescent="0.3">
      <c r="A63" s="24">
        <v>39</v>
      </c>
      <c r="B63" s="24">
        <v>85928.506224120531</v>
      </c>
      <c r="C63" s="24">
        <v>14771.493775879469</v>
      </c>
      <c r="D63" s="24">
        <v>2.0520810437269241</v>
      </c>
    </row>
    <row r="64" spans="1:4" x14ac:dyDescent="0.3">
      <c r="A64" s="24">
        <v>40</v>
      </c>
      <c r="B64" s="24">
        <v>85928.506224120531</v>
      </c>
      <c r="C64" s="24">
        <v>1271.4937758794695</v>
      </c>
      <c r="D64" s="24">
        <v>0.17663807833434109</v>
      </c>
    </row>
    <row r="65" spans="1:4" x14ac:dyDescent="0.3">
      <c r="A65" s="24">
        <v>41</v>
      </c>
      <c r="B65" s="24">
        <v>91674.471327809937</v>
      </c>
      <c r="C65" s="24">
        <v>5025.5286721900629</v>
      </c>
      <c r="D65" s="24">
        <v>0.69815499226945055</v>
      </c>
    </row>
    <row r="66" spans="1:4" ht="14.4" thickBot="1" x14ac:dyDescent="0.35">
      <c r="A66" s="25">
        <v>42</v>
      </c>
      <c r="B66" s="25">
        <v>88065.724951712327</v>
      </c>
      <c r="C66" s="25">
        <v>32634.275048287673</v>
      </c>
      <c r="D66" s="25">
        <v>4.5336090051850233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zoomScale="80" zoomScaleNormal="80" workbookViewId="0">
      <selection activeCell="B2" sqref="B2"/>
    </sheetView>
  </sheetViews>
  <sheetFormatPr defaultColWidth="10.21875" defaultRowHeight="13.2" x14ac:dyDescent="0.25"/>
  <cols>
    <col min="1" max="1" width="12" style="2" customWidth="1"/>
    <col min="2" max="2" width="12.21875" style="2" bestFit="1" customWidth="1"/>
    <col min="3" max="3" width="13.21875" style="22" bestFit="1" customWidth="1"/>
    <col min="4" max="4" width="14.44140625" style="2" bestFit="1" customWidth="1"/>
    <col min="5" max="5" width="11.44140625" style="2" bestFit="1" customWidth="1"/>
    <col min="6" max="6" width="10.21875" style="2" customWidth="1"/>
    <col min="7" max="7" width="18.33203125" style="2" bestFit="1" customWidth="1"/>
    <col min="8" max="16384" width="10.21875" style="2"/>
  </cols>
  <sheetData>
    <row r="1" spans="1:7" s="1" customFormat="1" ht="13.8" thickBot="1" x14ac:dyDescent="0.3">
      <c r="A1" s="5" t="s">
        <v>0</v>
      </c>
      <c r="B1" s="5" t="s">
        <v>1</v>
      </c>
      <c r="C1" s="20" t="s">
        <v>2</v>
      </c>
      <c r="G1" s="1" t="s">
        <v>45</v>
      </c>
    </row>
    <row r="2" spans="1:7" ht="13.8" thickTop="1" x14ac:dyDescent="0.25">
      <c r="A2" s="3">
        <v>33</v>
      </c>
      <c r="B2" s="4">
        <v>1812</v>
      </c>
      <c r="C2" s="21">
        <v>90000</v>
      </c>
      <c r="D2" s="2">
        <f>_xlfn.STDEV.S(C2:C43)</f>
        <v>10553.082732946303</v>
      </c>
      <c r="G2" s="9"/>
    </row>
    <row r="3" spans="1:7" x14ac:dyDescent="0.25">
      <c r="A3" s="3">
        <v>32</v>
      </c>
      <c r="B3" s="4">
        <v>1914</v>
      </c>
      <c r="C3" s="21">
        <v>104400</v>
      </c>
      <c r="D3" s="6">
        <f>AVERAGE(C2:C43)</f>
        <v>92069.047619047618</v>
      </c>
      <c r="E3" s="2" t="s">
        <v>38</v>
      </c>
      <c r="G3" s="9">
        <f>C3-D3</f>
        <v>12330.952380952382</v>
      </c>
    </row>
    <row r="4" spans="1:7" x14ac:dyDescent="0.25">
      <c r="A4" s="3">
        <v>32</v>
      </c>
      <c r="B4" s="4">
        <v>1842</v>
      </c>
      <c r="C4" s="21">
        <v>93300</v>
      </c>
      <c r="D4" s="6">
        <f t="shared" ref="D4:D43" si="0">AVERAGE(C3:C44)</f>
        <v>92119.512195121948</v>
      </c>
      <c r="G4" s="9">
        <f t="shared" ref="G4:G43" si="1">C4-D4</f>
        <v>1180.487804878052</v>
      </c>
    </row>
    <row r="5" spans="1:7" x14ac:dyDescent="0.25">
      <c r="A5" s="3">
        <v>33</v>
      </c>
      <c r="B5" s="4">
        <v>1812</v>
      </c>
      <c r="C5" s="21">
        <v>91000</v>
      </c>
      <c r="D5" s="6">
        <f t="shared" si="0"/>
        <v>91812.5</v>
      </c>
      <c r="G5" s="9">
        <f t="shared" si="1"/>
        <v>-812.5</v>
      </c>
    </row>
    <row r="6" spans="1:7" x14ac:dyDescent="0.25">
      <c r="A6" s="3">
        <v>32</v>
      </c>
      <c r="B6" s="4">
        <v>1836</v>
      </c>
      <c r="C6" s="21">
        <v>101900</v>
      </c>
      <c r="D6" s="6">
        <f t="shared" si="0"/>
        <v>91774.358974358969</v>
      </c>
      <c r="G6" s="9">
        <f t="shared" si="1"/>
        <v>10125.641025641031</v>
      </c>
    </row>
    <row r="7" spans="1:7" x14ac:dyDescent="0.25">
      <c r="A7" s="3">
        <v>33</v>
      </c>
      <c r="B7" s="4">
        <v>2028</v>
      </c>
      <c r="C7" s="21">
        <v>108500</v>
      </c>
      <c r="D7" s="6">
        <f t="shared" si="0"/>
        <v>91794.736842105267</v>
      </c>
      <c r="G7" s="9">
        <f t="shared" si="1"/>
        <v>16705.263157894733</v>
      </c>
    </row>
    <row r="8" spans="1:7" x14ac:dyDescent="0.25">
      <c r="A8" s="3">
        <v>32</v>
      </c>
      <c r="B8" s="4">
        <v>1732</v>
      </c>
      <c r="C8" s="21">
        <v>87600</v>
      </c>
      <c r="D8" s="6">
        <f t="shared" si="0"/>
        <v>91521.621621621627</v>
      </c>
      <c r="G8" s="9">
        <f t="shared" si="1"/>
        <v>-3921.6216216216271</v>
      </c>
    </row>
    <row r="9" spans="1:7" x14ac:dyDescent="0.25">
      <c r="A9" s="3">
        <v>33</v>
      </c>
      <c r="B9" s="4">
        <v>1850</v>
      </c>
      <c r="C9" s="21">
        <v>96000</v>
      </c>
      <c r="D9" s="6">
        <f t="shared" si="0"/>
        <v>91050</v>
      </c>
      <c r="G9" s="9">
        <f t="shared" si="1"/>
        <v>4950</v>
      </c>
    </row>
    <row r="10" spans="1:7" x14ac:dyDescent="0.25">
      <c r="A10" s="3">
        <v>32</v>
      </c>
      <c r="B10" s="4">
        <v>1791</v>
      </c>
      <c r="C10" s="21">
        <v>89200</v>
      </c>
      <c r="D10" s="6">
        <f t="shared" si="0"/>
        <v>91148.571428571435</v>
      </c>
      <c r="G10" s="9">
        <f t="shared" si="1"/>
        <v>-1948.5714285714348</v>
      </c>
    </row>
    <row r="11" spans="1:7" x14ac:dyDescent="0.25">
      <c r="A11" s="3">
        <v>33</v>
      </c>
      <c r="B11" s="4">
        <v>1666</v>
      </c>
      <c r="C11" s="21">
        <v>88400</v>
      </c>
      <c r="D11" s="6">
        <f t="shared" si="0"/>
        <v>91005.882352941175</v>
      </c>
      <c r="G11" s="9">
        <f t="shared" si="1"/>
        <v>-2605.8823529411748</v>
      </c>
    </row>
    <row r="12" spans="1:7" x14ac:dyDescent="0.25">
      <c r="A12" s="3">
        <v>32</v>
      </c>
      <c r="B12" s="4">
        <v>1852</v>
      </c>
      <c r="C12" s="21">
        <v>100800</v>
      </c>
      <c r="D12" s="6">
        <f t="shared" si="0"/>
        <v>91060.606060606064</v>
      </c>
      <c r="G12" s="9">
        <f t="shared" si="1"/>
        <v>9739.3939393939363</v>
      </c>
    </row>
    <row r="13" spans="1:7" x14ac:dyDescent="0.25">
      <c r="A13" s="3">
        <v>32</v>
      </c>
      <c r="B13" s="4">
        <v>1620</v>
      </c>
      <c r="C13" s="21">
        <v>96700</v>
      </c>
      <c r="D13" s="6">
        <f t="shared" si="0"/>
        <v>91143.75</v>
      </c>
      <c r="G13" s="9">
        <f t="shared" si="1"/>
        <v>5556.25</v>
      </c>
    </row>
    <row r="14" spans="1:7" x14ac:dyDescent="0.25">
      <c r="A14" s="3">
        <v>32</v>
      </c>
      <c r="B14" s="4">
        <v>1692</v>
      </c>
      <c r="C14" s="21">
        <v>87500</v>
      </c>
      <c r="D14" s="6">
        <f t="shared" si="0"/>
        <v>90832.258064516136</v>
      </c>
      <c r="G14" s="9">
        <f t="shared" si="1"/>
        <v>-3332.2580645161361</v>
      </c>
    </row>
    <row r="15" spans="1:7" x14ac:dyDescent="0.25">
      <c r="A15" s="3">
        <v>32</v>
      </c>
      <c r="B15" s="4">
        <v>2372</v>
      </c>
      <c r="C15" s="21">
        <v>114000</v>
      </c>
      <c r="D15" s="6">
        <f t="shared" si="0"/>
        <v>90636.666666666672</v>
      </c>
      <c r="G15" s="9">
        <f t="shared" si="1"/>
        <v>23363.333333333328</v>
      </c>
    </row>
    <row r="16" spans="1:7" x14ac:dyDescent="0.25">
      <c r="A16" s="3">
        <v>32</v>
      </c>
      <c r="B16" s="4">
        <v>2372</v>
      </c>
      <c r="C16" s="21">
        <v>113200</v>
      </c>
      <c r="D16" s="6">
        <f t="shared" si="0"/>
        <v>90744.827586206899</v>
      </c>
      <c r="G16" s="9">
        <f t="shared" si="1"/>
        <v>22455.172413793101</v>
      </c>
    </row>
    <row r="17" spans="1:7" x14ac:dyDescent="0.25">
      <c r="A17" s="3">
        <v>33</v>
      </c>
      <c r="B17" s="4">
        <v>1666</v>
      </c>
      <c r="C17" s="21">
        <v>87500</v>
      </c>
      <c r="D17" s="6">
        <f t="shared" si="0"/>
        <v>89914.28571428571</v>
      </c>
      <c r="G17" s="9">
        <f t="shared" si="1"/>
        <v>-2414.2857142857101</v>
      </c>
    </row>
    <row r="18" spans="1:7" x14ac:dyDescent="0.25">
      <c r="A18" s="3">
        <v>32</v>
      </c>
      <c r="B18" s="4">
        <v>2123</v>
      </c>
      <c r="C18" s="21">
        <v>116100</v>
      </c>
      <c r="D18" s="6">
        <f t="shared" si="0"/>
        <v>89051.851851851854</v>
      </c>
      <c r="G18" s="9">
        <f t="shared" si="1"/>
        <v>27048.148148148146</v>
      </c>
    </row>
    <row r="19" spans="1:7" x14ac:dyDescent="0.25">
      <c r="A19" s="3">
        <v>32</v>
      </c>
      <c r="B19" s="4">
        <v>1620</v>
      </c>
      <c r="C19" s="21">
        <v>94700</v>
      </c>
      <c r="D19" s="6">
        <f t="shared" si="0"/>
        <v>89111.538461538468</v>
      </c>
      <c r="G19" s="9">
        <f t="shared" si="1"/>
        <v>5588.4615384615317</v>
      </c>
    </row>
    <row r="20" spans="1:7" x14ac:dyDescent="0.25">
      <c r="A20" s="3">
        <v>32</v>
      </c>
      <c r="B20" s="4">
        <v>1731</v>
      </c>
      <c r="C20" s="21">
        <v>86400</v>
      </c>
      <c r="D20" s="6">
        <f t="shared" si="0"/>
        <v>88032</v>
      </c>
      <c r="G20" s="9">
        <f t="shared" si="1"/>
        <v>-1632</v>
      </c>
    </row>
    <row r="21" spans="1:7" x14ac:dyDescent="0.25">
      <c r="A21" s="3">
        <v>32</v>
      </c>
      <c r="B21" s="4">
        <v>1666</v>
      </c>
      <c r="C21" s="21">
        <v>87100</v>
      </c>
      <c r="D21" s="6">
        <f t="shared" si="0"/>
        <v>87754.166666666672</v>
      </c>
      <c r="G21" s="9">
        <f t="shared" si="1"/>
        <v>-654.16666666667152</v>
      </c>
    </row>
    <row r="22" spans="1:7" x14ac:dyDescent="0.25">
      <c r="A22" s="3">
        <v>28</v>
      </c>
      <c r="B22" s="4">
        <v>1520</v>
      </c>
      <c r="C22" s="21">
        <v>83400</v>
      </c>
      <c r="D22" s="6">
        <f t="shared" si="0"/>
        <v>87813.043478260865</v>
      </c>
      <c r="G22" s="9">
        <f t="shared" si="1"/>
        <v>-4413.0434782608645</v>
      </c>
    </row>
    <row r="23" spans="1:7" x14ac:dyDescent="0.25">
      <c r="A23" s="3">
        <v>27</v>
      </c>
      <c r="B23" s="4">
        <v>1484</v>
      </c>
      <c r="C23" s="21">
        <v>79800</v>
      </c>
      <c r="D23" s="6">
        <f t="shared" si="0"/>
        <v>87845.454545454544</v>
      </c>
      <c r="G23" s="9">
        <f t="shared" si="1"/>
        <v>-8045.4545454545441</v>
      </c>
    </row>
    <row r="24" spans="1:7" x14ac:dyDescent="0.25">
      <c r="A24" s="3">
        <v>28</v>
      </c>
      <c r="B24" s="4">
        <v>1588</v>
      </c>
      <c r="C24" s="21">
        <v>81500</v>
      </c>
      <c r="D24" s="6">
        <f t="shared" si="0"/>
        <v>88057.142857142855</v>
      </c>
      <c r="G24" s="9">
        <f t="shared" si="1"/>
        <v>-6557.1428571428551</v>
      </c>
    </row>
    <row r="25" spans="1:7" x14ac:dyDescent="0.25">
      <c r="A25" s="3">
        <v>28</v>
      </c>
      <c r="B25" s="4">
        <v>1598</v>
      </c>
      <c r="C25" s="21">
        <v>87100</v>
      </c>
      <c r="D25" s="6">
        <f t="shared" si="0"/>
        <v>88470</v>
      </c>
      <c r="G25" s="9">
        <f t="shared" si="1"/>
        <v>-1370</v>
      </c>
    </row>
    <row r="26" spans="1:7" x14ac:dyDescent="0.25">
      <c r="A26" s="3">
        <v>28</v>
      </c>
      <c r="B26" s="4">
        <v>1484</v>
      </c>
      <c r="C26" s="21">
        <v>82600</v>
      </c>
      <c r="D26" s="6">
        <f t="shared" si="0"/>
        <v>88836.84210526316</v>
      </c>
      <c r="G26" s="9">
        <f t="shared" si="1"/>
        <v>-6236.8421052631602</v>
      </c>
    </row>
    <row r="27" spans="1:7" x14ac:dyDescent="0.25">
      <c r="A27" s="3">
        <v>28</v>
      </c>
      <c r="B27" s="4">
        <v>1484</v>
      </c>
      <c r="C27" s="21">
        <v>78800</v>
      </c>
      <c r="D27" s="6">
        <f t="shared" si="0"/>
        <v>88933.333333333328</v>
      </c>
      <c r="G27" s="9">
        <f t="shared" si="1"/>
        <v>-10133.333333333328</v>
      </c>
    </row>
    <row r="28" spans="1:7" x14ac:dyDescent="0.25">
      <c r="A28" s="3">
        <v>28</v>
      </c>
      <c r="B28" s="4">
        <v>1520</v>
      </c>
      <c r="C28" s="21">
        <v>87600</v>
      </c>
      <c r="D28" s="6">
        <f t="shared" si="0"/>
        <v>89305.882352941175</v>
      </c>
      <c r="G28" s="9">
        <f t="shared" si="1"/>
        <v>-1705.8823529411748</v>
      </c>
    </row>
    <row r="29" spans="1:7" x14ac:dyDescent="0.25">
      <c r="A29" s="3">
        <v>27</v>
      </c>
      <c r="B29" s="4">
        <v>1701</v>
      </c>
      <c r="C29" s="21">
        <v>94200</v>
      </c>
      <c r="D29" s="6">
        <f t="shared" si="0"/>
        <v>89962.5</v>
      </c>
      <c r="G29" s="9">
        <f t="shared" si="1"/>
        <v>4237.5</v>
      </c>
    </row>
    <row r="30" spans="1:7" x14ac:dyDescent="0.25">
      <c r="A30" s="3">
        <v>28</v>
      </c>
      <c r="B30" s="4">
        <v>1484</v>
      </c>
      <c r="C30" s="21">
        <v>82000</v>
      </c>
      <c r="D30" s="6">
        <f t="shared" si="0"/>
        <v>90120</v>
      </c>
      <c r="G30" s="9">
        <f t="shared" si="1"/>
        <v>-8120</v>
      </c>
    </row>
    <row r="31" spans="1:7" x14ac:dyDescent="0.25">
      <c r="A31" s="3">
        <v>28</v>
      </c>
      <c r="B31" s="4">
        <v>1468</v>
      </c>
      <c r="C31" s="21">
        <v>88100</v>
      </c>
      <c r="D31" s="6">
        <f t="shared" si="0"/>
        <v>89828.571428571435</v>
      </c>
      <c r="G31" s="9">
        <f t="shared" si="1"/>
        <v>-1728.5714285714348</v>
      </c>
    </row>
    <row r="32" spans="1:7" x14ac:dyDescent="0.25">
      <c r="A32" s="3">
        <v>28</v>
      </c>
      <c r="B32" s="4">
        <v>1520</v>
      </c>
      <c r="C32" s="21">
        <v>88100</v>
      </c>
      <c r="D32" s="6">
        <f t="shared" si="0"/>
        <v>90430.769230769234</v>
      </c>
      <c r="G32" s="9">
        <f t="shared" si="1"/>
        <v>-2330.7692307692341</v>
      </c>
    </row>
    <row r="33" spans="1:7" x14ac:dyDescent="0.25">
      <c r="A33" s="3">
        <v>27</v>
      </c>
      <c r="B33" s="4">
        <v>1520</v>
      </c>
      <c r="C33" s="21">
        <v>88600</v>
      </c>
      <c r="D33" s="6">
        <f t="shared" si="0"/>
        <v>90625</v>
      </c>
      <c r="G33" s="9">
        <f t="shared" si="1"/>
        <v>-2025</v>
      </c>
    </row>
    <row r="34" spans="1:7" x14ac:dyDescent="0.25">
      <c r="A34" s="3">
        <v>27</v>
      </c>
      <c r="B34" s="4">
        <v>1484</v>
      </c>
      <c r="C34" s="21">
        <v>76600</v>
      </c>
      <c r="D34" s="6">
        <f t="shared" si="0"/>
        <v>90854.545454545456</v>
      </c>
      <c r="G34" s="9">
        <f t="shared" si="1"/>
        <v>-14254.545454545456</v>
      </c>
    </row>
    <row r="35" spans="1:7" x14ac:dyDescent="0.25">
      <c r="A35" s="3">
        <v>28</v>
      </c>
      <c r="B35" s="4">
        <v>1520</v>
      </c>
      <c r="C35" s="21">
        <v>84400</v>
      </c>
      <c r="D35" s="6">
        <f t="shared" si="0"/>
        <v>91080</v>
      </c>
      <c r="G35" s="9">
        <f t="shared" si="1"/>
        <v>-6680</v>
      </c>
    </row>
    <row r="36" spans="1:7" x14ac:dyDescent="0.25">
      <c r="A36" s="3">
        <v>27</v>
      </c>
      <c r="B36" s="4">
        <v>1668</v>
      </c>
      <c r="C36" s="21">
        <v>90900</v>
      </c>
      <c r="D36" s="6">
        <f t="shared" si="0"/>
        <v>92688.888888888891</v>
      </c>
      <c r="G36" s="9">
        <f t="shared" si="1"/>
        <v>-1788.8888888888905</v>
      </c>
    </row>
    <row r="37" spans="1:7" x14ac:dyDescent="0.25">
      <c r="A37" s="3">
        <v>28</v>
      </c>
      <c r="B37" s="4">
        <v>1588</v>
      </c>
      <c r="C37" s="21">
        <v>81000</v>
      </c>
      <c r="D37" s="6">
        <f t="shared" si="0"/>
        <v>93725</v>
      </c>
      <c r="G37" s="9">
        <f t="shared" si="1"/>
        <v>-12725</v>
      </c>
    </row>
    <row r="38" spans="1:7" x14ac:dyDescent="0.25">
      <c r="A38" s="3">
        <v>28</v>
      </c>
      <c r="B38" s="4">
        <v>1784</v>
      </c>
      <c r="C38" s="21">
        <v>91300</v>
      </c>
      <c r="D38" s="6">
        <f t="shared" si="0"/>
        <v>94128.571428571435</v>
      </c>
      <c r="G38" s="9">
        <f t="shared" si="1"/>
        <v>-2828.5714285714348</v>
      </c>
    </row>
    <row r="39" spans="1:7" x14ac:dyDescent="0.25">
      <c r="A39" s="3">
        <v>27</v>
      </c>
      <c r="B39" s="4">
        <v>1484</v>
      </c>
      <c r="C39" s="21">
        <v>81300</v>
      </c>
      <c r="D39" s="6">
        <f t="shared" si="0"/>
        <v>96316.666666666672</v>
      </c>
      <c r="G39" s="9">
        <f t="shared" si="1"/>
        <v>-15016.666666666672</v>
      </c>
    </row>
    <row r="40" spans="1:7" x14ac:dyDescent="0.25">
      <c r="A40" s="3">
        <v>27</v>
      </c>
      <c r="B40" s="4">
        <v>1520</v>
      </c>
      <c r="C40" s="21">
        <v>100700</v>
      </c>
      <c r="D40" s="6">
        <f t="shared" si="0"/>
        <v>97320</v>
      </c>
      <c r="G40" s="9">
        <f t="shared" si="1"/>
        <v>3380</v>
      </c>
    </row>
    <row r="41" spans="1:7" x14ac:dyDescent="0.25">
      <c r="A41" s="3">
        <v>28</v>
      </c>
      <c r="B41" s="4">
        <v>1520</v>
      </c>
      <c r="C41" s="21">
        <v>87200</v>
      </c>
      <c r="D41" s="6">
        <f t="shared" si="0"/>
        <v>101325</v>
      </c>
      <c r="G41" s="9">
        <f t="shared" si="1"/>
        <v>-14125</v>
      </c>
    </row>
    <row r="42" spans="1:7" x14ac:dyDescent="0.25">
      <c r="A42" s="3">
        <v>27</v>
      </c>
      <c r="B42" s="4">
        <v>1684</v>
      </c>
      <c r="C42" s="21">
        <v>96700</v>
      </c>
      <c r="D42" s="6">
        <f t="shared" si="0"/>
        <v>101533.33333333333</v>
      </c>
      <c r="G42" s="9">
        <f t="shared" si="1"/>
        <v>-4833.3333333333285</v>
      </c>
    </row>
    <row r="43" spans="1:7" x14ac:dyDescent="0.25">
      <c r="A43" s="3">
        <v>27</v>
      </c>
      <c r="B43" s="4">
        <v>1581</v>
      </c>
      <c r="C43" s="21">
        <v>120700</v>
      </c>
      <c r="D43" s="6">
        <f t="shared" si="0"/>
        <v>108700</v>
      </c>
      <c r="G43" s="9">
        <f t="shared" si="1"/>
        <v>12000</v>
      </c>
    </row>
  </sheetData>
  <phoneticPr fontId="0" type="noConversion"/>
  <pageMargins left="0.5" right="0.4" top="0.83333333333333337" bottom="0.66666666666666663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moushmi</dc:creator>
  <cp:lastModifiedBy>jaini moushmi</cp:lastModifiedBy>
  <dcterms:created xsi:type="dcterms:W3CDTF">2008-07-30T18:50:23Z</dcterms:created>
  <dcterms:modified xsi:type="dcterms:W3CDTF">2024-02-29T16:40:33Z</dcterms:modified>
</cp:coreProperties>
</file>