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9"/>
  <workbookPr hidePivotFieldList="1" defaultThemeVersion="166925"/>
  <mc:AlternateContent xmlns:mc="http://schemas.openxmlformats.org/markup-compatibility/2006">
    <mc:Choice Requires="x15">
      <x15ac:absPath xmlns:x15ac="http://schemas.microsoft.com/office/spreadsheetml/2010/11/ac" url="C:\Users\vig_er\Desktop\Misc. data\For IT personnel\Mousumi\CRM+Sales+Opportunities\"/>
    </mc:Choice>
  </mc:AlternateContent>
  <xr:revisionPtr revIDLastSave="0" documentId="13_ncr:1_{2EBC3F42-6C0C-432D-B316-71408C4B5DC4}" xr6:coauthVersionLast="36" xr6:coauthVersionMax="36" xr10:uidLastSave="{00000000-0000-0000-0000-000000000000}"/>
  <bookViews>
    <workbookView xWindow="0" yWindow="0" windowWidth="21570" windowHeight="7980" activeTab="4" xr2:uid="{00000000-000D-0000-FFFF-FFFF00000000}"/>
  </bookViews>
  <sheets>
    <sheet name="raw data" sheetId="1" r:id="rId1"/>
    <sheet name="accounts data-interactive " sheetId="2" r:id="rId2"/>
    <sheet name="Pivot Table-Interactive mode" sheetId="3" r:id="rId3"/>
    <sheet name="Summary" sheetId="5" r:id="rId4"/>
    <sheet name="Dashboard" sheetId="6" r:id="rId5"/>
  </sheets>
  <definedNames>
    <definedName name="Slicer_office_location">#N/A</definedName>
    <definedName name="Slicer_office_location1">#N/A</definedName>
    <definedName name="Slicer_sector">#N/A</definedName>
    <definedName name="Slicer_sector1">#N/A</definedName>
    <definedName name="Slicer_subsidiary_of">#N/A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Lst>
</workbook>
</file>

<file path=xl/calcChain.xml><?xml version="1.0" encoding="utf-8"?>
<calcChain xmlns="http://schemas.openxmlformats.org/spreadsheetml/2006/main">
  <c r="C107" i="2" l="1"/>
  <c r="D107" i="2"/>
  <c r="E107" i="2"/>
  <c r="F107" i="2"/>
  <c r="G107" i="2"/>
  <c r="H107" i="2"/>
</calcChain>
</file>

<file path=xl/sharedStrings.xml><?xml version="1.0" encoding="utf-8"?>
<sst xmlns="http://schemas.openxmlformats.org/spreadsheetml/2006/main" count="643" uniqueCount="126">
  <si>
    <t>account</t>
  </si>
  <si>
    <t>sector</t>
  </si>
  <si>
    <t>year_established</t>
  </si>
  <si>
    <t>revenue</t>
  </si>
  <si>
    <t>employees</t>
  </si>
  <si>
    <t>office_location</t>
  </si>
  <si>
    <t>subsidiary_of</t>
  </si>
  <si>
    <t>Acme Corporation</t>
  </si>
  <si>
    <t>technolgy</t>
  </si>
  <si>
    <t>United States</t>
  </si>
  <si>
    <t>Betasoloin</t>
  </si>
  <si>
    <t>medical</t>
  </si>
  <si>
    <t>Betatech</t>
  </si>
  <si>
    <t>Kenya</t>
  </si>
  <si>
    <t>Bioholding</t>
  </si>
  <si>
    <t>Philipines</t>
  </si>
  <si>
    <t>Bioplex</t>
  </si>
  <si>
    <t>Blackzim</t>
  </si>
  <si>
    <t>retail</t>
  </si>
  <si>
    <t>Bluth Company</t>
  </si>
  <si>
    <t>Bubba Gump</t>
  </si>
  <si>
    <t>software</t>
  </si>
  <si>
    <t>Cancity</t>
  </si>
  <si>
    <t>Cheers</t>
  </si>
  <si>
    <t>entertainment</t>
  </si>
  <si>
    <t>Massive Dynamic</t>
  </si>
  <si>
    <t>Codehow</t>
  </si>
  <si>
    <t>Condax</t>
  </si>
  <si>
    <t>Conecom</t>
  </si>
  <si>
    <t>Dalttechnology</t>
  </si>
  <si>
    <t>dambase</t>
  </si>
  <si>
    <t>marketing</t>
  </si>
  <si>
    <t>Inity</t>
  </si>
  <si>
    <t>Domzoom</t>
  </si>
  <si>
    <t>Doncon</t>
  </si>
  <si>
    <t>Donquadtech</t>
  </si>
  <si>
    <t>Dontechi</t>
  </si>
  <si>
    <t>Donware</t>
  </si>
  <si>
    <t>Fasehatice</t>
  </si>
  <si>
    <t>Faxquote</t>
  </si>
  <si>
    <t>telecommunications</t>
  </si>
  <si>
    <t>Sonron</t>
  </si>
  <si>
    <t>Finhigh</t>
  </si>
  <si>
    <t>finance</t>
  </si>
  <si>
    <t>Finjob</t>
  </si>
  <si>
    <t>employment</t>
  </si>
  <si>
    <t>Funholding</t>
  </si>
  <si>
    <t>Golddex</t>
  </si>
  <si>
    <t>Ganjaflex</t>
  </si>
  <si>
    <t>Japan</t>
  </si>
  <si>
    <t>Gekko &amp; Co</t>
  </si>
  <si>
    <t>Genco Pura Olive Oil Company</t>
  </si>
  <si>
    <t>Italy</t>
  </si>
  <si>
    <t>Globex Corporation</t>
  </si>
  <si>
    <t>Norway</t>
  </si>
  <si>
    <t>Gogozoom</t>
  </si>
  <si>
    <t>Goodsilron</t>
  </si>
  <si>
    <t>Green-Plus</t>
  </si>
  <si>
    <t>services</t>
  </si>
  <si>
    <t>Groovestreet</t>
  </si>
  <si>
    <t>Hatfan</t>
  </si>
  <si>
    <t>Hottechi</t>
  </si>
  <si>
    <t>Korea</t>
  </si>
  <si>
    <t>Initech</t>
  </si>
  <si>
    <t>Isdom</t>
  </si>
  <si>
    <t>Iselectrics</t>
  </si>
  <si>
    <t>J-Texon</t>
  </si>
  <si>
    <t>Kan-code</t>
  </si>
  <si>
    <t>Kinnamplus</t>
  </si>
  <si>
    <t>Konex</t>
  </si>
  <si>
    <t>Konmatfix</t>
  </si>
  <si>
    <t>Labdrill</t>
  </si>
  <si>
    <t>Lexiqvolax</t>
  </si>
  <si>
    <t>Mathtouch</t>
  </si>
  <si>
    <t>Jordan</t>
  </si>
  <si>
    <t>Nam-zim</t>
  </si>
  <si>
    <t>Brazil</t>
  </si>
  <si>
    <t>Warephase</t>
  </si>
  <si>
    <t>Newex</t>
  </si>
  <si>
    <t>Germany</t>
  </si>
  <si>
    <t>Ontomedia</t>
  </si>
  <si>
    <t>Opentech</t>
  </si>
  <si>
    <t>Plexzap</t>
  </si>
  <si>
    <t>Plusstrip</t>
  </si>
  <si>
    <t>Plussunin</t>
  </si>
  <si>
    <t>Rangreen</t>
  </si>
  <si>
    <t>Panama</t>
  </si>
  <si>
    <t>Rantouch</t>
  </si>
  <si>
    <t>Ron-tech</t>
  </si>
  <si>
    <t>Rundofase</t>
  </si>
  <si>
    <t>Scotfind</t>
  </si>
  <si>
    <t>Scottech</t>
  </si>
  <si>
    <t>Silis</t>
  </si>
  <si>
    <t>Singletechno</t>
  </si>
  <si>
    <t>Stanredtax</t>
  </si>
  <si>
    <t>Statholdings</t>
  </si>
  <si>
    <t>Streethex</t>
  </si>
  <si>
    <t>Belgium</t>
  </si>
  <si>
    <t>Sumace</t>
  </si>
  <si>
    <t>Romania</t>
  </si>
  <si>
    <t>Sunnamplex</t>
  </si>
  <si>
    <t>Poland</t>
  </si>
  <si>
    <t>The New York Inquirer</t>
  </si>
  <si>
    <t>Toughzap</t>
  </si>
  <si>
    <t>Treequote</t>
  </si>
  <si>
    <t>Umbrella Corporation</t>
  </si>
  <si>
    <t>Vehement Capital Partners</t>
  </si>
  <si>
    <t>Xx-holding</t>
  </si>
  <si>
    <t>Xx-zobam</t>
  </si>
  <si>
    <t>Y-corporation</t>
  </si>
  <si>
    <t>Yearin</t>
  </si>
  <si>
    <t>Zathunicon</t>
  </si>
  <si>
    <t>Zencorporation</t>
  </si>
  <si>
    <t>China</t>
  </si>
  <si>
    <t>Zoomit</t>
  </si>
  <si>
    <t>Zotware</t>
  </si>
  <si>
    <t>Zumgoity</t>
  </si>
  <si>
    <t>Sum of revenue</t>
  </si>
  <si>
    <t>Sum</t>
  </si>
  <si>
    <t>Row Labels</t>
  </si>
  <si>
    <t>Grand Total</t>
  </si>
  <si>
    <t>Sum of employees</t>
  </si>
  <si>
    <t>Average of revenue</t>
  </si>
  <si>
    <t>Percentage of total employees</t>
  </si>
  <si>
    <t>Difference of employee no. (base sector: Software)</t>
  </si>
  <si>
    <t>Revenue Difference percentage (base year: 1979)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</si>
</sst>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0" fillId="0" borderId="10" xfId="0" applyNumberFormat="1" applyBorder="1"/>
    <xf numFmtId="0" fontId="0" fillId="0" borderId="11" xfId="0" pivotButton="1" applyBorder="1"/>
    <xf numFmtId="0" fontId="0" fillId="0" borderId="12" xfId="0" applyBorder="1"/>
    <xf numFmtId="0" fontId="0" fillId="0" borderId="13" xfId="0" applyBorder="1" applyAlignment="1">
      <alignment horizontal="left"/>
    </xf>
    <xf numFmtId="0" fontId="0" fillId="0" borderId="14" xfId="0" applyNumberFormat="1" applyBorder="1"/>
    <xf numFmtId="0" fontId="0" fillId="0" borderId="15" xfId="0" applyBorder="1" applyAlignment="1">
      <alignment horizontal="left"/>
    </xf>
    <xf numFmtId="0" fontId="0" fillId="0" borderId="16" xfId="0" applyNumberFormat="1" applyBorder="1"/>
    <xf numFmtId="10" fontId="0" fillId="0" borderId="14" xfId="0" applyNumberFormat="1" applyBorder="1"/>
    <xf numFmtId="10" fontId="0" fillId="0" borderId="16" xfId="0" applyNumberFormat="1" applyBorder="1"/>
    <xf numFmtId="0" fontId="0" fillId="0" borderId="17" xfId="0" applyBorder="1"/>
    <xf numFmtId="0" fontId="0" fillId="0" borderId="18"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[accounts_dashboard.xlsx]Summary!PivotTable18</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Sector-Revenue Chart</a:t>
            </a:r>
          </a:p>
        </c:rich>
      </c:tx>
      <c:layout>
        <c:manualLayout>
          <c:xMode val="edge"/>
          <c:yMode val="edge"/>
          <c:x val="0.33774470987736704"/>
          <c:y val="3.18531475623486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dLbl>
          <c:idx val="0"/>
          <c:layout>
            <c:manualLayout>
              <c:x val="5.8824631512146827E-2"/>
              <c:y val="-0.1203299185350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dLbl>
          <c:idx val="0"/>
          <c:layout>
            <c:manualLayout>
              <c:x val="4.9617905339984149E-2"/>
              <c:y val="-0.24454144734549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dLbl>
          <c:idx val="0"/>
          <c:layout>
            <c:manualLayout>
              <c:x val="-1.362550680178349E-17"/>
              <c:y val="-0.155264411013014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dLbl>
          <c:idx val="0"/>
          <c:layout>
            <c:manualLayout>
              <c:x val="1.3534272893327051E-2"/>
              <c:y val="-0.174672462389641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sp3d/>
        </c:spPr>
        <c:dLbl>
          <c:idx val="0"/>
          <c:layout>
            <c:manualLayout>
              <c:x val="7.1297794285422031E-2"/>
              <c:y val="-0.15914602128834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sp3d/>
        </c:spPr>
        <c:dLbl>
          <c:idx val="0"/>
          <c:layout>
            <c:manualLayout>
              <c:x val="7.196251038660729E-3"/>
              <c:y val="-0.232896616519522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a:sp3d/>
        </c:spPr>
        <c:dLbl>
          <c:idx val="0"/>
          <c:layout>
            <c:manualLayout>
              <c:x val="-7.6453726886662222E-3"/>
              <c:y val="-0.182435682940292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a:sp3d/>
        </c:spPr>
        <c:dLbl>
          <c:idx val="0"/>
          <c:layout>
            <c:manualLayout>
              <c:x val="-2.8842014232980918E-2"/>
              <c:y val="-0.314410432301354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sp3d/>
        </c:spPr>
        <c:dLbl>
          <c:idx val="0"/>
          <c:layout>
            <c:manualLayout>
              <c:x val="-3.014361052855706E-2"/>
              <c:y val="-0.174672462389641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a:sp3d/>
        </c:spPr>
        <c:dLbl>
          <c:idx val="0"/>
          <c:layout>
            <c:manualLayout>
              <c:x val="-2.2094751017850713E-2"/>
              <c:y val="-0.329936873402656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627749844522447"/>
          <c:y val="0.18336018348752972"/>
          <c:w val="0.77758751541599469"/>
          <c:h val="0.37329583618689521"/>
        </c:manualLayout>
      </c:layout>
      <c:bar3DChart>
        <c:barDir val="col"/>
        <c:grouping val="stacked"/>
        <c:varyColors val="0"/>
        <c:ser>
          <c:idx val="0"/>
          <c:order val="0"/>
          <c:tx>
            <c:strRef>
              <c:f>Summary!$C$2</c:f>
              <c:strCache>
                <c:ptCount val="1"/>
                <c:pt idx="0">
                  <c:v>Total</c:v>
                </c:pt>
              </c:strCache>
            </c:strRef>
          </c:tx>
          <c:spPr>
            <a:solidFill>
              <a:schemeClr val="accent4"/>
            </a:solidFill>
            <a:ln>
              <a:noFill/>
            </a:ln>
            <a:effectLst/>
            <a:sp3d/>
          </c:spPr>
          <c:invertIfNegative val="0"/>
          <c:dPt>
            <c:idx val="0"/>
            <c:invertIfNegative val="0"/>
            <c:bubble3D val="0"/>
            <c:extLst>
              <c:ext xmlns:c16="http://schemas.microsoft.com/office/drawing/2014/chart" uri="{C3380CC4-5D6E-409C-BE32-E72D297353CC}">
                <c16:uniqueId val="{00000003-7631-4BDB-9BF2-B93D47B28501}"/>
              </c:ext>
            </c:extLst>
          </c:dPt>
          <c:dPt>
            <c:idx val="1"/>
            <c:invertIfNegative val="0"/>
            <c:bubble3D val="0"/>
            <c:extLst>
              <c:ext xmlns:c16="http://schemas.microsoft.com/office/drawing/2014/chart" uri="{C3380CC4-5D6E-409C-BE32-E72D297353CC}">
                <c16:uniqueId val="{0000000A-7631-4BDB-9BF2-B93D47B28501}"/>
              </c:ext>
            </c:extLst>
          </c:dPt>
          <c:dPt>
            <c:idx val="2"/>
            <c:invertIfNegative val="0"/>
            <c:bubble3D val="0"/>
            <c:extLst>
              <c:ext xmlns:c16="http://schemas.microsoft.com/office/drawing/2014/chart" uri="{C3380CC4-5D6E-409C-BE32-E72D297353CC}">
                <c16:uniqueId val="{00000009-7631-4BDB-9BF2-B93D47B28501}"/>
              </c:ext>
            </c:extLst>
          </c:dPt>
          <c:dPt>
            <c:idx val="3"/>
            <c:invertIfNegative val="0"/>
            <c:bubble3D val="0"/>
            <c:extLst>
              <c:ext xmlns:c16="http://schemas.microsoft.com/office/drawing/2014/chart" uri="{C3380CC4-5D6E-409C-BE32-E72D297353CC}">
                <c16:uniqueId val="{00000008-7631-4BDB-9BF2-B93D47B28501}"/>
              </c:ext>
            </c:extLst>
          </c:dPt>
          <c:dPt>
            <c:idx val="4"/>
            <c:invertIfNegative val="0"/>
            <c:bubble3D val="0"/>
            <c:extLst>
              <c:ext xmlns:c16="http://schemas.microsoft.com/office/drawing/2014/chart" uri="{C3380CC4-5D6E-409C-BE32-E72D297353CC}">
                <c16:uniqueId val="{00000007-7631-4BDB-9BF2-B93D47B28501}"/>
              </c:ext>
            </c:extLst>
          </c:dPt>
          <c:dPt>
            <c:idx val="5"/>
            <c:invertIfNegative val="0"/>
            <c:bubble3D val="0"/>
            <c:extLst>
              <c:ext xmlns:c16="http://schemas.microsoft.com/office/drawing/2014/chart" uri="{C3380CC4-5D6E-409C-BE32-E72D297353CC}">
                <c16:uniqueId val="{00000006-7631-4BDB-9BF2-B93D47B28501}"/>
              </c:ext>
            </c:extLst>
          </c:dPt>
          <c:dPt>
            <c:idx val="6"/>
            <c:invertIfNegative val="0"/>
            <c:bubble3D val="0"/>
            <c:extLst>
              <c:ext xmlns:c16="http://schemas.microsoft.com/office/drawing/2014/chart" uri="{C3380CC4-5D6E-409C-BE32-E72D297353CC}">
                <c16:uniqueId val="{00000004-7631-4BDB-9BF2-B93D47B28501}"/>
              </c:ext>
            </c:extLst>
          </c:dPt>
          <c:dPt>
            <c:idx val="7"/>
            <c:invertIfNegative val="0"/>
            <c:bubble3D val="0"/>
            <c:extLst>
              <c:ext xmlns:c16="http://schemas.microsoft.com/office/drawing/2014/chart" uri="{C3380CC4-5D6E-409C-BE32-E72D297353CC}">
                <c16:uniqueId val="{00000002-7631-4BDB-9BF2-B93D47B28501}"/>
              </c:ext>
            </c:extLst>
          </c:dPt>
          <c:dPt>
            <c:idx val="8"/>
            <c:invertIfNegative val="0"/>
            <c:bubble3D val="0"/>
            <c:extLst>
              <c:ext xmlns:c16="http://schemas.microsoft.com/office/drawing/2014/chart" uri="{C3380CC4-5D6E-409C-BE32-E72D297353CC}">
                <c16:uniqueId val="{00000005-7631-4BDB-9BF2-B93D47B28501}"/>
              </c:ext>
            </c:extLst>
          </c:dPt>
          <c:dPt>
            <c:idx val="9"/>
            <c:invertIfNegative val="0"/>
            <c:bubble3D val="0"/>
            <c:extLst>
              <c:ext xmlns:c16="http://schemas.microsoft.com/office/drawing/2014/chart" uri="{C3380CC4-5D6E-409C-BE32-E72D297353CC}">
                <c16:uniqueId val="{00000001-7631-4BDB-9BF2-B93D47B28501}"/>
              </c:ext>
            </c:extLst>
          </c:dPt>
          <c:dLbls>
            <c:dLbl>
              <c:idx val="0"/>
              <c:layout>
                <c:manualLayout>
                  <c:x val="-1.362550680178349E-17"/>
                  <c:y val="-0.155264411013014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31-4BDB-9BF2-B93D47B28501}"/>
                </c:ext>
              </c:extLst>
            </c:dLbl>
            <c:dLbl>
              <c:idx val="1"/>
              <c:layout>
                <c:manualLayout>
                  <c:x val="-2.2094751017850713E-2"/>
                  <c:y val="-0.329936873402656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631-4BDB-9BF2-B93D47B28501}"/>
                </c:ext>
              </c:extLst>
            </c:dLbl>
            <c:dLbl>
              <c:idx val="2"/>
              <c:layout>
                <c:manualLayout>
                  <c:x val="-3.014361052855706E-2"/>
                  <c:y val="-0.174672462389641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631-4BDB-9BF2-B93D47B28501}"/>
                </c:ext>
              </c:extLst>
            </c:dLbl>
            <c:dLbl>
              <c:idx val="3"/>
              <c:layout>
                <c:manualLayout>
                  <c:x val="-2.8842014232980918E-2"/>
                  <c:y val="-0.314410432301354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631-4BDB-9BF2-B93D47B28501}"/>
                </c:ext>
              </c:extLst>
            </c:dLbl>
            <c:dLbl>
              <c:idx val="4"/>
              <c:layout>
                <c:manualLayout>
                  <c:x val="-7.6453726886662222E-3"/>
                  <c:y val="-0.182435682940292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631-4BDB-9BF2-B93D47B28501}"/>
                </c:ext>
              </c:extLst>
            </c:dLbl>
            <c:dLbl>
              <c:idx val="5"/>
              <c:layout>
                <c:manualLayout>
                  <c:x val="7.196251038660729E-3"/>
                  <c:y val="-0.232896616519522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631-4BDB-9BF2-B93D47B28501}"/>
                </c:ext>
              </c:extLst>
            </c:dLbl>
            <c:dLbl>
              <c:idx val="6"/>
              <c:layout>
                <c:manualLayout>
                  <c:x val="1.3534272893327051E-2"/>
                  <c:y val="-0.174672462389641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631-4BDB-9BF2-B93D47B28501}"/>
                </c:ext>
              </c:extLst>
            </c:dLbl>
            <c:dLbl>
              <c:idx val="7"/>
              <c:layout>
                <c:manualLayout>
                  <c:x val="4.9617905339984149E-2"/>
                  <c:y val="-0.244541447345498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631-4BDB-9BF2-B93D47B28501}"/>
                </c:ext>
              </c:extLst>
            </c:dLbl>
            <c:dLbl>
              <c:idx val="8"/>
              <c:layout>
                <c:manualLayout>
                  <c:x val="7.1297794285422031E-2"/>
                  <c:y val="-0.159146021288340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631-4BDB-9BF2-B93D47B28501}"/>
                </c:ext>
              </c:extLst>
            </c:dLbl>
            <c:dLbl>
              <c:idx val="9"/>
              <c:layout>
                <c:manualLayout>
                  <c:x val="5.8824631512146827E-2"/>
                  <c:y val="-0.12032991853508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31-4BDB-9BF2-B93D47B285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Summary!$B$3:$B$13</c:f>
              <c:strCache>
                <c:ptCount val="10"/>
                <c:pt idx="0">
                  <c:v>employment</c:v>
                </c:pt>
                <c:pt idx="1">
                  <c:v>entertainment</c:v>
                </c:pt>
                <c:pt idx="2">
                  <c:v>finance</c:v>
                </c:pt>
                <c:pt idx="3">
                  <c:v>marketing</c:v>
                </c:pt>
                <c:pt idx="4">
                  <c:v>medical</c:v>
                </c:pt>
                <c:pt idx="5">
                  <c:v>retail</c:v>
                </c:pt>
                <c:pt idx="6">
                  <c:v>services</c:v>
                </c:pt>
                <c:pt idx="7">
                  <c:v>software</c:v>
                </c:pt>
                <c:pt idx="8">
                  <c:v>technolgy</c:v>
                </c:pt>
                <c:pt idx="9">
                  <c:v>telecommunications</c:v>
                </c:pt>
              </c:strCache>
            </c:strRef>
          </c:cat>
          <c:val>
            <c:numRef>
              <c:f>Summary!$C$3:$C$13</c:f>
              <c:numCache>
                <c:formatCode>General</c:formatCode>
                <c:ptCount val="10"/>
                <c:pt idx="0">
                  <c:v>6104.6399999999994</c:v>
                </c:pt>
                <c:pt idx="1">
                  <c:v>9665.2200000000012</c:v>
                </c:pt>
                <c:pt idx="2">
                  <c:v>16233.34</c:v>
                </c:pt>
                <c:pt idx="3">
                  <c:v>13070.38</c:v>
                </c:pt>
                <c:pt idx="4">
                  <c:v>16976.88</c:v>
                </c:pt>
                <c:pt idx="5">
                  <c:v>27355.759999999991</c:v>
                </c:pt>
                <c:pt idx="6">
                  <c:v>4944.6900000000005</c:v>
                </c:pt>
                <c:pt idx="7">
                  <c:v>30950.45</c:v>
                </c:pt>
                <c:pt idx="8">
                  <c:v>27780.530000000002</c:v>
                </c:pt>
                <c:pt idx="9">
                  <c:v>16461.91</c:v>
                </c:pt>
              </c:numCache>
            </c:numRef>
          </c:val>
          <c:extLst>
            <c:ext xmlns:c16="http://schemas.microsoft.com/office/drawing/2014/chart" uri="{C3380CC4-5D6E-409C-BE32-E72D297353CC}">
              <c16:uniqueId val="{00000000-7631-4BDB-9BF2-B93D47B28501}"/>
            </c:ext>
          </c:extLst>
        </c:ser>
        <c:dLbls>
          <c:showLegendKey val="0"/>
          <c:showVal val="1"/>
          <c:showCatName val="0"/>
          <c:showSerName val="0"/>
          <c:showPercent val="0"/>
          <c:showBubbleSize val="0"/>
        </c:dLbls>
        <c:gapWidth val="150"/>
        <c:shape val="box"/>
        <c:axId val="2000786031"/>
        <c:axId val="1857647487"/>
        <c:axId val="0"/>
      </c:bar3DChart>
      <c:catAx>
        <c:axId val="200078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1"/>
                  <a:t>Sector</a:t>
                </a:r>
              </a:p>
            </c:rich>
          </c:tx>
          <c:layout>
            <c:manualLayout>
              <c:xMode val="edge"/>
              <c:yMode val="edge"/>
              <c:x val="0.43438796004882746"/>
              <c:y val="0.833836270250674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857647487"/>
        <c:crosses val="autoZero"/>
        <c:auto val="1"/>
        <c:lblAlgn val="ctr"/>
        <c:lblOffset val="100"/>
        <c:noMultiLvlLbl val="0"/>
      </c:catAx>
      <c:valAx>
        <c:axId val="1857647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1"/>
                  <a:t>Revenue</a:t>
                </a:r>
              </a:p>
            </c:rich>
          </c:tx>
          <c:layout>
            <c:manualLayout>
              <c:xMode val="edge"/>
              <c:yMode val="edge"/>
              <c:x val="3.3274443963449592E-2"/>
              <c:y val="0.321471392588186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00786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[accounts_dashboard.xlsx]Summary!PivotTable25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Location-Avg. Revenue</a:t>
            </a:r>
          </a:p>
        </c:rich>
      </c:tx>
      <c:layout>
        <c:manualLayout>
          <c:xMode val="edge"/>
          <c:yMode val="edge"/>
          <c:x val="0.33766612506769994"/>
          <c:y val="6.41890447733121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w="3175">
              <a:solidFill>
                <a:sysClr val="windowText" lastClr="000000"/>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588958431478113E-2"/>
              <c:y val="-0.25359402709796414"/>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78188303385153E-2"/>
              <c:y val="-0.1170646236787969"/>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840100866995765E-2"/>
              <c:y val="-0.14484225248164376"/>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2134060165556227E-3"/>
              <c:y val="-0.41865184081719514"/>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3735236741221199E-2"/>
              <c:y val="-0.18452480456343107"/>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1910949592839357"/>
              <c:y val="-0.22667411505994184"/>
            </c:manualLayout>
          </c:layout>
          <c:spPr>
            <a:solidFill>
              <a:sysClr val="window" lastClr="FFFFFF"/>
            </a:solidFill>
            <a:ln w="3175">
              <a:solidFill>
                <a:srgbClr val="E7E6E6">
                  <a:lumMod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4676268030598739E-2"/>
              <c:y val="-0.31215258565652265"/>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052843717523321E-2"/>
              <c:y val="-0.20436608060432473"/>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510554770397293E-2"/>
              <c:y val="-0.26206675179116123"/>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9008367543800614E-2"/>
              <c:y val="-0.24587181669858835"/>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9879575262641299E-3"/>
              <c:y val="-0.33928675768240146"/>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9908024317474809E-3"/>
              <c:y val="-0.28769915584876216"/>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4371940686901486E-2"/>
              <c:y val="-0.24737319997162516"/>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265586568050892E-2"/>
              <c:y val="-0.10515970039985639"/>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2234291226417294E-2"/>
              <c:y val="-8.7838901894020049E-2"/>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s>
    <c:plotArea>
      <c:layout>
        <c:manualLayout>
          <c:layoutTarget val="inner"/>
          <c:xMode val="edge"/>
          <c:yMode val="edge"/>
          <c:x val="0.1486124843090266"/>
          <c:y val="0.23957669563729014"/>
          <c:w val="0.76554367225835895"/>
          <c:h val="0.44604985698235589"/>
        </c:manualLayout>
      </c:layout>
      <c:lineChart>
        <c:grouping val="standard"/>
        <c:varyColors val="0"/>
        <c:ser>
          <c:idx val="0"/>
          <c:order val="0"/>
          <c:tx>
            <c:strRef>
              <c:f>Summary!$C$16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C2D8-4938-823F-D07EA46EC92A}"/>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C2D8-4938-823F-D07EA46EC92A}"/>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C2D8-4938-823F-D07EA46EC92A}"/>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C2D8-4938-823F-D07EA46EC92A}"/>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C2D8-4938-823F-D07EA46EC92A}"/>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C2D8-4938-823F-D07EA46EC92A}"/>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C2D8-4938-823F-D07EA46EC92A}"/>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C2D8-4938-823F-D07EA46EC92A}"/>
              </c:ext>
            </c:extLst>
          </c:dPt>
          <c:dPt>
            <c:idx val="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F-C2D8-4938-823F-D07EA46EC92A}"/>
              </c:ext>
            </c:extLst>
          </c:dPt>
          <c:dPt>
            <c:idx val="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A-C2D8-4938-823F-D07EA46EC92A}"/>
              </c:ext>
            </c:extLst>
          </c:dPt>
          <c:dPt>
            <c:idx val="1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C2D8-4938-823F-D07EA46EC92A}"/>
              </c:ext>
            </c:extLst>
          </c:dPt>
          <c:dPt>
            <c:idx val="1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E-C2D8-4938-823F-D07EA46EC92A}"/>
              </c:ext>
            </c:extLst>
          </c:dPt>
          <c:dPt>
            <c:idx val="1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D-C2D8-4938-823F-D07EA46EC92A}"/>
              </c:ext>
            </c:extLst>
          </c:dPt>
          <c:dPt>
            <c:idx val="1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C-C2D8-4938-823F-D07EA46EC92A}"/>
              </c:ext>
            </c:extLst>
          </c:dPt>
          <c:dPt>
            <c:idx val="1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C2D8-4938-823F-D07EA46EC92A}"/>
              </c:ext>
            </c:extLst>
          </c:dPt>
          <c:dLbls>
            <c:dLbl>
              <c:idx val="0"/>
              <c:layout>
                <c:manualLayout>
                  <c:x val="-3.3840100866995765E-2"/>
                  <c:y val="-0.14484225248164376"/>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3-C2D8-4938-823F-D07EA46EC92A}"/>
                </c:ext>
              </c:extLst>
            </c:dLbl>
            <c:dLbl>
              <c:idx val="1"/>
              <c:layout>
                <c:manualLayout>
                  <c:x val="-7.2134060165556227E-3"/>
                  <c:y val="-0.41865184081719514"/>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4-C2D8-4938-823F-D07EA46EC92A}"/>
                </c:ext>
              </c:extLst>
            </c:dLbl>
            <c:dLbl>
              <c:idx val="2"/>
              <c:layout>
                <c:manualLayout>
                  <c:x val="-4.3735236741221199E-2"/>
                  <c:y val="-0.18452480456343107"/>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5-C2D8-4938-823F-D07EA46EC92A}"/>
                </c:ext>
              </c:extLst>
            </c:dLbl>
            <c:dLbl>
              <c:idx val="3"/>
              <c:layout>
                <c:manualLayout>
                  <c:x val="-4.2588958431478113E-2"/>
                  <c:y val="-0.25359402709796414"/>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1-C2D8-4938-823F-D07EA46EC92A}"/>
                </c:ext>
              </c:extLst>
            </c:dLbl>
            <c:dLbl>
              <c:idx val="4"/>
              <c:layout>
                <c:manualLayout>
                  <c:x val="-1.3878188303385153E-2"/>
                  <c:y val="-0.1170646236787969"/>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2-C2D8-4938-823F-D07EA46EC92A}"/>
                </c:ext>
              </c:extLst>
            </c:dLbl>
            <c:dLbl>
              <c:idx val="5"/>
              <c:layout>
                <c:manualLayout>
                  <c:x val="-0.11910949592839357"/>
                  <c:y val="-0.22667411505994184"/>
                </c:manualLayout>
              </c:layout>
              <c:spPr>
                <a:solidFill>
                  <a:sysClr val="window" lastClr="FFFFFF"/>
                </a:solidFill>
                <a:ln w="3175">
                  <a:solidFill>
                    <a:srgbClr val="E7E6E6">
                      <a:lumMod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6-C2D8-4938-823F-D07EA46EC92A}"/>
                </c:ext>
              </c:extLst>
            </c:dLbl>
            <c:dLbl>
              <c:idx val="6"/>
              <c:layout>
                <c:manualLayout>
                  <c:x val="-5.4676268030598739E-2"/>
                  <c:y val="-0.31215258565652265"/>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7-C2D8-4938-823F-D07EA46EC92A}"/>
                </c:ext>
              </c:extLst>
            </c:dLbl>
            <c:dLbl>
              <c:idx val="7"/>
              <c:layout>
                <c:manualLayout>
                  <c:x val="-3.8052843717523321E-2"/>
                  <c:y val="-0.20436608060432473"/>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8-C2D8-4938-823F-D07EA46EC92A}"/>
                </c:ext>
              </c:extLst>
            </c:dLbl>
            <c:dLbl>
              <c:idx val="8"/>
              <c:layout>
                <c:manualLayout>
                  <c:x val="-1.2234291226417294E-2"/>
                  <c:y val="-8.7838901894020049E-2"/>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F-C2D8-4938-823F-D07EA46EC92A}"/>
                </c:ext>
              </c:extLst>
            </c:dLbl>
            <c:dLbl>
              <c:idx val="9"/>
              <c:layout>
                <c:manualLayout>
                  <c:x val="-1.9008367543800614E-2"/>
                  <c:y val="-0.24587181669858835"/>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A-C2D8-4938-823F-D07EA46EC92A}"/>
                </c:ext>
              </c:extLst>
            </c:dLbl>
            <c:dLbl>
              <c:idx val="10"/>
              <c:layout>
                <c:manualLayout>
                  <c:x val="3.3510554770397293E-2"/>
                  <c:y val="-0.26206675179116123"/>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9-C2D8-4938-823F-D07EA46EC92A}"/>
                </c:ext>
              </c:extLst>
            </c:dLbl>
            <c:dLbl>
              <c:idx val="11"/>
              <c:layout>
                <c:manualLayout>
                  <c:x val="-4.2265586568050892E-2"/>
                  <c:y val="-0.10515970039985639"/>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E-C2D8-4938-823F-D07EA46EC92A}"/>
                </c:ext>
              </c:extLst>
            </c:dLbl>
            <c:dLbl>
              <c:idx val="12"/>
              <c:layout>
                <c:manualLayout>
                  <c:x val="-4.4371940686901486E-2"/>
                  <c:y val="-0.24737319997162516"/>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D-C2D8-4938-823F-D07EA46EC92A}"/>
                </c:ext>
              </c:extLst>
            </c:dLbl>
            <c:dLbl>
              <c:idx val="13"/>
              <c:layout>
                <c:manualLayout>
                  <c:x val="-1.9908024317474809E-3"/>
                  <c:y val="-0.28769915584876216"/>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C-C2D8-4938-823F-D07EA46EC92A}"/>
                </c:ext>
              </c:extLst>
            </c:dLbl>
            <c:dLbl>
              <c:idx val="14"/>
              <c:layout>
                <c:manualLayout>
                  <c:x val="-7.9879575262641299E-3"/>
                  <c:y val="-0.33928675768240146"/>
                </c:manualLayout>
              </c:layout>
              <c:spPr>
                <a:solidFill>
                  <a:sysClr val="window" lastClr="FFFFFF"/>
                </a:solidFill>
                <a:ln w="3175">
                  <a:solidFill>
                    <a:srgbClr val="E7E6E6">
                      <a:lumMod val="90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B-C2D8-4938-823F-D07EA46EC92A}"/>
                </c:ext>
              </c:extLst>
            </c:dLbl>
            <c:spPr>
              <a:solidFill>
                <a:sysClr val="window" lastClr="FFFFFF"/>
              </a:solidFill>
              <a:ln w="3175">
                <a:solidFill>
                  <a:sysClr val="windowText" lastClr="000000"/>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borderCallout1">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Summary!$B$17:$B$32</c:f>
              <c:strCache>
                <c:ptCount val="15"/>
                <c:pt idx="0">
                  <c:v>Belgium</c:v>
                </c:pt>
                <c:pt idx="1">
                  <c:v>Brazil</c:v>
                </c:pt>
                <c:pt idx="2">
                  <c:v>China</c:v>
                </c:pt>
                <c:pt idx="3">
                  <c:v>Germany</c:v>
                </c:pt>
                <c:pt idx="4">
                  <c:v>Italy</c:v>
                </c:pt>
                <c:pt idx="5">
                  <c:v>Japan</c:v>
                </c:pt>
                <c:pt idx="6">
                  <c:v>Jordan</c:v>
                </c:pt>
                <c:pt idx="7">
                  <c:v>Kenya</c:v>
                </c:pt>
                <c:pt idx="8">
                  <c:v>Korea</c:v>
                </c:pt>
                <c:pt idx="9">
                  <c:v>Norway</c:v>
                </c:pt>
                <c:pt idx="10">
                  <c:v>Panama</c:v>
                </c:pt>
                <c:pt idx="11">
                  <c:v>Philipines</c:v>
                </c:pt>
                <c:pt idx="12">
                  <c:v>Poland</c:v>
                </c:pt>
                <c:pt idx="13">
                  <c:v>Romania</c:v>
                </c:pt>
                <c:pt idx="14">
                  <c:v>United States</c:v>
                </c:pt>
              </c:strCache>
            </c:strRef>
          </c:cat>
          <c:val>
            <c:numRef>
              <c:f>Summary!$C$17:$C$32</c:f>
              <c:numCache>
                <c:formatCode>General</c:formatCode>
                <c:ptCount val="15"/>
                <c:pt idx="0">
                  <c:v>1376.8</c:v>
                </c:pt>
                <c:pt idx="1">
                  <c:v>405.59</c:v>
                </c:pt>
                <c:pt idx="2">
                  <c:v>40.79</c:v>
                </c:pt>
                <c:pt idx="3">
                  <c:v>1012.72</c:v>
                </c:pt>
                <c:pt idx="4">
                  <c:v>894.33</c:v>
                </c:pt>
                <c:pt idx="5">
                  <c:v>5158.71</c:v>
                </c:pt>
                <c:pt idx="6">
                  <c:v>3027.46</c:v>
                </c:pt>
                <c:pt idx="7">
                  <c:v>647.17999999999995</c:v>
                </c:pt>
                <c:pt idx="8">
                  <c:v>8170.38</c:v>
                </c:pt>
                <c:pt idx="9">
                  <c:v>1223.72</c:v>
                </c:pt>
                <c:pt idx="10">
                  <c:v>2938.67</c:v>
                </c:pt>
                <c:pt idx="11">
                  <c:v>587.34</c:v>
                </c:pt>
                <c:pt idx="12">
                  <c:v>894.37</c:v>
                </c:pt>
                <c:pt idx="13">
                  <c:v>167.89</c:v>
                </c:pt>
                <c:pt idx="14">
                  <c:v>2014.0542253521123</c:v>
                </c:pt>
              </c:numCache>
            </c:numRef>
          </c:val>
          <c:smooth val="0"/>
          <c:extLst>
            <c:ext xmlns:c16="http://schemas.microsoft.com/office/drawing/2014/chart" uri="{C3380CC4-5D6E-409C-BE32-E72D297353CC}">
              <c16:uniqueId val="{00000000-C2D8-4938-823F-D07EA46EC92A}"/>
            </c:ext>
          </c:extLst>
        </c:ser>
        <c:dLbls>
          <c:showLegendKey val="0"/>
          <c:showVal val="0"/>
          <c:showCatName val="0"/>
          <c:showSerName val="0"/>
          <c:showPercent val="0"/>
          <c:showBubbleSize val="0"/>
        </c:dLbls>
        <c:marker val="1"/>
        <c:smooth val="0"/>
        <c:axId val="2087142303"/>
        <c:axId val="290895487"/>
      </c:lineChart>
      <c:catAx>
        <c:axId val="208714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Location</a:t>
                </a:r>
              </a:p>
            </c:rich>
          </c:tx>
          <c:layout>
            <c:manualLayout>
              <c:xMode val="edge"/>
              <c:yMode val="edge"/>
              <c:x val="0.41935682363169613"/>
              <c:y val="0.863582634540255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0895487"/>
        <c:crosses val="autoZero"/>
        <c:auto val="1"/>
        <c:lblAlgn val="ctr"/>
        <c:lblOffset val="100"/>
        <c:noMultiLvlLbl val="0"/>
      </c:catAx>
      <c:valAx>
        <c:axId val="29089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1"/>
                  <a:t>Avg. Revenue</a:t>
                </a:r>
              </a:p>
            </c:rich>
          </c:tx>
          <c:layout>
            <c:manualLayout>
              <c:xMode val="edge"/>
              <c:yMode val="edge"/>
              <c:x val="1.318505584206261E-2"/>
              <c:y val="0.295200692163695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8714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[accounts_dashboard.xlsx]Summary!PivotTable21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4">
                    <a:lumMod val="50000"/>
                  </a:schemeClr>
                </a:solidFill>
              </a:rPr>
              <a:t>Difference of employee no. (base sector: Software)</a:t>
            </a:r>
          </a:p>
        </c:rich>
      </c:tx>
      <c:layout>
        <c:manualLayout>
          <c:xMode val="edge"/>
          <c:yMode val="edge"/>
          <c:x val="0.11407292656300072"/>
          <c:y val="8.76854913721922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5513705174302981"/>
          <c:y val="0.19343381901382478"/>
          <c:w val="0.50350818110982165"/>
          <c:h val="0.65553448377912149"/>
        </c:manualLayout>
      </c:layout>
      <c:barChart>
        <c:barDir val="bar"/>
        <c:grouping val="clustered"/>
        <c:varyColors val="0"/>
        <c:ser>
          <c:idx val="0"/>
          <c:order val="0"/>
          <c:tx>
            <c:strRef>
              <c:f>Summary!$I$2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Summary!$H$3:$H$13</c:f>
              <c:strCache>
                <c:ptCount val="10"/>
                <c:pt idx="0">
                  <c:v>employment</c:v>
                </c:pt>
                <c:pt idx="1">
                  <c:v>entertainment</c:v>
                </c:pt>
                <c:pt idx="2">
                  <c:v>finance</c:v>
                </c:pt>
                <c:pt idx="3">
                  <c:v>marketing</c:v>
                </c:pt>
                <c:pt idx="4">
                  <c:v>medical</c:v>
                </c:pt>
                <c:pt idx="5">
                  <c:v>retail</c:v>
                </c:pt>
                <c:pt idx="6">
                  <c:v>services</c:v>
                </c:pt>
                <c:pt idx="7">
                  <c:v>software</c:v>
                </c:pt>
                <c:pt idx="8">
                  <c:v>technolgy</c:v>
                </c:pt>
                <c:pt idx="9">
                  <c:v>telecommunications</c:v>
                </c:pt>
              </c:strCache>
            </c:strRef>
          </c:cat>
          <c:val>
            <c:numRef>
              <c:f>Summary!$I$3:$I$13</c:f>
              <c:numCache>
                <c:formatCode>General</c:formatCode>
                <c:ptCount val="10"/>
                <c:pt idx="0">
                  <c:v>-63390</c:v>
                </c:pt>
                <c:pt idx="1">
                  <c:v>-62265</c:v>
                </c:pt>
                <c:pt idx="2">
                  <c:v>-39859</c:v>
                </c:pt>
                <c:pt idx="3">
                  <c:v>-48145</c:v>
                </c:pt>
                <c:pt idx="4">
                  <c:v>-43105</c:v>
                </c:pt>
                <c:pt idx="5">
                  <c:v>-19344</c:v>
                </c:pt>
                <c:pt idx="6">
                  <c:v>-66782</c:v>
                </c:pt>
                <c:pt idx="8">
                  <c:v>-23265</c:v>
                </c:pt>
                <c:pt idx="9">
                  <c:v>-37175</c:v>
                </c:pt>
              </c:numCache>
            </c:numRef>
          </c:val>
          <c:extLst>
            <c:ext xmlns:c16="http://schemas.microsoft.com/office/drawing/2014/chart" uri="{C3380CC4-5D6E-409C-BE32-E72D297353CC}">
              <c16:uniqueId val="{00000000-7E79-4013-AB90-8CB060F32EC1}"/>
            </c:ext>
          </c:extLst>
        </c:ser>
        <c:dLbls>
          <c:showLegendKey val="0"/>
          <c:showVal val="0"/>
          <c:showCatName val="0"/>
          <c:showSerName val="0"/>
          <c:showPercent val="0"/>
          <c:showBubbleSize val="0"/>
        </c:dLbls>
        <c:gapWidth val="115"/>
        <c:overlap val="-20"/>
        <c:axId val="2087153503"/>
        <c:axId val="290883839"/>
      </c:barChart>
      <c:catAx>
        <c:axId val="208715350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400"/>
                  <a:t>Sector</a:t>
                </a:r>
              </a:p>
            </c:rich>
          </c:tx>
          <c:layout>
            <c:manualLayout>
              <c:xMode val="edge"/>
              <c:yMode val="edge"/>
              <c:x val="0.1917393978651665"/>
              <c:y val="0.4635504060751710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90883839"/>
        <c:crosses val="autoZero"/>
        <c:auto val="1"/>
        <c:lblAlgn val="ctr"/>
        <c:lblOffset val="100"/>
        <c:noMultiLvlLbl val="0"/>
      </c:catAx>
      <c:valAx>
        <c:axId val="290883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400"/>
                  <a:t>Difference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715350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[accounts_dashboard.xlsx]Summary!PivotTable27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4">
                    <a:lumMod val="50000"/>
                  </a:schemeClr>
                </a:solidFill>
              </a:rPr>
              <a:t>Percentage of total employees</a:t>
            </a:r>
          </a:p>
        </c:rich>
      </c:tx>
      <c:layout>
        <c:manualLayout>
          <c:xMode val="edge"/>
          <c:yMode val="edge"/>
          <c:x val="0.21706694038888363"/>
          <c:y val="8.62551815020836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5">
                  <a:shade val="38000"/>
                  <a:satMod val="103000"/>
                  <a:lumMod val="102000"/>
                  <a:tint val="94000"/>
                </a:schemeClr>
              </a:gs>
              <a:gs pos="50000">
                <a:schemeClr val="accent5">
                  <a:shade val="38000"/>
                  <a:satMod val="110000"/>
                  <a:lumMod val="100000"/>
                  <a:shade val="100000"/>
                </a:schemeClr>
              </a:gs>
              <a:gs pos="100000">
                <a:schemeClr val="accent5">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5">
                  <a:shade val="47000"/>
                  <a:satMod val="103000"/>
                  <a:lumMod val="102000"/>
                  <a:tint val="94000"/>
                </a:schemeClr>
              </a:gs>
              <a:gs pos="50000">
                <a:schemeClr val="accent5">
                  <a:shade val="47000"/>
                  <a:satMod val="110000"/>
                  <a:lumMod val="100000"/>
                  <a:shade val="100000"/>
                </a:schemeClr>
              </a:gs>
              <a:gs pos="100000">
                <a:schemeClr val="accent5">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5">
                  <a:shade val="56000"/>
                  <a:satMod val="103000"/>
                  <a:lumMod val="102000"/>
                  <a:tint val="94000"/>
                </a:schemeClr>
              </a:gs>
              <a:gs pos="50000">
                <a:schemeClr val="accent5">
                  <a:shade val="56000"/>
                  <a:satMod val="110000"/>
                  <a:lumMod val="100000"/>
                  <a:shade val="100000"/>
                </a:schemeClr>
              </a:gs>
              <a:gs pos="100000">
                <a:schemeClr val="accent5">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5">
                  <a:shade val="82000"/>
                  <a:satMod val="103000"/>
                  <a:lumMod val="102000"/>
                  <a:tint val="94000"/>
                </a:schemeClr>
              </a:gs>
              <a:gs pos="50000">
                <a:schemeClr val="accent5">
                  <a:shade val="82000"/>
                  <a:satMod val="110000"/>
                  <a:lumMod val="100000"/>
                  <a:shade val="100000"/>
                </a:schemeClr>
              </a:gs>
              <a:gs pos="100000">
                <a:schemeClr val="accent5">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5">
                  <a:shade val="91000"/>
                  <a:satMod val="103000"/>
                  <a:lumMod val="102000"/>
                  <a:tint val="94000"/>
                </a:schemeClr>
              </a:gs>
              <a:gs pos="50000">
                <a:schemeClr val="accent5">
                  <a:shade val="91000"/>
                  <a:satMod val="110000"/>
                  <a:lumMod val="100000"/>
                  <a:shade val="100000"/>
                </a:schemeClr>
              </a:gs>
              <a:gs pos="100000">
                <a:schemeClr val="accent5">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5">
                  <a:tint val="92000"/>
                  <a:satMod val="103000"/>
                  <a:lumMod val="102000"/>
                  <a:tint val="94000"/>
                </a:schemeClr>
              </a:gs>
              <a:gs pos="50000">
                <a:schemeClr val="accent5">
                  <a:tint val="92000"/>
                  <a:satMod val="110000"/>
                  <a:lumMod val="100000"/>
                  <a:shade val="100000"/>
                </a:schemeClr>
              </a:gs>
              <a:gs pos="100000">
                <a:schemeClr val="accent5">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5">
                  <a:tint val="83000"/>
                  <a:satMod val="103000"/>
                  <a:lumMod val="102000"/>
                  <a:tint val="94000"/>
                </a:schemeClr>
              </a:gs>
              <a:gs pos="50000">
                <a:schemeClr val="accent5">
                  <a:tint val="83000"/>
                  <a:satMod val="110000"/>
                  <a:lumMod val="100000"/>
                  <a:shade val="100000"/>
                </a:schemeClr>
              </a:gs>
              <a:gs pos="100000">
                <a:schemeClr val="accent5">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tint val="57000"/>
                  <a:satMod val="103000"/>
                  <a:lumMod val="102000"/>
                  <a:tint val="94000"/>
                </a:schemeClr>
              </a:gs>
              <a:gs pos="50000">
                <a:schemeClr val="accent5">
                  <a:tint val="57000"/>
                  <a:satMod val="110000"/>
                  <a:lumMod val="100000"/>
                  <a:shade val="100000"/>
                </a:schemeClr>
              </a:gs>
              <a:gs pos="100000">
                <a:schemeClr val="accent5">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5">
                  <a:tint val="48000"/>
                  <a:satMod val="103000"/>
                  <a:lumMod val="102000"/>
                  <a:tint val="94000"/>
                </a:schemeClr>
              </a:gs>
              <a:gs pos="50000">
                <a:schemeClr val="accent5">
                  <a:tint val="48000"/>
                  <a:satMod val="110000"/>
                  <a:lumMod val="100000"/>
                  <a:shade val="100000"/>
                </a:schemeClr>
              </a:gs>
              <a:gs pos="100000">
                <a:schemeClr val="accent5">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5">
                  <a:tint val="39000"/>
                  <a:satMod val="103000"/>
                  <a:lumMod val="102000"/>
                  <a:tint val="94000"/>
                </a:schemeClr>
              </a:gs>
              <a:gs pos="50000">
                <a:schemeClr val="accent5">
                  <a:tint val="39000"/>
                  <a:satMod val="110000"/>
                  <a:lumMod val="100000"/>
                  <a:shade val="100000"/>
                </a:schemeClr>
              </a:gs>
              <a:gs pos="100000">
                <a:schemeClr val="accent5">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Summary!$I$15</c:f>
              <c:strCache>
                <c:ptCount val="1"/>
                <c:pt idx="0">
                  <c:v>Total</c:v>
                </c:pt>
              </c:strCache>
            </c:strRef>
          </c:tx>
          <c:dPt>
            <c:idx val="0"/>
            <c:bubble3D val="0"/>
            <c:spPr>
              <a:gradFill rotWithShape="1">
                <a:gsLst>
                  <a:gs pos="0">
                    <a:schemeClr val="accent5">
                      <a:shade val="38000"/>
                      <a:satMod val="103000"/>
                      <a:lumMod val="102000"/>
                      <a:tint val="94000"/>
                    </a:schemeClr>
                  </a:gs>
                  <a:gs pos="50000">
                    <a:schemeClr val="accent5">
                      <a:shade val="38000"/>
                      <a:satMod val="110000"/>
                      <a:lumMod val="100000"/>
                      <a:shade val="100000"/>
                    </a:schemeClr>
                  </a:gs>
                  <a:gs pos="100000">
                    <a:schemeClr val="accent5">
                      <a:shade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E2C-4724-8559-C55464AC775A}"/>
              </c:ext>
            </c:extLst>
          </c:dPt>
          <c:dPt>
            <c:idx val="1"/>
            <c:bubble3D val="0"/>
            <c:spPr>
              <a:gradFill rotWithShape="1">
                <a:gsLst>
                  <a:gs pos="0">
                    <a:schemeClr val="accent5">
                      <a:shade val="47000"/>
                      <a:satMod val="103000"/>
                      <a:lumMod val="102000"/>
                      <a:tint val="94000"/>
                    </a:schemeClr>
                  </a:gs>
                  <a:gs pos="50000">
                    <a:schemeClr val="accent5">
                      <a:shade val="47000"/>
                      <a:satMod val="110000"/>
                      <a:lumMod val="100000"/>
                      <a:shade val="100000"/>
                    </a:schemeClr>
                  </a:gs>
                  <a:gs pos="100000">
                    <a:schemeClr val="accent5">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E2C-4724-8559-C55464AC775A}"/>
              </c:ext>
            </c:extLst>
          </c:dPt>
          <c:dPt>
            <c:idx val="2"/>
            <c:bubble3D val="0"/>
            <c:spPr>
              <a:gradFill rotWithShape="1">
                <a:gsLst>
                  <a:gs pos="0">
                    <a:schemeClr val="accent5">
                      <a:shade val="56000"/>
                      <a:satMod val="103000"/>
                      <a:lumMod val="102000"/>
                      <a:tint val="94000"/>
                    </a:schemeClr>
                  </a:gs>
                  <a:gs pos="50000">
                    <a:schemeClr val="accent5">
                      <a:shade val="56000"/>
                      <a:satMod val="110000"/>
                      <a:lumMod val="100000"/>
                      <a:shade val="100000"/>
                    </a:schemeClr>
                  </a:gs>
                  <a:gs pos="100000">
                    <a:schemeClr val="accent5">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E2C-4724-8559-C55464AC775A}"/>
              </c:ext>
            </c:extLst>
          </c:dPt>
          <c:dPt>
            <c:idx val="3"/>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E2C-4724-8559-C55464AC775A}"/>
              </c:ext>
            </c:extLst>
          </c:dPt>
          <c:dPt>
            <c:idx val="4"/>
            <c:bubble3D val="0"/>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E2C-4724-8559-C55464AC775A}"/>
              </c:ext>
            </c:extLst>
          </c:dPt>
          <c:dPt>
            <c:idx val="5"/>
            <c:bubble3D val="0"/>
            <c:spPr>
              <a:gradFill rotWithShape="1">
                <a:gsLst>
                  <a:gs pos="0">
                    <a:schemeClr val="accent5">
                      <a:shade val="82000"/>
                      <a:satMod val="103000"/>
                      <a:lumMod val="102000"/>
                      <a:tint val="94000"/>
                    </a:schemeClr>
                  </a:gs>
                  <a:gs pos="50000">
                    <a:schemeClr val="accent5">
                      <a:shade val="82000"/>
                      <a:satMod val="110000"/>
                      <a:lumMod val="100000"/>
                      <a:shade val="100000"/>
                    </a:schemeClr>
                  </a:gs>
                  <a:gs pos="100000">
                    <a:schemeClr val="accent5">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E2C-4724-8559-C55464AC775A}"/>
              </c:ext>
            </c:extLst>
          </c:dPt>
          <c:dPt>
            <c:idx val="6"/>
            <c:bubble3D val="0"/>
            <c:spPr>
              <a:gradFill rotWithShape="1">
                <a:gsLst>
                  <a:gs pos="0">
                    <a:schemeClr val="accent5">
                      <a:shade val="91000"/>
                      <a:satMod val="103000"/>
                      <a:lumMod val="102000"/>
                      <a:tint val="94000"/>
                    </a:schemeClr>
                  </a:gs>
                  <a:gs pos="50000">
                    <a:schemeClr val="accent5">
                      <a:shade val="91000"/>
                      <a:satMod val="110000"/>
                      <a:lumMod val="100000"/>
                      <a:shade val="100000"/>
                    </a:schemeClr>
                  </a:gs>
                  <a:gs pos="100000">
                    <a:schemeClr val="accent5">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E2C-4724-8559-C55464AC775A}"/>
              </c:ext>
            </c:extLst>
          </c:dPt>
          <c:dPt>
            <c:idx val="7"/>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E2C-4724-8559-C55464AC775A}"/>
              </c:ext>
            </c:extLst>
          </c:dPt>
          <c:dPt>
            <c:idx val="8"/>
            <c:bubble3D val="0"/>
            <c:spPr>
              <a:gradFill rotWithShape="1">
                <a:gsLst>
                  <a:gs pos="0">
                    <a:schemeClr val="accent5">
                      <a:tint val="92000"/>
                      <a:satMod val="103000"/>
                      <a:lumMod val="102000"/>
                      <a:tint val="94000"/>
                    </a:schemeClr>
                  </a:gs>
                  <a:gs pos="50000">
                    <a:schemeClr val="accent5">
                      <a:tint val="92000"/>
                      <a:satMod val="110000"/>
                      <a:lumMod val="100000"/>
                      <a:shade val="100000"/>
                    </a:schemeClr>
                  </a:gs>
                  <a:gs pos="100000">
                    <a:schemeClr val="accent5">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E2C-4724-8559-C55464AC775A}"/>
              </c:ext>
            </c:extLst>
          </c:dPt>
          <c:dPt>
            <c:idx val="9"/>
            <c:bubble3D val="0"/>
            <c:spPr>
              <a:gradFill rotWithShape="1">
                <a:gsLst>
                  <a:gs pos="0">
                    <a:schemeClr val="accent5">
                      <a:tint val="83000"/>
                      <a:satMod val="103000"/>
                      <a:lumMod val="102000"/>
                      <a:tint val="94000"/>
                    </a:schemeClr>
                  </a:gs>
                  <a:gs pos="50000">
                    <a:schemeClr val="accent5">
                      <a:tint val="83000"/>
                      <a:satMod val="110000"/>
                      <a:lumMod val="100000"/>
                      <a:shade val="100000"/>
                    </a:schemeClr>
                  </a:gs>
                  <a:gs pos="100000">
                    <a:schemeClr val="accent5">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E2C-4724-8559-C55464AC775A}"/>
              </c:ext>
            </c:extLst>
          </c:dPt>
          <c:dPt>
            <c:idx val="10"/>
            <c:bubble3D val="0"/>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E2C-4724-8559-C55464AC775A}"/>
              </c:ext>
            </c:extLst>
          </c:dPt>
          <c:dPt>
            <c:idx val="11"/>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6E2C-4724-8559-C55464AC775A}"/>
              </c:ext>
            </c:extLst>
          </c:dPt>
          <c:dPt>
            <c:idx val="12"/>
            <c:bubble3D val="0"/>
            <c:spPr>
              <a:gradFill rotWithShape="1">
                <a:gsLst>
                  <a:gs pos="0">
                    <a:schemeClr val="accent5">
                      <a:tint val="57000"/>
                      <a:satMod val="103000"/>
                      <a:lumMod val="102000"/>
                      <a:tint val="94000"/>
                    </a:schemeClr>
                  </a:gs>
                  <a:gs pos="50000">
                    <a:schemeClr val="accent5">
                      <a:tint val="57000"/>
                      <a:satMod val="110000"/>
                      <a:lumMod val="100000"/>
                      <a:shade val="100000"/>
                    </a:schemeClr>
                  </a:gs>
                  <a:gs pos="100000">
                    <a:schemeClr val="accent5">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6E2C-4724-8559-C55464AC775A}"/>
              </c:ext>
            </c:extLst>
          </c:dPt>
          <c:dPt>
            <c:idx val="13"/>
            <c:bubble3D val="0"/>
            <c:spPr>
              <a:gradFill rotWithShape="1">
                <a:gsLst>
                  <a:gs pos="0">
                    <a:schemeClr val="accent5">
                      <a:tint val="48000"/>
                      <a:satMod val="103000"/>
                      <a:lumMod val="102000"/>
                      <a:tint val="94000"/>
                    </a:schemeClr>
                  </a:gs>
                  <a:gs pos="50000">
                    <a:schemeClr val="accent5">
                      <a:tint val="48000"/>
                      <a:satMod val="110000"/>
                      <a:lumMod val="100000"/>
                      <a:shade val="100000"/>
                    </a:schemeClr>
                  </a:gs>
                  <a:gs pos="100000">
                    <a:schemeClr val="accent5">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6E2C-4724-8559-C55464AC775A}"/>
              </c:ext>
            </c:extLst>
          </c:dPt>
          <c:dPt>
            <c:idx val="14"/>
            <c:bubble3D val="0"/>
            <c:spPr>
              <a:gradFill rotWithShape="1">
                <a:gsLst>
                  <a:gs pos="0">
                    <a:schemeClr val="accent5">
                      <a:tint val="39000"/>
                      <a:satMod val="103000"/>
                      <a:lumMod val="102000"/>
                      <a:tint val="94000"/>
                    </a:schemeClr>
                  </a:gs>
                  <a:gs pos="50000">
                    <a:schemeClr val="accent5">
                      <a:tint val="39000"/>
                      <a:satMod val="110000"/>
                      <a:lumMod val="100000"/>
                      <a:shade val="100000"/>
                    </a:schemeClr>
                  </a:gs>
                  <a:gs pos="100000">
                    <a:schemeClr val="accent5">
                      <a:tint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6E2C-4724-8559-C55464AC775A}"/>
              </c:ext>
            </c:extLst>
          </c:dPt>
          <c:cat>
            <c:strRef>
              <c:f>Summary!$H$16:$H$31</c:f>
              <c:strCache>
                <c:ptCount val="15"/>
                <c:pt idx="0">
                  <c:v>Belgium</c:v>
                </c:pt>
                <c:pt idx="1">
                  <c:v>Brazil</c:v>
                </c:pt>
                <c:pt idx="2">
                  <c:v>China</c:v>
                </c:pt>
                <c:pt idx="3">
                  <c:v>Germany</c:v>
                </c:pt>
                <c:pt idx="4">
                  <c:v>Italy</c:v>
                </c:pt>
                <c:pt idx="5">
                  <c:v>Japan</c:v>
                </c:pt>
                <c:pt idx="6">
                  <c:v>Jordan</c:v>
                </c:pt>
                <c:pt idx="7">
                  <c:v>Kenya</c:v>
                </c:pt>
                <c:pt idx="8">
                  <c:v>Korea</c:v>
                </c:pt>
                <c:pt idx="9">
                  <c:v>Norway</c:v>
                </c:pt>
                <c:pt idx="10">
                  <c:v>Panama</c:v>
                </c:pt>
                <c:pt idx="11">
                  <c:v>Philipines</c:v>
                </c:pt>
                <c:pt idx="12">
                  <c:v>Poland</c:v>
                </c:pt>
                <c:pt idx="13">
                  <c:v>Romania</c:v>
                </c:pt>
                <c:pt idx="14">
                  <c:v>United States</c:v>
                </c:pt>
              </c:strCache>
            </c:strRef>
          </c:cat>
          <c:val>
            <c:numRef>
              <c:f>Summary!$I$16:$I$31</c:f>
              <c:numCache>
                <c:formatCode>0.00%</c:formatCode>
                <c:ptCount val="15"/>
                <c:pt idx="0">
                  <c:v>2.9406567887523033E-3</c:v>
                </c:pt>
                <c:pt idx="1">
                  <c:v>2.9759951535956787E-3</c:v>
                </c:pt>
                <c:pt idx="2">
                  <c:v>3.584319862685211E-4</c:v>
                </c:pt>
                <c:pt idx="3">
                  <c:v>8.8143978595047589E-3</c:v>
                </c:pt>
                <c:pt idx="4">
                  <c:v>4.1270161799227606E-3</c:v>
                </c:pt>
                <c:pt idx="5">
                  <c:v>4.4119948506954082E-2</c:v>
                </c:pt>
                <c:pt idx="6">
                  <c:v>2.4019991417825681E-2</c:v>
                </c:pt>
                <c:pt idx="7">
                  <c:v>2.9911401670999825E-3</c:v>
                </c:pt>
                <c:pt idx="8">
                  <c:v>4.1646262967917812E-2</c:v>
                </c:pt>
                <c:pt idx="9">
                  <c:v>6.3028497867077269E-3</c:v>
                </c:pt>
                <c:pt idx="10">
                  <c:v>2.2149582250044174E-2</c:v>
                </c:pt>
                <c:pt idx="11">
                  <c:v>3.422773051972638E-3</c:v>
                </c:pt>
                <c:pt idx="12">
                  <c:v>4.0210010853926345E-3</c:v>
                </c:pt>
                <c:pt idx="13">
                  <c:v>1.2444152762702879E-3</c:v>
                </c:pt>
                <c:pt idx="14">
                  <c:v>0.83086553752177095</c:v>
                </c:pt>
              </c:numCache>
            </c:numRef>
          </c:val>
          <c:extLst>
            <c:ext xmlns:c16="http://schemas.microsoft.com/office/drawing/2014/chart" uri="{C3380CC4-5D6E-409C-BE32-E72D297353CC}">
              <c16:uniqueId val="{0000001E-6E2C-4724-8559-C55464AC775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632481508515861"/>
          <c:y val="0.13836263743791022"/>
          <c:w val="0.17900334499353962"/>
          <c:h val="0.812670027299211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xdr:col>
      <xdr:colOff>1</xdr:colOff>
      <xdr:row>7</xdr:row>
      <xdr:rowOff>38101</xdr:rowOff>
    </xdr:from>
    <xdr:to>
      <xdr:col>7</xdr:col>
      <xdr:colOff>1114425</xdr:colOff>
      <xdr:row>13</xdr:row>
      <xdr:rowOff>38100</xdr:rowOff>
    </xdr:to>
    <mc:AlternateContent xmlns:mc="http://schemas.openxmlformats.org/markup-compatibility/2006" xmlns:sle15="http://schemas.microsoft.com/office/drawing/2012/slicer">
      <mc:Choice Requires="sle15">
        <xdr:graphicFrame macro="">
          <xdr:nvGraphicFramePr>
            <xdr:cNvPr id="5" name="office_location">
              <a:extLst>
                <a:ext uri="{FF2B5EF4-FFF2-40B4-BE49-F238E27FC236}">
                  <a16:creationId xmlns:a16="http://schemas.microsoft.com/office/drawing/2014/main" id="{68931073-4E2E-4E9F-A32E-B12A4678DFF8}"/>
                </a:ext>
              </a:extLst>
            </xdr:cNvPr>
            <xdr:cNvGraphicFramePr/>
          </xdr:nvGraphicFramePr>
          <xdr:xfrm>
            <a:off x="0" y="0"/>
            <a:ext cx="0" cy="0"/>
          </xdr:xfrm>
          <a:graphic>
            <a:graphicData uri="http://schemas.microsoft.com/office/drawing/2010/slicer">
              <sle:slicer xmlns:sle="http://schemas.microsoft.com/office/drawing/2010/slicer" name="office_location"/>
            </a:graphicData>
          </a:graphic>
        </xdr:graphicFrame>
      </mc:Choice>
      <mc:Fallback xmlns="">
        <xdr:sp macro="" textlink="">
          <xdr:nvSpPr>
            <xdr:cNvPr id="0" name=""/>
            <xdr:cNvSpPr>
              <a:spLocks noTextEdit="1"/>
            </xdr:cNvSpPr>
          </xdr:nvSpPr>
          <xdr:spPr>
            <a:xfrm>
              <a:off x="609601" y="1371601"/>
              <a:ext cx="8353424" cy="11429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1</xdr:col>
      <xdr:colOff>19049</xdr:colOff>
      <xdr:row>1</xdr:row>
      <xdr:rowOff>19049</xdr:rowOff>
    </xdr:from>
    <xdr:to>
      <xdr:col>7</xdr:col>
      <xdr:colOff>1133474</xdr:colOff>
      <xdr:row>6</xdr:row>
      <xdr:rowOff>114365</xdr:rowOff>
    </xdr:to>
    <mc:AlternateContent xmlns:mc="http://schemas.openxmlformats.org/markup-compatibility/2006" xmlns:sle15="http://schemas.microsoft.com/office/drawing/2012/slicer">
      <mc:Choice Requires="sle15">
        <xdr:graphicFrame macro="">
          <xdr:nvGraphicFramePr>
            <xdr:cNvPr id="3" name="sector">
              <a:extLst>
                <a:ext uri="{FF2B5EF4-FFF2-40B4-BE49-F238E27FC236}">
                  <a16:creationId xmlns:a16="http://schemas.microsoft.com/office/drawing/2014/main" id="{1AC548B6-03A6-4339-A67A-CC5F613A0F37}"/>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628649" y="209549"/>
              <a:ext cx="8353425" cy="104781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28575</xdr:colOff>
      <xdr:row>14</xdr:row>
      <xdr:rowOff>9525</xdr:rowOff>
    </xdr:from>
    <xdr:to>
      <xdr:col>7</xdr:col>
      <xdr:colOff>1143000</xdr:colOff>
      <xdr:row>18</xdr:row>
      <xdr:rowOff>180975</xdr:rowOff>
    </xdr:to>
    <mc:AlternateContent xmlns:mc="http://schemas.openxmlformats.org/markup-compatibility/2006" xmlns:sle15="http://schemas.microsoft.com/office/drawing/2012/slicer">
      <mc:Choice Requires="sle15">
        <xdr:graphicFrame macro="">
          <xdr:nvGraphicFramePr>
            <xdr:cNvPr id="6" name="subsidiary_of">
              <a:extLst>
                <a:ext uri="{FF2B5EF4-FFF2-40B4-BE49-F238E27FC236}">
                  <a16:creationId xmlns:a16="http://schemas.microsoft.com/office/drawing/2014/main" id="{6CF9A79D-D3CB-47E8-A068-621355CD93DE}"/>
                </a:ext>
              </a:extLst>
            </xdr:cNvPr>
            <xdr:cNvGraphicFramePr/>
          </xdr:nvGraphicFramePr>
          <xdr:xfrm>
            <a:off x="0" y="0"/>
            <a:ext cx="0" cy="0"/>
          </xdr:xfrm>
          <a:graphic>
            <a:graphicData uri="http://schemas.microsoft.com/office/drawing/2010/slicer">
              <sle:slicer xmlns:sle="http://schemas.microsoft.com/office/drawing/2010/slicer" name="subsidiary_of"/>
            </a:graphicData>
          </a:graphic>
        </xdr:graphicFrame>
      </mc:Choice>
      <mc:Fallback xmlns="">
        <xdr:sp macro="" textlink="">
          <xdr:nvSpPr>
            <xdr:cNvPr id="0" name=""/>
            <xdr:cNvSpPr>
              <a:spLocks noTextEdit="1"/>
            </xdr:cNvSpPr>
          </xdr:nvSpPr>
          <xdr:spPr>
            <a:xfrm>
              <a:off x="638175" y="2676525"/>
              <a:ext cx="8353425" cy="9334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66674</xdr:rowOff>
    </xdr:from>
    <xdr:to>
      <xdr:col>7</xdr:col>
      <xdr:colOff>438150</xdr:colOff>
      <xdr:row>8</xdr:row>
      <xdr:rowOff>171449</xdr:rowOff>
    </xdr:to>
    <mc:AlternateContent xmlns:mc="http://schemas.openxmlformats.org/markup-compatibility/2006" xmlns:a14="http://schemas.microsoft.com/office/drawing/2010/main">
      <mc:Choice Requires="a14">
        <xdr:graphicFrame macro="">
          <xdr:nvGraphicFramePr>
            <xdr:cNvPr id="3" name="sector 1">
              <a:extLst>
                <a:ext uri="{FF2B5EF4-FFF2-40B4-BE49-F238E27FC236}">
                  <a16:creationId xmlns:a16="http://schemas.microsoft.com/office/drawing/2014/main" id="{D0591877-611F-433C-B22A-1938352558C0}"/>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628650" y="266699"/>
              <a:ext cx="5276850" cy="143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9</xdr:row>
      <xdr:rowOff>161926</xdr:rowOff>
    </xdr:from>
    <xdr:to>
      <xdr:col>7</xdr:col>
      <xdr:colOff>400050</xdr:colOff>
      <xdr:row>16</xdr:row>
      <xdr:rowOff>104776</xdr:rowOff>
    </xdr:to>
    <mc:AlternateContent xmlns:mc="http://schemas.openxmlformats.org/markup-compatibility/2006" xmlns:a14="http://schemas.microsoft.com/office/drawing/2010/main">
      <mc:Choice Requires="a14">
        <xdr:graphicFrame macro="">
          <xdr:nvGraphicFramePr>
            <xdr:cNvPr id="4" name="office_location 1">
              <a:extLst>
                <a:ext uri="{FF2B5EF4-FFF2-40B4-BE49-F238E27FC236}">
                  <a16:creationId xmlns:a16="http://schemas.microsoft.com/office/drawing/2014/main" id="{4E4A95A8-7332-4E6F-8689-3478EBD10AEF}"/>
                </a:ext>
              </a:extLst>
            </xdr:cNvPr>
            <xdr:cNvGraphicFramePr/>
          </xdr:nvGraphicFramePr>
          <xdr:xfrm>
            <a:off x="0" y="0"/>
            <a:ext cx="0" cy="0"/>
          </xdr:xfrm>
          <a:graphic>
            <a:graphicData uri="http://schemas.microsoft.com/office/drawing/2010/slicer">
              <sle:slicer xmlns:sle="http://schemas.microsoft.com/office/drawing/2010/slicer" name="office_location 1"/>
            </a:graphicData>
          </a:graphic>
        </xdr:graphicFrame>
      </mc:Choice>
      <mc:Fallback xmlns="">
        <xdr:sp macro="" textlink="">
          <xdr:nvSpPr>
            <xdr:cNvPr id="0" name=""/>
            <xdr:cNvSpPr>
              <a:spLocks noTextEdit="1"/>
            </xdr:cNvSpPr>
          </xdr:nvSpPr>
          <xdr:spPr>
            <a:xfrm>
              <a:off x="628650" y="1885951"/>
              <a:ext cx="523875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495302</xdr:colOff>
      <xdr:row>1</xdr:row>
      <xdr:rowOff>100012</xdr:rowOff>
    </xdr:from>
    <xdr:to>
      <xdr:col>10</xdr:col>
      <xdr:colOff>381000</xdr:colOff>
      <xdr:row>16</xdr:row>
      <xdr:rowOff>95250</xdr:rowOff>
    </xdr:to>
    <xdr:graphicFrame macro="">
      <xdr:nvGraphicFramePr>
        <xdr:cNvPr id="2" name="Chart 1">
          <a:extLst>
            <a:ext uri="{FF2B5EF4-FFF2-40B4-BE49-F238E27FC236}">
              <a16:creationId xmlns:a16="http://schemas.microsoft.com/office/drawing/2014/main" id="{329A604F-CA69-497D-AF67-28D30D133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1</xdr:row>
      <xdr:rowOff>95251</xdr:rowOff>
    </xdr:from>
    <xdr:to>
      <xdr:col>20</xdr:col>
      <xdr:colOff>104775</xdr:colOff>
      <xdr:row>16</xdr:row>
      <xdr:rowOff>57151</xdr:rowOff>
    </xdr:to>
    <xdr:graphicFrame macro="">
      <xdr:nvGraphicFramePr>
        <xdr:cNvPr id="3" name="Chart 2">
          <a:extLst>
            <a:ext uri="{FF2B5EF4-FFF2-40B4-BE49-F238E27FC236}">
              <a16:creationId xmlns:a16="http://schemas.microsoft.com/office/drawing/2014/main" id="{0DDBC1B0-0A6E-49AC-9C46-6151334A7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495300</xdr:colOff>
      <xdr:row>17</xdr:row>
      <xdr:rowOff>76200</xdr:rowOff>
    </xdr:from>
    <xdr:to>
      <xdr:col>10</xdr:col>
      <xdr:colOff>400049</xdr:colOff>
      <xdr:row>37</xdr:row>
      <xdr:rowOff>104775</xdr:rowOff>
    </xdr:to>
    <xdr:graphicFrame macro="">
      <xdr:nvGraphicFramePr>
        <xdr:cNvPr id="5" name="Chart 4">
          <a:extLst>
            <a:ext uri="{FF2B5EF4-FFF2-40B4-BE49-F238E27FC236}">
              <a16:creationId xmlns:a16="http://schemas.microsoft.com/office/drawing/2014/main" id="{01331AD5-28F1-42AA-9DAD-BD7FD531E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28575</xdr:colOff>
      <xdr:row>17</xdr:row>
      <xdr:rowOff>80961</xdr:rowOff>
    </xdr:from>
    <xdr:to>
      <xdr:col>20</xdr:col>
      <xdr:colOff>95250</xdr:colOff>
      <xdr:row>37</xdr:row>
      <xdr:rowOff>66675</xdr:rowOff>
    </xdr:to>
    <xdr:graphicFrame macro="">
      <xdr:nvGraphicFramePr>
        <xdr:cNvPr id="6" name="Chart 5">
          <a:extLst>
            <a:ext uri="{FF2B5EF4-FFF2-40B4-BE49-F238E27FC236}">
              <a16:creationId xmlns:a16="http://schemas.microsoft.com/office/drawing/2014/main" id="{A3C20B27-2EA8-434E-AF0B-6F6249CA6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381000</xdr:colOff>
      <xdr:row>7</xdr:row>
      <xdr:rowOff>114299</xdr:rowOff>
    </xdr:from>
    <xdr:to>
      <xdr:col>24</xdr:col>
      <xdr:colOff>219075</xdr:colOff>
      <xdr:row>11</xdr:row>
      <xdr:rowOff>95250</xdr:rowOff>
    </xdr:to>
    <xdr:sp macro="" textlink="">
      <xdr:nvSpPr>
        <xdr:cNvPr id="7" name="TextBox 6">
          <a:extLst>
            <a:ext uri="{FF2B5EF4-FFF2-40B4-BE49-F238E27FC236}">
              <a16:creationId xmlns:a16="http://schemas.microsoft.com/office/drawing/2014/main" id="{8A07B59F-B85E-4DB9-95C6-FC11066112B3}"/>
            </a:ext>
          </a:extLst>
        </xdr:cNvPr>
        <xdr:cNvSpPr txBox="1"/>
      </xdr:nvSpPr>
      <xdr:spPr>
        <a:xfrm>
          <a:off x="12573000" y="1447799"/>
          <a:ext cx="2276475" cy="74295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u="none">
              <a:solidFill>
                <a:schemeClr val="accent4">
                  <a:lumMod val="50000"/>
                </a:schemeClr>
              </a:solidFill>
            </a:rPr>
            <a:t>Total Revenue</a:t>
          </a:r>
        </a:p>
        <a:p>
          <a:pPr algn="ctr"/>
          <a:r>
            <a:rPr lang="en-IN" sz="2400" b="1" i="0" u="none" strike="noStrike">
              <a:solidFill>
                <a:schemeClr val="dk1"/>
              </a:solidFill>
              <a:effectLst/>
              <a:latin typeface="+mn-lt"/>
              <a:ea typeface="+mn-ea"/>
              <a:cs typeface="+mn-cs"/>
            </a:rPr>
            <a:t>$ 169543.8</a:t>
          </a:r>
          <a:r>
            <a:rPr lang="en-IN" sz="2400"/>
            <a:t> </a:t>
          </a:r>
        </a:p>
      </xdr:txBody>
    </xdr:sp>
    <xdr:clientData/>
  </xdr:twoCellAnchor>
  <xdr:twoCellAnchor>
    <xdr:from>
      <xdr:col>20</xdr:col>
      <xdr:colOff>409574</xdr:colOff>
      <xdr:row>20</xdr:row>
      <xdr:rowOff>104776</xdr:rowOff>
    </xdr:from>
    <xdr:to>
      <xdr:col>24</xdr:col>
      <xdr:colOff>209549</xdr:colOff>
      <xdr:row>24</xdr:row>
      <xdr:rowOff>161926</xdr:rowOff>
    </xdr:to>
    <xdr:sp macro="" textlink="">
      <xdr:nvSpPr>
        <xdr:cNvPr id="8" name="TextBox 7">
          <a:extLst>
            <a:ext uri="{FF2B5EF4-FFF2-40B4-BE49-F238E27FC236}">
              <a16:creationId xmlns:a16="http://schemas.microsoft.com/office/drawing/2014/main" id="{70969A63-0E6C-40BF-9C8E-0633763753B3}"/>
            </a:ext>
          </a:extLst>
        </xdr:cNvPr>
        <xdr:cNvSpPr txBox="1"/>
      </xdr:nvSpPr>
      <xdr:spPr>
        <a:xfrm>
          <a:off x="12601574" y="3914776"/>
          <a:ext cx="2238375" cy="8191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accent4">
                  <a:lumMod val="50000"/>
                </a:schemeClr>
              </a:solidFill>
            </a:rPr>
            <a:t>Average</a:t>
          </a:r>
          <a:r>
            <a:rPr lang="en-IN" sz="1600" b="1" baseline="0">
              <a:solidFill>
                <a:schemeClr val="accent4">
                  <a:lumMod val="50000"/>
                </a:schemeClr>
              </a:solidFill>
            </a:rPr>
            <a:t> Revenue</a:t>
          </a:r>
        </a:p>
        <a:p>
          <a:pPr algn="ctr"/>
          <a:r>
            <a:rPr lang="en-IN" sz="2400" b="1" baseline="0"/>
            <a:t>$ </a:t>
          </a:r>
          <a:r>
            <a:rPr lang="en-IN" sz="2400" b="1" i="0" u="none" strike="noStrike">
              <a:solidFill>
                <a:schemeClr val="dk1"/>
              </a:solidFill>
              <a:effectLst/>
              <a:latin typeface="+mn-lt"/>
              <a:ea typeface="+mn-ea"/>
              <a:cs typeface="+mn-cs"/>
            </a:rPr>
            <a:t>1994.632941</a:t>
          </a:r>
          <a:r>
            <a:rPr lang="en-IN" sz="2400" b="1"/>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gilance Kolkata" refreshedDate="45517.63738738426" createdVersion="6" refreshedVersion="6" minRefreshableVersion="3" recordCount="85" xr:uid="{D2F1C391-7291-4095-BB7D-91653350ED45}">
  <cacheSource type="worksheet">
    <worksheetSource name="Table13"/>
  </cacheSource>
  <cacheFields count="7">
    <cacheField name="account" numFmtId="0">
      <sharedItems count="85">
        <s v="Acme Corporation"/>
        <s v="Betasoloin"/>
        <s v="Betatech"/>
        <s v="Bioholding"/>
        <s v="Bioplex"/>
        <s v="Blackzim"/>
        <s v="Bluth Company"/>
        <s v="Bubba Gump"/>
        <s v="Cancity"/>
        <s v="Cheers"/>
        <s v="Codehow"/>
        <s v="Condax"/>
        <s v="Conecom"/>
        <s v="Dalttechnology"/>
        <s v="dambase"/>
        <s v="Domzoom"/>
        <s v="Doncon"/>
        <s v="Donquadtech"/>
        <s v="Dontechi"/>
        <s v="Donware"/>
        <s v="Fasehatice"/>
        <s v="Faxquote"/>
        <s v="Finhigh"/>
        <s v="Finjob"/>
        <s v="Funholding"/>
        <s v="Ganjaflex"/>
        <s v="Gekko &amp; Co"/>
        <s v="Genco Pura Olive Oil Company"/>
        <s v="Globex Corporation"/>
        <s v="Gogozoom"/>
        <s v="Golddex"/>
        <s v="Goodsilron"/>
        <s v="Green-Plus"/>
        <s v="Groovestreet"/>
        <s v="Hatfan"/>
        <s v="Hottechi"/>
        <s v="Initech"/>
        <s v="Inity"/>
        <s v="Isdom"/>
        <s v="Iselectrics"/>
        <s v="J-Texon"/>
        <s v="Kan-code"/>
        <s v="Kinnamplus"/>
        <s v="Konex"/>
        <s v="Konmatfix"/>
        <s v="Labdrill"/>
        <s v="Lexiqvolax"/>
        <s v="Massive Dynamic"/>
        <s v="Mathtouch"/>
        <s v="Nam-zim"/>
        <s v="Newex"/>
        <s v="Ontomedia"/>
        <s v="Opentech"/>
        <s v="Plexzap"/>
        <s v="Plusstrip"/>
        <s v="Plussunin"/>
        <s v="Rangreen"/>
        <s v="Rantouch"/>
        <s v="Ron-tech"/>
        <s v="Rundofase"/>
        <s v="Scotfind"/>
        <s v="Scottech"/>
        <s v="Silis"/>
        <s v="Singletechno"/>
        <s v="Sonron"/>
        <s v="Stanredtax"/>
        <s v="Statholdings"/>
        <s v="Streethex"/>
        <s v="Sumace"/>
        <s v="Sunnamplex"/>
        <s v="The New York Inquirer"/>
        <s v="Toughzap"/>
        <s v="Treequote"/>
        <s v="Umbrella Corporation"/>
        <s v="Vehement Capital Partners"/>
        <s v="Warephase"/>
        <s v="Xx-holding"/>
        <s v="Xx-zobam"/>
        <s v="Y-corporation"/>
        <s v="Yearin"/>
        <s v="Zathunicon"/>
        <s v="Zencorporation"/>
        <s v="Zoomit"/>
        <s v="Zotware"/>
        <s v="Zumgoity"/>
      </sharedItems>
    </cacheField>
    <cacheField name="sector" numFmtId="0">
      <sharedItems count="10">
        <s v="technolgy"/>
        <s v="medical"/>
        <s v="retail"/>
        <s v="software"/>
        <s v="entertainment"/>
        <s v="marketing"/>
        <s v="telecommunications"/>
        <s v="finance"/>
        <s v="employment"/>
        <s v="services"/>
      </sharedItems>
    </cacheField>
    <cacheField name="year_established" numFmtId="0">
      <sharedItems containsSemiMixedTypes="0" containsString="0" containsNumber="1" containsInteger="1" minValue="1979" maxValue="2017" count="35">
        <n v="1996"/>
        <n v="1999"/>
        <n v="1986"/>
        <n v="2012"/>
        <n v="1991"/>
        <n v="2009"/>
        <n v="1993"/>
        <n v="2002"/>
        <n v="2001"/>
        <n v="1998"/>
        <n v="2017"/>
        <n v="2005"/>
        <n v="2013"/>
        <n v="1995"/>
        <n v="2010"/>
        <n v="1992"/>
        <n v="1982"/>
        <n v="1990"/>
        <n v="2006"/>
        <n v="1988"/>
        <n v="2007"/>
        <n v="2000"/>
        <n v="2008"/>
        <n v="2003"/>
        <n v="1997"/>
        <n v="1994"/>
        <n v="2011"/>
        <n v="1989"/>
        <n v="2004"/>
        <n v="1980"/>
        <n v="1985"/>
        <n v="1984"/>
        <n v="1987"/>
        <n v="1983"/>
        <n v="1979"/>
      </sharedItems>
    </cacheField>
    <cacheField name="revenue" numFmtId="164">
      <sharedItems containsSemiMixedTypes="0" containsString="0" containsNumber="1" minValue="4.54" maxValue="11698.03"/>
    </cacheField>
    <cacheField name="employees" numFmtId="0">
      <sharedItems containsSemiMixedTypes="0" containsString="0" containsNumber="1" containsInteger="1" minValue="9" maxValue="34288"/>
    </cacheField>
    <cacheField name="office_location" numFmtId="0">
      <sharedItems count="15">
        <s v="United States"/>
        <s v="Kenya"/>
        <s v="Philipines"/>
        <s v="Japan"/>
        <s v="Italy"/>
        <s v="Norway"/>
        <s v="Korea"/>
        <s v="Jordan"/>
        <s v="Brazil"/>
        <s v="Germany"/>
        <s v="Panama"/>
        <s v="Belgium"/>
        <s v="Romania"/>
        <s v="Poland"/>
        <s v="China"/>
      </sharedItems>
    </cacheField>
    <cacheField name="subsidiary_of" numFmtId="0">
      <sharedItems containsBlank="1"/>
    </cacheField>
  </cacheFields>
  <extLst>
    <ext xmlns:x14="http://schemas.microsoft.com/office/spreadsheetml/2009/9/main" uri="{725AE2AE-9491-48be-B2B4-4EB974FC3084}">
      <x14:pivotCacheDefinition pivotCacheId="2065733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x v="0"/>
    <x v="0"/>
    <x v="0"/>
    <n v="1100.04"/>
    <n v="2822"/>
    <x v="0"/>
    <m/>
  </r>
  <r>
    <x v="1"/>
    <x v="1"/>
    <x v="1"/>
    <n v="251.41"/>
    <n v="495"/>
    <x v="0"/>
    <m/>
  </r>
  <r>
    <x v="2"/>
    <x v="1"/>
    <x v="2"/>
    <n v="647.17999999999995"/>
    <n v="1185"/>
    <x v="1"/>
    <m/>
  </r>
  <r>
    <x v="3"/>
    <x v="1"/>
    <x v="3"/>
    <n v="587.34"/>
    <n v="1356"/>
    <x v="2"/>
    <m/>
  </r>
  <r>
    <x v="4"/>
    <x v="1"/>
    <x v="4"/>
    <n v="326.82"/>
    <n v="1016"/>
    <x v="0"/>
    <m/>
  </r>
  <r>
    <x v="5"/>
    <x v="2"/>
    <x v="5"/>
    <n v="497.11"/>
    <n v="1588"/>
    <x v="0"/>
    <m/>
  </r>
  <r>
    <x v="6"/>
    <x v="0"/>
    <x v="6"/>
    <n v="1242.32"/>
    <n v="3027"/>
    <x v="0"/>
    <s v="Acme Corporation"/>
  </r>
  <r>
    <x v="7"/>
    <x v="3"/>
    <x v="7"/>
    <n v="987.39"/>
    <n v="2253"/>
    <x v="0"/>
    <m/>
  </r>
  <r>
    <x v="8"/>
    <x v="2"/>
    <x v="8"/>
    <n v="718.62"/>
    <n v="2448"/>
    <x v="0"/>
    <m/>
  </r>
  <r>
    <x v="9"/>
    <x v="4"/>
    <x v="6"/>
    <n v="4269.8999999999996"/>
    <n v="6472"/>
    <x v="0"/>
    <s v="Massive Dynamic"/>
  </r>
  <r>
    <x v="10"/>
    <x v="3"/>
    <x v="9"/>
    <n v="2714.9"/>
    <n v="2641"/>
    <x v="0"/>
    <s v="Acme Corporation"/>
  </r>
  <r>
    <x v="11"/>
    <x v="1"/>
    <x v="10"/>
    <n v="4.54"/>
    <n v="9"/>
    <x v="0"/>
    <m/>
  </r>
  <r>
    <x v="12"/>
    <x v="0"/>
    <x v="11"/>
    <n v="1520.66"/>
    <n v="1806"/>
    <x v="0"/>
    <m/>
  </r>
  <r>
    <x v="13"/>
    <x v="3"/>
    <x v="12"/>
    <n v="98.79"/>
    <n v="96"/>
    <x v="0"/>
    <s v="Bubba Gump"/>
  </r>
  <r>
    <x v="14"/>
    <x v="5"/>
    <x v="13"/>
    <n v="2173.98"/>
    <n v="2928"/>
    <x v="0"/>
    <s v="Inity"/>
  </r>
  <r>
    <x v="15"/>
    <x v="4"/>
    <x v="9"/>
    <n v="217.87"/>
    <n v="551"/>
    <x v="0"/>
    <m/>
  </r>
  <r>
    <x v="16"/>
    <x v="0"/>
    <x v="14"/>
    <n v="587.72"/>
    <n v="1501"/>
    <x v="0"/>
    <m/>
  </r>
  <r>
    <x v="17"/>
    <x v="0"/>
    <x v="15"/>
    <n v="1712.68"/>
    <n v="3194"/>
    <x v="0"/>
    <s v="Acme Corporation"/>
  </r>
  <r>
    <x v="18"/>
    <x v="3"/>
    <x v="16"/>
    <n v="4618"/>
    <n v="10083"/>
    <x v="0"/>
    <m/>
  </r>
  <r>
    <x v="19"/>
    <x v="5"/>
    <x v="1"/>
    <n v="1197.44"/>
    <n v="2570"/>
    <x v="0"/>
    <m/>
  </r>
  <r>
    <x v="20"/>
    <x v="2"/>
    <x v="17"/>
    <n v="4968.91"/>
    <n v="7523"/>
    <x v="0"/>
    <m/>
  </r>
  <r>
    <x v="21"/>
    <x v="6"/>
    <x v="13"/>
    <n v="1825.82"/>
    <n v="5595"/>
    <x v="0"/>
    <s v="Sonron"/>
  </r>
  <r>
    <x v="22"/>
    <x v="7"/>
    <x v="18"/>
    <n v="1102.43"/>
    <n v="1759"/>
    <x v="0"/>
    <m/>
  </r>
  <r>
    <x v="23"/>
    <x v="8"/>
    <x v="19"/>
    <n v="2059.9"/>
    <n v="3644"/>
    <x v="0"/>
    <m/>
  </r>
  <r>
    <x v="24"/>
    <x v="7"/>
    <x v="4"/>
    <n v="2819.5"/>
    <n v="7227"/>
    <x v="0"/>
    <s v="Golddex"/>
  </r>
  <r>
    <x v="25"/>
    <x v="2"/>
    <x v="13"/>
    <n v="5158.71"/>
    <n v="17479"/>
    <x v="3"/>
    <m/>
  </r>
  <r>
    <x v="26"/>
    <x v="2"/>
    <x v="17"/>
    <n v="2520.83"/>
    <n v="3502"/>
    <x v="0"/>
    <m/>
  </r>
  <r>
    <x v="27"/>
    <x v="2"/>
    <x v="20"/>
    <n v="894.33"/>
    <n v="1635"/>
    <x v="4"/>
    <m/>
  </r>
  <r>
    <x v="28"/>
    <x v="0"/>
    <x v="21"/>
    <n v="1223.72"/>
    <n v="2497"/>
    <x v="5"/>
    <m/>
  </r>
  <r>
    <x v="29"/>
    <x v="6"/>
    <x v="20"/>
    <n v="86.68"/>
    <n v="187"/>
    <x v="0"/>
    <s v="Sonron"/>
  </r>
  <r>
    <x v="30"/>
    <x v="7"/>
    <x v="22"/>
    <n v="52.5"/>
    <n v="165"/>
    <x v="0"/>
    <m/>
  </r>
  <r>
    <x v="31"/>
    <x v="5"/>
    <x v="21"/>
    <n v="2952.73"/>
    <n v="5107"/>
    <x v="0"/>
    <m/>
  </r>
  <r>
    <x v="32"/>
    <x v="9"/>
    <x v="23"/>
    <n v="692.19"/>
    <n v="1922"/>
    <x v="0"/>
    <m/>
  </r>
  <r>
    <x v="33"/>
    <x v="2"/>
    <x v="23"/>
    <n v="223.8"/>
    <n v="299"/>
    <x v="0"/>
    <m/>
  </r>
  <r>
    <x v="34"/>
    <x v="9"/>
    <x v="16"/>
    <n v="792.46"/>
    <n v="1299"/>
    <x v="0"/>
    <m/>
  </r>
  <r>
    <x v="35"/>
    <x v="0"/>
    <x v="24"/>
    <n v="8170.38"/>
    <n v="16499"/>
    <x v="6"/>
    <m/>
  </r>
  <r>
    <x v="36"/>
    <x v="6"/>
    <x v="25"/>
    <n v="6395.05"/>
    <n v="20275"/>
    <x v="0"/>
    <m/>
  </r>
  <r>
    <x v="37"/>
    <x v="5"/>
    <x v="2"/>
    <n v="2403.58"/>
    <n v="8801"/>
    <x v="0"/>
    <m/>
  </r>
  <r>
    <x v="38"/>
    <x v="1"/>
    <x v="7"/>
    <n v="3178.24"/>
    <n v="4540"/>
    <x v="0"/>
    <m/>
  </r>
  <r>
    <x v="39"/>
    <x v="0"/>
    <x v="26"/>
    <n v="527.11"/>
    <n v="1428"/>
    <x v="0"/>
    <s v="Acme Corporation"/>
  </r>
  <r>
    <x v="40"/>
    <x v="2"/>
    <x v="27"/>
    <n v="1388.67"/>
    <n v="3583"/>
    <x v="0"/>
    <m/>
  </r>
  <r>
    <x v="41"/>
    <x v="3"/>
    <x v="16"/>
    <n v="11698.03"/>
    <n v="34288"/>
    <x v="0"/>
    <m/>
  </r>
  <r>
    <x v="42"/>
    <x v="2"/>
    <x v="28"/>
    <n v="702.72"/>
    <n v="1831"/>
    <x v="0"/>
    <m/>
  </r>
  <r>
    <x v="43"/>
    <x v="0"/>
    <x v="29"/>
    <n v="7708.38"/>
    <n v="13756"/>
    <x v="0"/>
    <m/>
  </r>
  <r>
    <x v="44"/>
    <x v="5"/>
    <x v="30"/>
    <n v="375.43"/>
    <n v="1190"/>
    <x v="0"/>
    <m/>
  </r>
  <r>
    <x v="45"/>
    <x v="1"/>
    <x v="30"/>
    <n v="2741.37"/>
    <n v="9226"/>
    <x v="0"/>
    <m/>
  </r>
  <r>
    <x v="46"/>
    <x v="1"/>
    <x v="28"/>
    <n v="1618.89"/>
    <n v="3889"/>
    <x v="0"/>
    <m/>
  </r>
  <r>
    <x v="47"/>
    <x v="4"/>
    <x v="27"/>
    <n v="665.06"/>
    <n v="1095"/>
    <x v="0"/>
    <m/>
  </r>
  <r>
    <x v="48"/>
    <x v="5"/>
    <x v="31"/>
    <n v="3027.46"/>
    <n v="9516"/>
    <x v="7"/>
    <m/>
  </r>
  <r>
    <x v="49"/>
    <x v="9"/>
    <x v="32"/>
    <n v="405.59"/>
    <n v="1179"/>
    <x v="8"/>
    <s v="Warephase"/>
  </r>
  <r>
    <x v="50"/>
    <x v="9"/>
    <x v="4"/>
    <n v="1012.72"/>
    <n v="3492"/>
    <x v="9"/>
    <m/>
  </r>
  <r>
    <x v="51"/>
    <x v="8"/>
    <x v="24"/>
    <n v="882.12"/>
    <n v="2769"/>
    <x v="0"/>
    <m/>
  </r>
  <r>
    <x v="52"/>
    <x v="7"/>
    <x v="25"/>
    <n v="355.23"/>
    <n v="853"/>
    <x v="0"/>
    <m/>
  </r>
  <r>
    <x v="53"/>
    <x v="2"/>
    <x v="8"/>
    <n v="2437.85"/>
    <n v="4874"/>
    <x v="0"/>
    <m/>
  </r>
  <r>
    <x v="54"/>
    <x v="4"/>
    <x v="7"/>
    <n v="349.81"/>
    <n v="315"/>
    <x v="0"/>
    <m/>
  </r>
  <r>
    <x v="55"/>
    <x v="2"/>
    <x v="23"/>
    <n v="1419.98"/>
    <n v="4018"/>
    <x v="0"/>
    <m/>
  </r>
  <r>
    <x v="56"/>
    <x v="0"/>
    <x v="32"/>
    <n v="2938.67"/>
    <n v="8775"/>
    <x v="10"/>
    <m/>
  </r>
  <r>
    <x v="57"/>
    <x v="6"/>
    <x v="25"/>
    <n v="1188.42"/>
    <n v="3015"/>
    <x v="0"/>
    <m/>
  </r>
  <r>
    <x v="58"/>
    <x v="1"/>
    <x v="15"/>
    <n v="3922.42"/>
    <n v="6837"/>
    <x v="0"/>
    <m/>
  </r>
  <r>
    <x v="59"/>
    <x v="0"/>
    <x v="33"/>
    <n v="1008.06"/>
    <n v="1238"/>
    <x v="0"/>
    <m/>
  </r>
  <r>
    <x v="60"/>
    <x v="3"/>
    <x v="0"/>
    <n v="6354.87"/>
    <n v="16780"/>
    <x v="0"/>
    <s v="Bubba Gump"/>
  </r>
  <r>
    <x v="61"/>
    <x v="5"/>
    <x v="3"/>
    <n v="45.39"/>
    <n v="100"/>
    <x v="0"/>
    <s v="Inity"/>
  </r>
  <r>
    <x v="62"/>
    <x v="1"/>
    <x v="25"/>
    <n v="2818.38"/>
    <n v="6290"/>
    <x v="0"/>
    <m/>
  </r>
  <r>
    <x v="63"/>
    <x v="2"/>
    <x v="0"/>
    <n v="2214.94"/>
    <n v="5374"/>
    <x v="0"/>
    <m/>
  </r>
  <r>
    <x v="64"/>
    <x v="6"/>
    <x v="1"/>
    <n v="1699.85"/>
    <n v="5108"/>
    <x v="0"/>
    <m/>
  </r>
  <r>
    <x v="65"/>
    <x v="7"/>
    <x v="32"/>
    <n v="1698.2"/>
    <n v="3798"/>
    <x v="0"/>
    <m/>
  </r>
  <r>
    <x v="66"/>
    <x v="8"/>
    <x v="24"/>
    <n v="291.27"/>
    <n v="586"/>
    <x v="0"/>
    <m/>
  </r>
  <r>
    <x v="67"/>
    <x v="2"/>
    <x v="19"/>
    <n v="1376.8"/>
    <n v="1165"/>
    <x v="11"/>
    <m/>
  </r>
  <r>
    <x v="68"/>
    <x v="2"/>
    <x v="21"/>
    <n v="167.89"/>
    <n v="493"/>
    <x v="12"/>
    <m/>
  </r>
  <r>
    <x v="69"/>
    <x v="5"/>
    <x v="22"/>
    <n v="894.37"/>
    <n v="1593"/>
    <x v="13"/>
    <m/>
  </r>
  <r>
    <x v="70"/>
    <x v="1"/>
    <x v="0"/>
    <n v="439.21"/>
    <n v="792"/>
    <x v="0"/>
    <m/>
  </r>
  <r>
    <x v="71"/>
    <x v="2"/>
    <x v="13"/>
    <n v="332.43"/>
    <n v="799"/>
    <x v="0"/>
    <m/>
  </r>
  <r>
    <x v="72"/>
    <x v="6"/>
    <x v="19"/>
    <n v="5266.09"/>
    <n v="8595"/>
    <x v="0"/>
    <s v="Sonron"/>
  </r>
  <r>
    <x v="73"/>
    <x v="7"/>
    <x v="9"/>
    <n v="2022.14"/>
    <n v="5113"/>
    <x v="0"/>
    <m/>
  </r>
  <r>
    <x v="74"/>
    <x v="7"/>
    <x v="6"/>
    <n v="646.1"/>
    <n v="883"/>
    <x v="0"/>
    <s v="Golddex"/>
  </r>
  <r>
    <x v="75"/>
    <x v="9"/>
    <x v="24"/>
    <n v="2041.73"/>
    <n v="5276"/>
    <x v="0"/>
    <m/>
  </r>
  <r>
    <x v="76"/>
    <x v="7"/>
    <x v="6"/>
    <n v="7537.24"/>
    <n v="20293"/>
    <x v="0"/>
    <m/>
  </r>
  <r>
    <x v="77"/>
    <x v="4"/>
    <x v="27"/>
    <n v="3838.39"/>
    <n v="8274"/>
    <x v="0"/>
    <m/>
  </r>
  <r>
    <x v="78"/>
    <x v="8"/>
    <x v="33"/>
    <n v="2871.35"/>
    <n v="9561"/>
    <x v="0"/>
    <m/>
  </r>
  <r>
    <x v="79"/>
    <x v="2"/>
    <x v="11"/>
    <n v="2261.0500000000002"/>
    <n v="3851"/>
    <x v="0"/>
    <m/>
  </r>
  <r>
    <x v="80"/>
    <x v="2"/>
    <x v="14"/>
    <n v="71.12"/>
    <n v="144"/>
    <x v="0"/>
    <m/>
  </r>
  <r>
    <x v="81"/>
    <x v="0"/>
    <x v="26"/>
    <n v="40.79"/>
    <n v="142"/>
    <x v="14"/>
    <m/>
  </r>
  <r>
    <x v="82"/>
    <x v="4"/>
    <x v="15"/>
    <n v="324.19"/>
    <n v="978"/>
    <x v="0"/>
    <m/>
  </r>
  <r>
    <x v="83"/>
    <x v="3"/>
    <x v="34"/>
    <n v="4478.47"/>
    <n v="13809"/>
    <x v="0"/>
    <m/>
  </r>
  <r>
    <x v="84"/>
    <x v="1"/>
    <x v="31"/>
    <n v="441.08"/>
    <n v="121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C5A9F6-CF06-4440-B3B0-4B3ACB2B3E15}" name="PivotTable17"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location ref="I2:K38" firstHeaderRow="0" firstDataRow="1" firstDataCol="1"/>
  <pivotFields count="7">
    <pivotField showAll="0"/>
    <pivotField showAll="0"/>
    <pivotField axis="axisRow" showAll="0">
      <items count="36">
        <item x="34"/>
        <item x="29"/>
        <item x="16"/>
        <item x="33"/>
        <item x="31"/>
        <item x="30"/>
        <item x="2"/>
        <item x="32"/>
        <item x="19"/>
        <item x="27"/>
        <item x="17"/>
        <item x="4"/>
        <item x="15"/>
        <item x="6"/>
        <item x="25"/>
        <item x="13"/>
        <item x="0"/>
        <item x="24"/>
        <item x="9"/>
        <item x="1"/>
        <item x="21"/>
        <item x="8"/>
        <item x="7"/>
        <item x="23"/>
        <item x="28"/>
        <item x="11"/>
        <item x="18"/>
        <item x="20"/>
        <item x="22"/>
        <item x="5"/>
        <item x="14"/>
        <item x="26"/>
        <item x="3"/>
        <item x="12"/>
        <item x="10"/>
        <item t="default"/>
      </items>
    </pivotField>
    <pivotField dataField="1" numFmtId="164" showAll="0"/>
    <pivotField dataField="1" showAll="0"/>
    <pivotField showAll="0">
      <items count="16">
        <item x="11"/>
        <item x="8"/>
        <item x="14"/>
        <item x="9"/>
        <item x="4"/>
        <item x="3"/>
        <item x="7"/>
        <item x="1"/>
        <item x="6"/>
        <item x="5"/>
        <item x="10"/>
        <item x="2"/>
        <item x="13"/>
        <item x="12"/>
        <item x="0"/>
        <item t="default"/>
      </items>
    </pivotField>
    <pivotField showAll="0"/>
  </pivotFields>
  <rowFields count="1">
    <field x="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revenue" fld="3" baseField="0" baseItem="0"/>
    <dataField name="Sum of employees" fld="4" baseField="0" baseItem="0"/>
  </dataFields>
  <formats count="6">
    <format dxfId="35">
      <pivotArea type="all" dataOnly="0" outline="0" fieldPosition="0"/>
    </format>
    <format dxfId="34">
      <pivotArea outline="0" collapsedLevelsAreSubtotals="1" fieldPosition="0"/>
    </format>
    <format dxfId="33">
      <pivotArea field="2" type="button" dataOnly="0" labelOnly="1" outline="0" axis="axisRow" fieldPosition="0"/>
    </format>
    <format dxfId="32">
      <pivotArea dataOnly="0" labelOnly="1" fieldPosition="0">
        <references count="1">
          <reference field="2" count="0"/>
        </references>
      </pivotArea>
    </format>
    <format dxfId="31">
      <pivotArea dataOnly="0" labelOnly="1" grandRow="1" outline="0" fieldPosition="0"/>
    </format>
    <format dxfId="3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A03DA1-7360-43EC-A301-869F637A0C82}"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C19:E35" firstHeaderRow="0" firstDataRow="1" firstDataCol="1"/>
  <pivotFields count="7">
    <pivotField axis="axisRow" showAl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axis="axisRow" showAll="0">
      <items count="11">
        <item sd="0" x="8"/>
        <item sd="0" x="4"/>
        <item sd="0" x="7"/>
        <item sd="0" x="5"/>
        <item sd="0" x="1"/>
        <item sd="0" x="2"/>
        <item sd="0" x="9"/>
        <item sd="0" x="3"/>
        <item sd="0" x="0"/>
        <item sd="0" x="6"/>
        <item t="default" sd="0"/>
      </items>
    </pivotField>
    <pivotField showAll="0">
      <items count="36">
        <item x="34"/>
        <item x="29"/>
        <item x="16"/>
        <item x="33"/>
        <item x="31"/>
        <item x="30"/>
        <item x="2"/>
        <item x="32"/>
        <item x="19"/>
        <item x="27"/>
        <item x="17"/>
        <item x="4"/>
        <item x="15"/>
        <item x="6"/>
        <item x="25"/>
        <item x="13"/>
        <item x="0"/>
        <item x="24"/>
        <item x="9"/>
        <item x="1"/>
        <item x="21"/>
        <item x="8"/>
        <item x="7"/>
        <item x="23"/>
        <item x="28"/>
        <item x="11"/>
        <item x="18"/>
        <item x="20"/>
        <item x="22"/>
        <item x="5"/>
        <item x="14"/>
        <item x="26"/>
        <item x="3"/>
        <item x="12"/>
        <item x="10"/>
        <item t="default"/>
      </items>
    </pivotField>
    <pivotField dataField="1" numFmtId="164" showAll="0"/>
    <pivotField dataField="1" showAll="0"/>
    <pivotField axis="axisRow" showAll="0">
      <items count="16">
        <item sd="0" x="11"/>
        <item sd="0" x="8"/>
        <item sd="0" x="14"/>
        <item sd="0" x="9"/>
        <item sd="0" x="4"/>
        <item sd="0" x="3"/>
        <item sd="0" x="7"/>
        <item sd="0" x="1"/>
        <item sd="0" x="6"/>
        <item sd="0" x="5"/>
        <item sd="0" x="10"/>
        <item sd="0" x="2"/>
        <item sd="0" x="13"/>
        <item sd="0" x="12"/>
        <item sd="0" x="0"/>
        <item t="default" sd="0"/>
      </items>
    </pivotField>
    <pivotField showAll="0"/>
  </pivotFields>
  <rowFields count="3">
    <field x="5"/>
    <field x="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revenue" fld="3" baseField="0" baseItem="0"/>
    <dataField name="Sum of employees" fld="4" baseField="0" baseItem="0"/>
  </dataFields>
  <formats count="6">
    <format dxfId="41">
      <pivotArea type="all" dataOnly="0" outline="0" fieldPosition="0"/>
    </format>
    <format dxfId="40">
      <pivotArea outline="0" collapsedLevelsAreSubtotals="1" fieldPosition="0"/>
    </format>
    <format dxfId="39">
      <pivotArea field="5" type="button" dataOnly="0" labelOnly="1" outline="0" axis="axisRow" fieldPosition="0"/>
    </format>
    <format dxfId="38">
      <pivotArea dataOnly="0" labelOnly="1" fieldPosition="0">
        <references count="1">
          <reference field="5" count="0"/>
        </references>
      </pivotArea>
    </format>
    <format dxfId="37">
      <pivotArea dataOnly="0" labelOnly="1" grandRow="1" outline="0" fieldPosition="0"/>
    </format>
    <format dxfId="36">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87B149-EE1A-4CC6-85A3-7A8974C35765}"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H2:I13" firstHeaderRow="1" firstDataRow="1" firstDataCol="1"/>
  <pivotFields count="7">
    <pivotField showAll="0"/>
    <pivotField axis="axisRow" showAll="0">
      <items count="11">
        <item x="8"/>
        <item x="4"/>
        <item x="7"/>
        <item x="5"/>
        <item x="1"/>
        <item x="2"/>
        <item x="9"/>
        <item x="3"/>
        <item x="0"/>
        <item x="6"/>
        <item t="default"/>
      </items>
    </pivotField>
    <pivotField showAll="0"/>
    <pivotField numFmtId="164" showAll="0"/>
    <pivotField dataField="1"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Difference of employee no. (base sector: Software)" fld="4" showDataAs="difference" baseField="1" baseItem="7"/>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237B0B-E762-4ACF-B242-8E54DEB52A64}"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E2:F38" firstHeaderRow="1" firstDataRow="1" firstDataCol="1"/>
  <pivotFields count="7">
    <pivotField showAll="0"/>
    <pivotField showAll="0"/>
    <pivotField axis="axisRow" showAll="0">
      <items count="36">
        <item x="34"/>
        <item x="29"/>
        <item x="16"/>
        <item x="33"/>
        <item x="31"/>
        <item x="30"/>
        <item x="2"/>
        <item x="32"/>
        <item x="19"/>
        <item x="27"/>
        <item x="17"/>
        <item x="4"/>
        <item x="15"/>
        <item x="6"/>
        <item x="25"/>
        <item x="13"/>
        <item x="0"/>
        <item x="24"/>
        <item x="9"/>
        <item x="1"/>
        <item x="21"/>
        <item x="8"/>
        <item x="7"/>
        <item x="23"/>
        <item x="28"/>
        <item x="11"/>
        <item x="18"/>
        <item x="20"/>
        <item x="22"/>
        <item x="5"/>
        <item x="14"/>
        <item x="26"/>
        <item x="3"/>
        <item x="12"/>
        <item x="10"/>
        <item t="default"/>
      </items>
    </pivotField>
    <pivotField dataField="1" numFmtId="164" showAll="0"/>
    <pivotField showAll="0"/>
    <pivotField showAll="0"/>
    <pivotField showAll="0"/>
  </pivotFields>
  <rowFields count="1">
    <field x="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Revenue Difference percentage (base year: 1979)" fld="3" showDataAs="percentDiff" baseField="2" baseItem="0" numFmtId="10"/>
  </dataFields>
  <formats count="6">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DC988D-FB3F-4FF7-8401-BD66ED66100B}"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2:C13" firstHeaderRow="1" firstDataRow="1" firstDataCol="1"/>
  <pivotFields count="7">
    <pivotField showAll="0"/>
    <pivotField axis="axisRow" showAll="0">
      <items count="11">
        <item x="8"/>
        <item x="4"/>
        <item x="7"/>
        <item x="5"/>
        <item x="1"/>
        <item x="2"/>
        <item x="9"/>
        <item x="3"/>
        <item x="0"/>
        <item x="6"/>
        <item t="default"/>
      </items>
    </pivotField>
    <pivotField showAll="0"/>
    <pivotField dataField="1" numFmtId="164"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revenue" fld="3" baseField="0" baseItem="0"/>
  </dataFields>
  <formats count="6">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axis="axisValues" fieldPosition="0"/>
    </format>
  </formats>
  <chartFormats count="11">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9"/>
          </reference>
        </references>
      </pivotArea>
    </chartFormat>
    <chartFormat chart="1" format="3">
      <pivotArea type="data" outline="0" fieldPosition="0">
        <references count="2">
          <reference field="4294967294" count="1" selected="0">
            <x v="0"/>
          </reference>
          <reference field="1" count="1" selected="0">
            <x v="7"/>
          </reference>
        </references>
      </pivotArea>
    </chartFormat>
    <chartFormat chart="1" format="4">
      <pivotArea type="data" outline="0" fieldPosition="0">
        <references count="2">
          <reference field="4294967294" count="1" selected="0">
            <x v="0"/>
          </reference>
          <reference field="1" count="1" selected="0">
            <x v="0"/>
          </reference>
        </references>
      </pivotArea>
    </chartFormat>
    <chartFormat chart="1" format="5">
      <pivotArea type="data" outline="0" fieldPosition="0">
        <references count="2">
          <reference field="4294967294" count="1" selected="0">
            <x v="0"/>
          </reference>
          <reference field="1" count="1" selected="0">
            <x v="6"/>
          </reference>
        </references>
      </pivotArea>
    </chartFormat>
    <chartFormat chart="1" format="6">
      <pivotArea type="data" outline="0" fieldPosition="0">
        <references count="2">
          <reference field="4294967294" count="1" selected="0">
            <x v="0"/>
          </reference>
          <reference field="1" count="1" selected="0">
            <x v="8"/>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 chart="1" format="8">
      <pivotArea type="data" outline="0" fieldPosition="0">
        <references count="2">
          <reference field="4294967294" count="1" selected="0">
            <x v="0"/>
          </reference>
          <reference field="1" count="1" selected="0">
            <x v="4"/>
          </reference>
        </references>
      </pivotArea>
    </chartFormat>
    <chartFormat chart="1" format="9">
      <pivotArea type="data" outline="0" fieldPosition="0">
        <references count="2">
          <reference field="4294967294" count="1" selected="0">
            <x v="0"/>
          </reference>
          <reference field="1" count="1" selected="0">
            <x v="3"/>
          </reference>
        </references>
      </pivotArea>
    </chartFormat>
    <chartFormat chart="1" format="10">
      <pivotArea type="data" outline="0" fieldPosition="0">
        <references count="2">
          <reference field="4294967294" count="1" selected="0">
            <x v="0"/>
          </reference>
          <reference field="1" count="1" selected="0">
            <x v="2"/>
          </reference>
        </references>
      </pivotArea>
    </chartFormat>
    <chartFormat chart="1" format="1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5734A3-4A12-43F4-BC5F-603FEC0B98D3}"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H15:I31" firstHeaderRow="1" firstDataRow="1" firstDataCol="1"/>
  <pivotFields count="7">
    <pivotField showAll="0"/>
    <pivotField showAll="0"/>
    <pivotField showAll="0"/>
    <pivotField numFmtId="164" showAll="0"/>
    <pivotField dataField="1" showAll="0"/>
    <pivotField axis="axisRow" showAll="0">
      <items count="16">
        <item x="11"/>
        <item x="8"/>
        <item x="14"/>
        <item x="9"/>
        <item x="4"/>
        <item x="3"/>
        <item x="7"/>
        <item x="1"/>
        <item x="6"/>
        <item x="5"/>
        <item x="10"/>
        <item x="2"/>
        <item x="13"/>
        <item x="12"/>
        <item x="0"/>
        <item t="default"/>
      </items>
    </pivotField>
    <pivotField showAll="0"/>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Percentage of total employees" fld="4" showDataAs="percentOfTotal" baseField="5" baseItem="0" numFmtId="10"/>
  </dataFields>
  <formats count="6">
    <format dxfId="23">
      <pivotArea type="all" dataOnly="0" outline="0" fieldPosition="0"/>
    </format>
    <format dxfId="22">
      <pivotArea outline="0" collapsedLevelsAreSubtotals="1" fieldPosition="0"/>
    </format>
    <format dxfId="21">
      <pivotArea field="5" type="button" dataOnly="0" labelOnly="1" outline="0" axis="axisRow" fieldPosition="0"/>
    </format>
    <format dxfId="20">
      <pivotArea dataOnly="0" labelOnly="1" fieldPosition="0">
        <references count="1">
          <reference field="5" count="0"/>
        </references>
      </pivotArea>
    </format>
    <format dxfId="19">
      <pivotArea dataOnly="0" labelOnly="1" grandRow="1" outline="0" fieldPosition="0"/>
    </format>
    <format dxfId="18">
      <pivotArea dataOnly="0" labelOnly="1" outline="0" axis="axisValues" fieldPosition="0"/>
    </format>
  </formats>
  <chartFormats count="16">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5" count="1" selected="0">
            <x v="0"/>
          </reference>
        </references>
      </pivotArea>
    </chartFormat>
    <chartFormat chart="4" format="3">
      <pivotArea type="data" outline="0" fieldPosition="0">
        <references count="2">
          <reference field="4294967294" count="1" selected="0">
            <x v="0"/>
          </reference>
          <reference field="5" count="1" selected="0">
            <x v="1"/>
          </reference>
        </references>
      </pivotArea>
    </chartFormat>
    <chartFormat chart="4" format="4">
      <pivotArea type="data" outline="0" fieldPosition="0">
        <references count="2">
          <reference field="4294967294" count="1" selected="0">
            <x v="0"/>
          </reference>
          <reference field="5" count="1" selected="0">
            <x v="2"/>
          </reference>
        </references>
      </pivotArea>
    </chartFormat>
    <chartFormat chart="4" format="5">
      <pivotArea type="data" outline="0" fieldPosition="0">
        <references count="2">
          <reference field="4294967294" count="1" selected="0">
            <x v="0"/>
          </reference>
          <reference field="5" count="1" selected="0">
            <x v="3"/>
          </reference>
        </references>
      </pivotArea>
    </chartFormat>
    <chartFormat chart="4" format="6">
      <pivotArea type="data" outline="0" fieldPosition="0">
        <references count="2">
          <reference field="4294967294" count="1" selected="0">
            <x v="0"/>
          </reference>
          <reference field="5" count="1" selected="0">
            <x v="4"/>
          </reference>
        </references>
      </pivotArea>
    </chartFormat>
    <chartFormat chart="4" format="7">
      <pivotArea type="data" outline="0" fieldPosition="0">
        <references count="2">
          <reference field="4294967294" count="1" selected="0">
            <x v="0"/>
          </reference>
          <reference field="5" count="1" selected="0">
            <x v="5"/>
          </reference>
        </references>
      </pivotArea>
    </chartFormat>
    <chartFormat chart="4" format="8">
      <pivotArea type="data" outline="0" fieldPosition="0">
        <references count="2">
          <reference field="4294967294" count="1" selected="0">
            <x v="0"/>
          </reference>
          <reference field="5" count="1" selected="0">
            <x v="6"/>
          </reference>
        </references>
      </pivotArea>
    </chartFormat>
    <chartFormat chart="4" format="9">
      <pivotArea type="data" outline="0" fieldPosition="0">
        <references count="2">
          <reference field="4294967294" count="1" selected="0">
            <x v="0"/>
          </reference>
          <reference field="5" count="1" selected="0">
            <x v="7"/>
          </reference>
        </references>
      </pivotArea>
    </chartFormat>
    <chartFormat chart="4" format="10">
      <pivotArea type="data" outline="0" fieldPosition="0">
        <references count="2">
          <reference field="4294967294" count="1" selected="0">
            <x v="0"/>
          </reference>
          <reference field="5" count="1" selected="0">
            <x v="8"/>
          </reference>
        </references>
      </pivotArea>
    </chartFormat>
    <chartFormat chart="4" format="11">
      <pivotArea type="data" outline="0" fieldPosition="0">
        <references count="2">
          <reference field="4294967294" count="1" selected="0">
            <x v="0"/>
          </reference>
          <reference field="5" count="1" selected="0">
            <x v="9"/>
          </reference>
        </references>
      </pivotArea>
    </chartFormat>
    <chartFormat chart="4" format="12">
      <pivotArea type="data" outline="0" fieldPosition="0">
        <references count="2">
          <reference field="4294967294" count="1" selected="0">
            <x v="0"/>
          </reference>
          <reference field="5" count="1" selected="0">
            <x v="10"/>
          </reference>
        </references>
      </pivotArea>
    </chartFormat>
    <chartFormat chart="4" format="13">
      <pivotArea type="data" outline="0" fieldPosition="0">
        <references count="2">
          <reference field="4294967294" count="1" selected="0">
            <x v="0"/>
          </reference>
          <reference field="5" count="1" selected="0">
            <x v="11"/>
          </reference>
        </references>
      </pivotArea>
    </chartFormat>
    <chartFormat chart="4" format="14">
      <pivotArea type="data" outline="0" fieldPosition="0">
        <references count="2">
          <reference field="4294967294" count="1" selected="0">
            <x v="0"/>
          </reference>
          <reference field="5" count="1" selected="0">
            <x v="12"/>
          </reference>
        </references>
      </pivotArea>
    </chartFormat>
    <chartFormat chart="4" format="15">
      <pivotArea type="data" outline="0" fieldPosition="0">
        <references count="2">
          <reference field="4294967294" count="1" selected="0">
            <x v="0"/>
          </reference>
          <reference field="5" count="1" selected="0">
            <x v="13"/>
          </reference>
        </references>
      </pivotArea>
    </chartFormat>
    <chartFormat chart="4" format="16">
      <pivotArea type="data" outline="0" fieldPosition="0">
        <references count="2">
          <reference field="4294967294" count="1" selected="0">
            <x v="0"/>
          </reference>
          <reference field="5"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472F28-9B04-409A-BBBA-241F67007599}"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B16:C32" firstHeaderRow="1" firstDataRow="1" firstDataCol="1"/>
  <pivotFields count="7">
    <pivotField showAll="0"/>
    <pivotField showAll="0"/>
    <pivotField showAll="0"/>
    <pivotField dataField="1" numFmtId="164" showAll="0"/>
    <pivotField showAll="0"/>
    <pivotField axis="axisRow" showAll="0">
      <items count="16">
        <item x="11"/>
        <item x="8"/>
        <item x="14"/>
        <item x="9"/>
        <item x="4"/>
        <item x="3"/>
        <item x="7"/>
        <item x="1"/>
        <item x="6"/>
        <item x="5"/>
        <item x="10"/>
        <item x="2"/>
        <item x="13"/>
        <item x="12"/>
        <item x="0"/>
        <item t="default"/>
      </items>
    </pivotField>
    <pivotField showAll="0"/>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Average of revenue" fld="3" subtotal="average" baseField="5" baseItem="0"/>
  </dataFields>
  <formats count="6">
    <format dxfId="29">
      <pivotArea type="all" dataOnly="0" outline="0" fieldPosition="0"/>
    </format>
    <format dxfId="28">
      <pivotArea outline="0" collapsedLevelsAreSubtotals="1" fieldPosition="0"/>
    </format>
    <format dxfId="27">
      <pivotArea field="5" type="button" dataOnly="0" labelOnly="1" outline="0" axis="axisRow" fieldPosition="0"/>
    </format>
    <format dxfId="26">
      <pivotArea dataOnly="0" labelOnly="1" fieldPosition="0">
        <references count="1">
          <reference field="5" count="0"/>
        </references>
      </pivotArea>
    </format>
    <format dxfId="25">
      <pivotArea dataOnly="0" labelOnly="1" grandRow="1" outline="0" fieldPosition="0"/>
    </format>
    <format dxfId="24">
      <pivotArea dataOnly="0" labelOnly="1" outline="0" axis="axisValues" fieldPosition="0"/>
    </format>
  </formats>
  <chartFormats count="16">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5" count="1" selected="0">
            <x v="3"/>
          </reference>
        </references>
      </pivotArea>
    </chartFormat>
    <chartFormat chart="12" format="3">
      <pivotArea type="data" outline="0" fieldPosition="0">
        <references count="2">
          <reference field="4294967294" count="1" selected="0">
            <x v="0"/>
          </reference>
          <reference field="5" count="1" selected="0">
            <x v="4"/>
          </reference>
        </references>
      </pivotArea>
    </chartFormat>
    <chartFormat chart="12" format="4">
      <pivotArea type="data" outline="0" fieldPosition="0">
        <references count="2">
          <reference field="4294967294" count="1" selected="0">
            <x v="0"/>
          </reference>
          <reference field="5" count="1" selected="0">
            <x v="0"/>
          </reference>
        </references>
      </pivotArea>
    </chartFormat>
    <chartFormat chart="12" format="5">
      <pivotArea type="data" outline="0" fieldPosition="0">
        <references count="2">
          <reference field="4294967294" count="1" selected="0">
            <x v="0"/>
          </reference>
          <reference field="5" count="1" selected="0">
            <x v="1"/>
          </reference>
        </references>
      </pivotArea>
    </chartFormat>
    <chartFormat chart="12" format="6">
      <pivotArea type="data" outline="0" fieldPosition="0">
        <references count="2">
          <reference field="4294967294" count="1" selected="0">
            <x v="0"/>
          </reference>
          <reference field="5" count="1" selected="0">
            <x v="2"/>
          </reference>
        </references>
      </pivotArea>
    </chartFormat>
    <chartFormat chart="12" format="7">
      <pivotArea type="data" outline="0" fieldPosition="0">
        <references count="2">
          <reference field="4294967294" count="1" selected="0">
            <x v="0"/>
          </reference>
          <reference field="5" count="1" selected="0">
            <x v="5"/>
          </reference>
        </references>
      </pivotArea>
    </chartFormat>
    <chartFormat chart="12" format="8">
      <pivotArea type="data" outline="0" fieldPosition="0">
        <references count="2">
          <reference field="4294967294" count="1" selected="0">
            <x v="0"/>
          </reference>
          <reference field="5" count="1" selected="0">
            <x v="6"/>
          </reference>
        </references>
      </pivotArea>
    </chartFormat>
    <chartFormat chart="12" format="9">
      <pivotArea type="data" outline="0" fieldPosition="0">
        <references count="2">
          <reference field="4294967294" count="1" selected="0">
            <x v="0"/>
          </reference>
          <reference field="5" count="1" selected="0">
            <x v="7"/>
          </reference>
        </references>
      </pivotArea>
    </chartFormat>
    <chartFormat chart="12" format="10">
      <pivotArea type="data" outline="0" fieldPosition="0">
        <references count="2">
          <reference field="4294967294" count="1" selected="0">
            <x v="0"/>
          </reference>
          <reference field="5" count="1" selected="0">
            <x v="10"/>
          </reference>
        </references>
      </pivotArea>
    </chartFormat>
    <chartFormat chart="12" format="11">
      <pivotArea type="data" outline="0" fieldPosition="0">
        <references count="2">
          <reference field="4294967294" count="1" selected="0">
            <x v="0"/>
          </reference>
          <reference field="5" count="1" selected="0">
            <x v="9"/>
          </reference>
        </references>
      </pivotArea>
    </chartFormat>
    <chartFormat chart="12" format="12">
      <pivotArea type="data" outline="0" fieldPosition="0">
        <references count="2">
          <reference field="4294967294" count="1" selected="0">
            <x v="0"/>
          </reference>
          <reference field="5" count="1" selected="0">
            <x v="14"/>
          </reference>
        </references>
      </pivotArea>
    </chartFormat>
    <chartFormat chart="12" format="13">
      <pivotArea type="data" outline="0" fieldPosition="0">
        <references count="2">
          <reference field="4294967294" count="1" selected="0">
            <x v="0"/>
          </reference>
          <reference field="5" count="1" selected="0">
            <x v="13"/>
          </reference>
        </references>
      </pivotArea>
    </chartFormat>
    <chartFormat chart="12" format="14">
      <pivotArea type="data" outline="0" fieldPosition="0">
        <references count="2">
          <reference field="4294967294" count="1" selected="0">
            <x v="0"/>
          </reference>
          <reference field="5" count="1" selected="0">
            <x v="12"/>
          </reference>
        </references>
      </pivotArea>
    </chartFormat>
    <chartFormat chart="12" format="15">
      <pivotArea type="data" outline="0" fieldPosition="0">
        <references count="2">
          <reference field="4294967294" count="1" selected="0">
            <x v="0"/>
          </reference>
          <reference field="5" count="1" selected="0">
            <x v="11"/>
          </reference>
        </references>
      </pivotArea>
    </chartFormat>
    <chartFormat chart="12" format="16">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5822FAF1-8668-4053-8BC4-222CC11757E7}" sourceName="sector">
  <pivotTables>
    <pivotTable tabId="3" name="PivotTable16"/>
  </pivotTables>
  <data>
    <tabular pivotCacheId="2065733692">
      <items count="10">
        <i x="8" s="1"/>
        <i x="4" s="1"/>
        <i x="7" s="1"/>
        <i x="5" s="1"/>
        <i x="1" s="1"/>
        <i x="2" s="1"/>
        <i x="9"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_location1" xr10:uid="{567A4C54-A2EE-45BD-A2FF-453F0DD5AE41}" sourceName="office_location">
  <pivotTables>
    <pivotTable tabId="3" name="PivotTable16"/>
  </pivotTables>
  <data>
    <tabular pivotCacheId="2065733692">
      <items count="15">
        <i x="11" s="1"/>
        <i x="8" s="1"/>
        <i x="14" s="1"/>
        <i x="9" s="1"/>
        <i x="4" s="1"/>
        <i x="3" s="1"/>
        <i x="7" s="1"/>
        <i x="1" s="1"/>
        <i x="6" s="1"/>
        <i x="5" s="1"/>
        <i x="10" s="1"/>
        <i x="2" s="1"/>
        <i x="13" s="1"/>
        <i x="1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A1B326C1-EF5A-480B-8F50-F64DD0B85E5B}" sourceName="sector">
  <extLst>
    <x:ext xmlns:x15="http://schemas.microsoft.com/office/spreadsheetml/2010/11/main" uri="{2F2917AC-EB37-4324-AD4E-5DD8C200BD13}">
      <x15:tableSlicerCache tableId="2"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_location" xr10:uid="{E729D79E-F28C-454A-BF5C-9B7B436C19B8}" sourceName="office_location">
  <extLst>
    <x:ext xmlns:x15="http://schemas.microsoft.com/office/spreadsheetml/2010/11/main" uri="{2F2917AC-EB37-4324-AD4E-5DD8C200BD13}">
      <x15:tableSlicerCache tableId="2"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idiary_of" xr10:uid="{4D85B713-B8F8-4256-9BEA-6218FA1E38A5}" sourceName="subsidiary_of">
  <extLst>
    <x:ext xmlns:x15="http://schemas.microsoft.com/office/spreadsheetml/2010/11/main" uri="{2F2917AC-EB37-4324-AD4E-5DD8C200BD13}">
      <x15:tableSlicerCache tableId="2"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3AC358AF-0D53-4E2D-BE04-CA0D392CAAD7}" cache="Slicer_sector" caption="sector" columnCount="5" style="SlicerStyleLight2" rowHeight="241300"/>
  <slicer name="office_location" xr10:uid="{C8966763-1FEF-4278-831F-1921A458F79B}" cache="Slicer_office_location" caption="office_location" columnCount="7" style="SlicerStyleLight6" rowHeight="241300"/>
  <slicer name="subsidiary_of" xr10:uid="{948B2AED-1B3B-4AAA-970C-18B61828B79C}" cache="Slicer_subsidiary_of" caption="subsidiary_of" columnCount="5"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1" xr10:uid="{CABDDE32-4D86-420C-8D3E-EAEBE0E22C4D}" cache="Slicer_sector1" caption="sector" columnCount="3" style="SlicerStyleOther1" rowHeight="241300"/>
  <slicer name="office_location 1" xr10:uid="{33DD4ADF-A119-46FA-A804-74AAE3773CEE}" cache="Slicer_office_location1" caption="office_location" columnCount="5"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A564D9-0E0A-43FF-B3D8-80D00B6BF644}" name="Table1" displayName="Table1" ref="A1:G86" totalsRowShown="0">
  <autoFilter ref="A1:G86" xr:uid="{9D8FAA3D-683A-48D1-B1B5-DE3B44448EC1}"/>
  <tableColumns count="7">
    <tableColumn id="1" xr3:uid="{EA50185C-768A-4027-8383-48F3EBD87554}" name="account"/>
    <tableColumn id="2" xr3:uid="{D522D778-3C43-41B2-9C34-60F0C0B2AD37}" name="sector"/>
    <tableColumn id="3" xr3:uid="{2A5F7BB2-684B-4FFC-8B75-BDE4EC6F2956}" name="year_established"/>
    <tableColumn id="4" xr3:uid="{A6A22904-1BEB-4789-94DA-72D219BCC1F5}" name="revenue"/>
    <tableColumn id="5" xr3:uid="{C61B0584-D223-4DF4-BBB1-97B327BDFB1C}" name="employees"/>
    <tableColumn id="6" xr3:uid="{2D22950F-4A1C-4FC8-8748-C209631AAC46}" name="office_location"/>
    <tableColumn id="7" xr3:uid="{B9478644-5521-43D2-B14F-539DECDE03DD}" name="subsidiary_of"/>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93C4D5-512C-45A1-ADD3-8AA7D30A1ABC}" name="Table13" displayName="Table13" ref="B21:H107" totalsRowCount="1">
  <autoFilter ref="B21:H106" xr:uid="{9D8FAA3D-683A-48D1-B1B5-DE3B44448EC1}"/>
  <tableColumns count="7">
    <tableColumn id="1" xr3:uid="{FB61BCFF-9FA9-4476-9893-BB01B0EE92A1}" name="account" totalsRowLabel="Sum"/>
    <tableColumn id="2" xr3:uid="{C33E0509-01A9-4DB0-B7CA-5F611368432B}" name="sector" totalsRowFunction="sum"/>
    <tableColumn id="3" xr3:uid="{A8D3F5FA-1C5D-43A7-AF2A-591D9B292FFF}" name="year_established" totalsRowFunction="sum"/>
    <tableColumn id="4" xr3:uid="{5EE05571-C505-41DA-AE05-10ED344A804D}" name="revenue" totalsRowFunction="sum" dataDxfId="43" totalsRowDxfId="42"/>
    <tableColumn id="5" xr3:uid="{B26B04A2-0263-4D1A-A2EA-B6ED69D1C509}" name="employees" totalsRowFunction="sum"/>
    <tableColumn id="6" xr3:uid="{DB5AD179-FA1E-4A3A-9A5E-3106EC4261A2}" name="office_location" totalsRowFunction="sum"/>
    <tableColumn id="7" xr3:uid="{28266DC3-5BA3-43C5-9131-D88069585440}" name="subsidiary_of"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6"/>
  <sheetViews>
    <sheetView workbookViewId="0">
      <selection activeCell="D20" sqref="D20"/>
    </sheetView>
  </sheetViews>
  <sheetFormatPr defaultRowHeight="15" x14ac:dyDescent="0.25"/>
  <cols>
    <col min="1" max="1" width="28.42578125" bestFit="1" customWidth="1"/>
    <col min="2" max="2" width="19.42578125" bestFit="1" customWidth="1"/>
    <col min="3" max="3" width="18.28515625" customWidth="1"/>
    <col min="4" max="4" width="10.5703125" customWidth="1"/>
    <col min="5" max="5" width="13" customWidth="1"/>
    <col min="6" max="6" width="16.42578125" customWidth="1"/>
    <col min="7" max="7" width="17.28515625" bestFit="1" customWidth="1"/>
  </cols>
  <sheetData>
    <row r="1" spans="1:7" x14ac:dyDescent="0.25">
      <c r="A1" t="s">
        <v>0</v>
      </c>
      <c r="B1" t="s">
        <v>1</v>
      </c>
      <c r="C1" t="s">
        <v>2</v>
      </c>
      <c r="D1" t="s">
        <v>3</v>
      </c>
      <c r="E1" t="s">
        <v>4</v>
      </c>
      <c r="F1" t="s">
        <v>5</v>
      </c>
      <c r="G1" t="s">
        <v>6</v>
      </c>
    </row>
    <row r="2" spans="1:7" x14ac:dyDescent="0.25">
      <c r="A2" t="s">
        <v>7</v>
      </c>
      <c r="B2" t="s">
        <v>8</v>
      </c>
      <c r="C2">
        <v>1996</v>
      </c>
      <c r="D2">
        <v>1100.04</v>
      </c>
      <c r="E2">
        <v>2822</v>
      </c>
      <c r="F2" t="s">
        <v>9</v>
      </c>
    </row>
    <row r="3" spans="1:7" x14ac:dyDescent="0.25">
      <c r="A3" t="s">
        <v>10</v>
      </c>
      <c r="B3" t="s">
        <v>11</v>
      </c>
      <c r="C3">
        <v>1999</v>
      </c>
      <c r="D3">
        <v>251.41</v>
      </c>
      <c r="E3">
        <v>495</v>
      </c>
      <c r="F3" t="s">
        <v>9</v>
      </c>
    </row>
    <row r="4" spans="1:7" x14ac:dyDescent="0.25">
      <c r="A4" t="s">
        <v>12</v>
      </c>
      <c r="B4" t="s">
        <v>11</v>
      </c>
      <c r="C4">
        <v>1986</v>
      </c>
      <c r="D4">
        <v>647.17999999999995</v>
      </c>
      <c r="E4">
        <v>1185</v>
      </c>
      <c r="F4" t="s">
        <v>13</v>
      </c>
    </row>
    <row r="5" spans="1:7" x14ac:dyDescent="0.25">
      <c r="A5" t="s">
        <v>14</v>
      </c>
      <c r="B5" t="s">
        <v>11</v>
      </c>
      <c r="C5">
        <v>2012</v>
      </c>
      <c r="D5">
        <v>587.34</v>
      </c>
      <c r="E5">
        <v>1356</v>
      </c>
      <c r="F5" t="s">
        <v>15</v>
      </c>
    </row>
    <row r="6" spans="1:7" x14ac:dyDescent="0.25">
      <c r="A6" t="s">
        <v>16</v>
      </c>
      <c r="B6" t="s">
        <v>11</v>
      </c>
      <c r="C6">
        <v>1991</v>
      </c>
      <c r="D6">
        <v>326.82</v>
      </c>
      <c r="E6">
        <v>1016</v>
      </c>
      <c r="F6" t="s">
        <v>9</v>
      </c>
    </row>
    <row r="7" spans="1:7" x14ac:dyDescent="0.25">
      <c r="A7" t="s">
        <v>17</v>
      </c>
      <c r="B7" t="s">
        <v>18</v>
      </c>
      <c r="C7">
        <v>2009</v>
      </c>
      <c r="D7">
        <v>497.11</v>
      </c>
      <c r="E7">
        <v>1588</v>
      </c>
      <c r="F7" t="s">
        <v>9</v>
      </c>
    </row>
    <row r="8" spans="1:7" x14ac:dyDescent="0.25">
      <c r="A8" t="s">
        <v>19</v>
      </c>
      <c r="B8" t="s">
        <v>8</v>
      </c>
      <c r="C8">
        <v>1993</v>
      </c>
      <c r="D8">
        <v>1242.32</v>
      </c>
      <c r="E8">
        <v>3027</v>
      </c>
      <c r="F8" t="s">
        <v>9</v>
      </c>
      <c r="G8" t="s">
        <v>7</v>
      </c>
    </row>
    <row r="9" spans="1:7" x14ac:dyDescent="0.25">
      <c r="A9" t="s">
        <v>20</v>
      </c>
      <c r="B9" t="s">
        <v>21</v>
      </c>
      <c r="C9">
        <v>2002</v>
      </c>
      <c r="D9">
        <v>987.39</v>
      </c>
      <c r="E9">
        <v>2253</v>
      </c>
      <c r="F9" t="s">
        <v>9</v>
      </c>
    </row>
    <row r="10" spans="1:7" x14ac:dyDescent="0.25">
      <c r="A10" t="s">
        <v>22</v>
      </c>
      <c r="B10" t="s">
        <v>18</v>
      </c>
      <c r="C10">
        <v>2001</v>
      </c>
      <c r="D10">
        <v>718.62</v>
      </c>
      <c r="E10">
        <v>2448</v>
      </c>
      <c r="F10" t="s">
        <v>9</v>
      </c>
    </row>
    <row r="11" spans="1:7" x14ac:dyDescent="0.25">
      <c r="A11" t="s">
        <v>23</v>
      </c>
      <c r="B11" t="s">
        <v>24</v>
      </c>
      <c r="C11">
        <v>1993</v>
      </c>
      <c r="D11">
        <v>4269.8999999999996</v>
      </c>
      <c r="E11">
        <v>6472</v>
      </c>
      <c r="F11" t="s">
        <v>9</v>
      </c>
      <c r="G11" t="s">
        <v>25</v>
      </c>
    </row>
    <row r="12" spans="1:7" x14ac:dyDescent="0.25">
      <c r="A12" t="s">
        <v>26</v>
      </c>
      <c r="B12" t="s">
        <v>21</v>
      </c>
      <c r="C12">
        <v>1998</v>
      </c>
      <c r="D12">
        <v>2714.9</v>
      </c>
      <c r="E12">
        <v>2641</v>
      </c>
      <c r="F12" t="s">
        <v>9</v>
      </c>
      <c r="G12" t="s">
        <v>7</v>
      </c>
    </row>
    <row r="13" spans="1:7" x14ac:dyDescent="0.25">
      <c r="A13" t="s">
        <v>27</v>
      </c>
      <c r="B13" t="s">
        <v>11</v>
      </c>
      <c r="C13">
        <v>2017</v>
      </c>
      <c r="D13">
        <v>4.54</v>
      </c>
      <c r="E13">
        <v>9</v>
      </c>
      <c r="F13" t="s">
        <v>9</v>
      </c>
    </row>
    <row r="14" spans="1:7" x14ac:dyDescent="0.25">
      <c r="A14" t="s">
        <v>28</v>
      </c>
      <c r="B14" t="s">
        <v>8</v>
      </c>
      <c r="C14">
        <v>2005</v>
      </c>
      <c r="D14">
        <v>1520.66</v>
      </c>
      <c r="E14">
        <v>1806</v>
      </c>
      <c r="F14" t="s">
        <v>9</v>
      </c>
    </row>
    <row r="15" spans="1:7" x14ac:dyDescent="0.25">
      <c r="A15" t="s">
        <v>29</v>
      </c>
      <c r="B15" t="s">
        <v>21</v>
      </c>
      <c r="C15">
        <v>2013</v>
      </c>
      <c r="D15">
        <v>98.79</v>
      </c>
      <c r="E15">
        <v>96</v>
      </c>
      <c r="F15" t="s">
        <v>9</v>
      </c>
      <c r="G15" t="s">
        <v>20</v>
      </c>
    </row>
    <row r="16" spans="1:7" x14ac:dyDescent="0.25">
      <c r="A16" t="s">
        <v>30</v>
      </c>
      <c r="B16" t="s">
        <v>31</v>
      </c>
      <c r="C16">
        <v>1995</v>
      </c>
      <c r="D16">
        <v>2173.98</v>
      </c>
      <c r="E16">
        <v>2928</v>
      </c>
      <c r="F16" t="s">
        <v>9</v>
      </c>
      <c r="G16" t="s">
        <v>32</v>
      </c>
    </row>
    <row r="17" spans="1:7" x14ac:dyDescent="0.25">
      <c r="A17" t="s">
        <v>33</v>
      </c>
      <c r="B17" t="s">
        <v>24</v>
      </c>
      <c r="C17">
        <v>1998</v>
      </c>
      <c r="D17">
        <v>217.87</v>
      </c>
      <c r="E17">
        <v>551</v>
      </c>
      <c r="F17" t="s">
        <v>9</v>
      </c>
    </row>
    <row r="18" spans="1:7" x14ac:dyDescent="0.25">
      <c r="A18" t="s">
        <v>34</v>
      </c>
      <c r="B18" t="s">
        <v>8</v>
      </c>
      <c r="C18">
        <v>2010</v>
      </c>
      <c r="D18">
        <v>587.72</v>
      </c>
      <c r="E18">
        <v>1501</v>
      </c>
      <c r="F18" t="s">
        <v>9</v>
      </c>
    </row>
    <row r="19" spans="1:7" x14ac:dyDescent="0.25">
      <c r="A19" t="s">
        <v>35</v>
      </c>
      <c r="B19" t="s">
        <v>8</v>
      </c>
      <c r="C19">
        <v>1992</v>
      </c>
      <c r="D19">
        <v>1712.68</v>
      </c>
      <c r="E19">
        <v>3194</v>
      </c>
      <c r="F19" t="s">
        <v>9</v>
      </c>
      <c r="G19" t="s">
        <v>7</v>
      </c>
    </row>
    <row r="20" spans="1:7" x14ac:dyDescent="0.25">
      <c r="A20" t="s">
        <v>36</v>
      </c>
      <c r="B20" t="s">
        <v>21</v>
      </c>
      <c r="C20">
        <v>1982</v>
      </c>
      <c r="D20">
        <v>4618</v>
      </c>
      <c r="E20">
        <v>10083</v>
      </c>
      <c r="F20" t="s">
        <v>9</v>
      </c>
    </row>
    <row r="21" spans="1:7" x14ac:dyDescent="0.25">
      <c r="A21" t="s">
        <v>37</v>
      </c>
      <c r="B21" t="s">
        <v>31</v>
      </c>
      <c r="C21">
        <v>1999</v>
      </c>
      <c r="D21">
        <v>1197.44</v>
      </c>
      <c r="E21">
        <v>2570</v>
      </c>
      <c r="F21" t="s">
        <v>9</v>
      </c>
    </row>
    <row r="22" spans="1:7" x14ac:dyDescent="0.25">
      <c r="A22" t="s">
        <v>38</v>
      </c>
      <c r="B22" t="s">
        <v>18</v>
      </c>
      <c r="C22">
        <v>1990</v>
      </c>
      <c r="D22">
        <v>4968.91</v>
      </c>
      <c r="E22">
        <v>7523</v>
      </c>
      <c r="F22" t="s">
        <v>9</v>
      </c>
    </row>
    <row r="23" spans="1:7" x14ac:dyDescent="0.25">
      <c r="A23" t="s">
        <v>39</v>
      </c>
      <c r="B23" t="s">
        <v>40</v>
      </c>
      <c r="C23">
        <v>1995</v>
      </c>
      <c r="D23">
        <v>1825.82</v>
      </c>
      <c r="E23">
        <v>5595</v>
      </c>
      <c r="F23" t="s">
        <v>9</v>
      </c>
      <c r="G23" t="s">
        <v>41</v>
      </c>
    </row>
    <row r="24" spans="1:7" x14ac:dyDescent="0.25">
      <c r="A24" t="s">
        <v>42</v>
      </c>
      <c r="B24" t="s">
        <v>43</v>
      </c>
      <c r="C24">
        <v>2006</v>
      </c>
      <c r="D24">
        <v>1102.43</v>
      </c>
      <c r="E24">
        <v>1759</v>
      </c>
      <c r="F24" t="s">
        <v>9</v>
      </c>
    </row>
    <row r="25" spans="1:7" x14ac:dyDescent="0.25">
      <c r="A25" t="s">
        <v>44</v>
      </c>
      <c r="B25" t="s">
        <v>45</v>
      </c>
      <c r="C25">
        <v>1988</v>
      </c>
      <c r="D25">
        <v>2059.9</v>
      </c>
      <c r="E25">
        <v>3644</v>
      </c>
      <c r="F25" t="s">
        <v>9</v>
      </c>
    </row>
    <row r="26" spans="1:7" x14ac:dyDescent="0.25">
      <c r="A26" t="s">
        <v>46</v>
      </c>
      <c r="B26" t="s">
        <v>43</v>
      </c>
      <c r="C26">
        <v>1991</v>
      </c>
      <c r="D26">
        <v>2819.5</v>
      </c>
      <c r="E26">
        <v>7227</v>
      </c>
      <c r="F26" t="s">
        <v>9</v>
      </c>
      <c r="G26" t="s">
        <v>47</v>
      </c>
    </row>
    <row r="27" spans="1:7" x14ac:dyDescent="0.25">
      <c r="A27" t="s">
        <v>48</v>
      </c>
      <c r="B27" t="s">
        <v>18</v>
      </c>
      <c r="C27">
        <v>1995</v>
      </c>
      <c r="D27">
        <v>5158.71</v>
      </c>
      <c r="E27">
        <v>17479</v>
      </c>
      <c r="F27" t="s">
        <v>49</v>
      </c>
    </row>
    <row r="28" spans="1:7" x14ac:dyDescent="0.25">
      <c r="A28" t="s">
        <v>50</v>
      </c>
      <c r="B28" t="s">
        <v>18</v>
      </c>
      <c r="C28">
        <v>1990</v>
      </c>
      <c r="D28">
        <v>2520.83</v>
      </c>
      <c r="E28">
        <v>3502</v>
      </c>
      <c r="F28" t="s">
        <v>9</v>
      </c>
    </row>
    <row r="29" spans="1:7" x14ac:dyDescent="0.25">
      <c r="A29" t="s">
        <v>51</v>
      </c>
      <c r="B29" t="s">
        <v>18</v>
      </c>
      <c r="C29">
        <v>2007</v>
      </c>
      <c r="D29">
        <v>894.33</v>
      </c>
      <c r="E29">
        <v>1635</v>
      </c>
      <c r="F29" t="s">
        <v>52</v>
      </c>
    </row>
    <row r="30" spans="1:7" x14ac:dyDescent="0.25">
      <c r="A30" t="s">
        <v>53</v>
      </c>
      <c r="B30" t="s">
        <v>8</v>
      </c>
      <c r="C30">
        <v>2000</v>
      </c>
      <c r="D30">
        <v>1223.72</v>
      </c>
      <c r="E30">
        <v>2497</v>
      </c>
      <c r="F30" t="s">
        <v>54</v>
      </c>
    </row>
    <row r="31" spans="1:7" x14ac:dyDescent="0.25">
      <c r="A31" t="s">
        <v>55</v>
      </c>
      <c r="B31" t="s">
        <v>40</v>
      </c>
      <c r="C31">
        <v>2007</v>
      </c>
      <c r="D31">
        <v>86.68</v>
      </c>
      <c r="E31">
        <v>187</v>
      </c>
      <c r="F31" t="s">
        <v>9</v>
      </c>
      <c r="G31" t="s">
        <v>41</v>
      </c>
    </row>
    <row r="32" spans="1:7" x14ac:dyDescent="0.25">
      <c r="A32" t="s">
        <v>47</v>
      </c>
      <c r="B32" t="s">
        <v>43</v>
      </c>
      <c r="C32">
        <v>2008</v>
      </c>
      <c r="D32">
        <v>52.5</v>
      </c>
      <c r="E32">
        <v>165</v>
      </c>
      <c r="F32" t="s">
        <v>9</v>
      </c>
    </row>
    <row r="33" spans="1:7" x14ac:dyDescent="0.25">
      <c r="A33" t="s">
        <v>56</v>
      </c>
      <c r="B33" t="s">
        <v>31</v>
      </c>
      <c r="C33">
        <v>2000</v>
      </c>
      <c r="D33">
        <v>2952.73</v>
      </c>
      <c r="E33">
        <v>5107</v>
      </c>
      <c r="F33" t="s">
        <v>9</v>
      </c>
    </row>
    <row r="34" spans="1:7" x14ac:dyDescent="0.25">
      <c r="A34" t="s">
        <v>57</v>
      </c>
      <c r="B34" t="s">
        <v>58</v>
      </c>
      <c r="C34">
        <v>2003</v>
      </c>
      <c r="D34">
        <v>692.19</v>
      </c>
      <c r="E34">
        <v>1922</v>
      </c>
      <c r="F34" t="s">
        <v>9</v>
      </c>
    </row>
    <row r="35" spans="1:7" x14ac:dyDescent="0.25">
      <c r="A35" t="s">
        <v>59</v>
      </c>
      <c r="B35" t="s">
        <v>18</v>
      </c>
      <c r="C35">
        <v>2003</v>
      </c>
      <c r="D35">
        <v>223.8</v>
      </c>
      <c r="E35">
        <v>299</v>
      </c>
      <c r="F35" t="s">
        <v>9</v>
      </c>
    </row>
    <row r="36" spans="1:7" x14ac:dyDescent="0.25">
      <c r="A36" t="s">
        <v>60</v>
      </c>
      <c r="B36" t="s">
        <v>58</v>
      </c>
      <c r="C36">
        <v>1982</v>
      </c>
      <c r="D36">
        <v>792.46</v>
      </c>
      <c r="E36">
        <v>1299</v>
      </c>
      <c r="F36" t="s">
        <v>9</v>
      </c>
    </row>
    <row r="37" spans="1:7" x14ac:dyDescent="0.25">
      <c r="A37" t="s">
        <v>61</v>
      </c>
      <c r="B37" t="s">
        <v>8</v>
      </c>
      <c r="C37">
        <v>1997</v>
      </c>
      <c r="D37">
        <v>8170.38</v>
      </c>
      <c r="E37">
        <v>16499</v>
      </c>
      <c r="F37" t="s">
        <v>62</v>
      </c>
    </row>
    <row r="38" spans="1:7" x14ac:dyDescent="0.25">
      <c r="A38" t="s">
        <v>63</v>
      </c>
      <c r="B38" t="s">
        <v>40</v>
      </c>
      <c r="C38">
        <v>1994</v>
      </c>
      <c r="D38">
        <v>6395.05</v>
      </c>
      <c r="E38">
        <v>20275</v>
      </c>
      <c r="F38" t="s">
        <v>9</v>
      </c>
    </row>
    <row r="39" spans="1:7" x14ac:dyDescent="0.25">
      <c r="A39" t="s">
        <v>32</v>
      </c>
      <c r="B39" t="s">
        <v>31</v>
      </c>
      <c r="C39">
        <v>1986</v>
      </c>
      <c r="D39">
        <v>2403.58</v>
      </c>
      <c r="E39">
        <v>8801</v>
      </c>
      <c r="F39" t="s">
        <v>9</v>
      </c>
    </row>
    <row r="40" spans="1:7" x14ac:dyDescent="0.25">
      <c r="A40" t="s">
        <v>64</v>
      </c>
      <c r="B40" t="s">
        <v>11</v>
      </c>
      <c r="C40">
        <v>2002</v>
      </c>
      <c r="D40">
        <v>3178.24</v>
      </c>
      <c r="E40">
        <v>4540</v>
      </c>
      <c r="F40" t="s">
        <v>9</v>
      </c>
    </row>
    <row r="41" spans="1:7" x14ac:dyDescent="0.25">
      <c r="A41" t="s">
        <v>65</v>
      </c>
      <c r="B41" t="s">
        <v>8</v>
      </c>
      <c r="C41">
        <v>2011</v>
      </c>
      <c r="D41">
        <v>527.11</v>
      </c>
      <c r="E41">
        <v>1428</v>
      </c>
      <c r="F41" t="s">
        <v>9</v>
      </c>
      <c r="G41" t="s">
        <v>7</v>
      </c>
    </row>
    <row r="42" spans="1:7" x14ac:dyDescent="0.25">
      <c r="A42" t="s">
        <v>66</v>
      </c>
      <c r="B42" t="s">
        <v>18</v>
      </c>
      <c r="C42">
        <v>1989</v>
      </c>
      <c r="D42">
        <v>1388.67</v>
      </c>
      <c r="E42">
        <v>3583</v>
      </c>
      <c r="F42" t="s">
        <v>9</v>
      </c>
    </row>
    <row r="43" spans="1:7" x14ac:dyDescent="0.25">
      <c r="A43" t="s">
        <v>67</v>
      </c>
      <c r="B43" t="s">
        <v>21</v>
      </c>
      <c r="C43">
        <v>1982</v>
      </c>
      <c r="D43">
        <v>11698.03</v>
      </c>
      <c r="E43">
        <v>34288</v>
      </c>
      <c r="F43" t="s">
        <v>9</v>
      </c>
    </row>
    <row r="44" spans="1:7" x14ac:dyDescent="0.25">
      <c r="A44" t="s">
        <v>68</v>
      </c>
      <c r="B44" t="s">
        <v>18</v>
      </c>
      <c r="C44">
        <v>2004</v>
      </c>
      <c r="D44">
        <v>702.72</v>
      </c>
      <c r="E44">
        <v>1831</v>
      </c>
      <c r="F44" t="s">
        <v>9</v>
      </c>
    </row>
    <row r="45" spans="1:7" x14ac:dyDescent="0.25">
      <c r="A45" t="s">
        <v>69</v>
      </c>
      <c r="B45" t="s">
        <v>8</v>
      </c>
      <c r="C45">
        <v>1980</v>
      </c>
      <c r="D45">
        <v>7708.38</v>
      </c>
      <c r="E45">
        <v>13756</v>
      </c>
      <c r="F45" t="s">
        <v>9</v>
      </c>
    </row>
    <row r="46" spans="1:7" x14ac:dyDescent="0.25">
      <c r="A46" t="s">
        <v>70</v>
      </c>
      <c r="B46" t="s">
        <v>31</v>
      </c>
      <c r="C46">
        <v>1985</v>
      </c>
      <c r="D46">
        <v>375.43</v>
      </c>
      <c r="E46">
        <v>1190</v>
      </c>
      <c r="F46" t="s">
        <v>9</v>
      </c>
    </row>
    <row r="47" spans="1:7" x14ac:dyDescent="0.25">
      <c r="A47" t="s">
        <v>71</v>
      </c>
      <c r="B47" t="s">
        <v>11</v>
      </c>
      <c r="C47">
        <v>1985</v>
      </c>
      <c r="D47">
        <v>2741.37</v>
      </c>
      <c r="E47">
        <v>9226</v>
      </c>
      <c r="F47" t="s">
        <v>9</v>
      </c>
    </row>
    <row r="48" spans="1:7" x14ac:dyDescent="0.25">
      <c r="A48" t="s">
        <v>72</v>
      </c>
      <c r="B48" t="s">
        <v>11</v>
      </c>
      <c r="C48">
        <v>2004</v>
      </c>
      <c r="D48">
        <v>1618.89</v>
      </c>
      <c r="E48">
        <v>3889</v>
      </c>
      <c r="F48" t="s">
        <v>9</v>
      </c>
    </row>
    <row r="49" spans="1:7" x14ac:dyDescent="0.25">
      <c r="A49" t="s">
        <v>25</v>
      </c>
      <c r="B49" t="s">
        <v>24</v>
      </c>
      <c r="C49">
        <v>1989</v>
      </c>
      <c r="D49">
        <v>665.06</v>
      </c>
      <c r="E49">
        <v>1095</v>
      </c>
      <c r="F49" t="s">
        <v>9</v>
      </c>
    </row>
    <row r="50" spans="1:7" x14ac:dyDescent="0.25">
      <c r="A50" t="s">
        <v>73</v>
      </c>
      <c r="B50" t="s">
        <v>31</v>
      </c>
      <c r="C50">
        <v>1984</v>
      </c>
      <c r="D50">
        <v>3027.46</v>
      </c>
      <c r="E50">
        <v>9516</v>
      </c>
      <c r="F50" t="s">
        <v>74</v>
      </c>
    </row>
    <row r="51" spans="1:7" x14ac:dyDescent="0.25">
      <c r="A51" t="s">
        <v>75</v>
      </c>
      <c r="B51" t="s">
        <v>58</v>
      </c>
      <c r="C51">
        <v>1987</v>
      </c>
      <c r="D51">
        <v>405.59</v>
      </c>
      <c r="E51">
        <v>1179</v>
      </c>
      <c r="F51" t="s">
        <v>76</v>
      </c>
      <c r="G51" t="s">
        <v>77</v>
      </c>
    </row>
    <row r="52" spans="1:7" x14ac:dyDescent="0.25">
      <c r="A52" t="s">
        <v>78</v>
      </c>
      <c r="B52" t="s">
        <v>58</v>
      </c>
      <c r="C52">
        <v>1991</v>
      </c>
      <c r="D52">
        <v>1012.72</v>
      </c>
      <c r="E52">
        <v>3492</v>
      </c>
      <c r="F52" t="s">
        <v>79</v>
      </c>
    </row>
    <row r="53" spans="1:7" x14ac:dyDescent="0.25">
      <c r="A53" t="s">
        <v>80</v>
      </c>
      <c r="B53" t="s">
        <v>45</v>
      </c>
      <c r="C53">
        <v>1997</v>
      </c>
      <c r="D53">
        <v>882.12</v>
      </c>
      <c r="E53">
        <v>2769</v>
      </c>
      <c r="F53" t="s">
        <v>9</v>
      </c>
    </row>
    <row r="54" spans="1:7" x14ac:dyDescent="0.25">
      <c r="A54" t="s">
        <v>81</v>
      </c>
      <c r="B54" t="s">
        <v>43</v>
      </c>
      <c r="C54">
        <v>1994</v>
      </c>
      <c r="D54">
        <v>355.23</v>
      </c>
      <c r="E54">
        <v>853</v>
      </c>
      <c r="F54" t="s">
        <v>9</v>
      </c>
    </row>
    <row r="55" spans="1:7" x14ac:dyDescent="0.25">
      <c r="A55" t="s">
        <v>82</v>
      </c>
      <c r="B55" t="s">
        <v>18</v>
      </c>
      <c r="C55">
        <v>2001</v>
      </c>
      <c r="D55">
        <v>2437.85</v>
      </c>
      <c r="E55">
        <v>4874</v>
      </c>
      <c r="F55" t="s">
        <v>9</v>
      </c>
    </row>
    <row r="56" spans="1:7" x14ac:dyDescent="0.25">
      <c r="A56" t="s">
        <v>83</v>
      </c>
      <c r="B56" t="s">
        <v>24</v>
      </c>
      <c r="C56">
        <v>2002</v>
      </c>
      <c r="D56">
        <v>349.81</v>
      </c>
      <c r="E56">
        <v>315</v>
      </c>
      <c r="F56" t="s">
        <v>9</v>
      </c>
    </row>
    <row r="57" spans="1:7" x14ac:dyDescent="0.25">
      <c r="A57" t="s">
        <v>84</v>
      </c>
      <c r="B57" t="s">
        <v>18</v>
      </c>
      <c r="C57">
        <v>2003</v>
      </c>
      <c r="D57">
        <v>1419.98</v>
      </c>
      <c r="E57">
        <v>4018</v>
      </c>
      <c r="F57" t="s">
        <v>9</v>
      </c>
    </row>
    <row r="58" spans="1:7" x14ac:dyDescent="0.25">
      <c r="A58" t="s">
        <v>85</v>
      </c>
      <c r="B58" t="s">
        <v>8</v>
      </c>
      <c r="C58">
        <v>1987</v>
      </c>
      <c r="D58">
        <v>2938.67</v>
      </c>
      <c r="E58">
        <v>8775</v>
      </c>
      <c r="F58" t="s">
        <v>86</v>
      </c>
    </row>
    <row r="59" spans="1:7" x14ac:dyDescent="0.25">
      <c r="A59" t="s">
        <v>87</v>
      </c>
      <c r="B59" t="s">
        <v>40</v>
      </c>
      <c r="C59">
        <v>1994</v>
      </c>
      <c r="D59">
        <v>1188.42</v>
      </c>
      <c r="E59">
        <v>3015</v>
      </c>
      <c r="F59" t="s">
        <v>9</v>
      </c>
    </row>
    <row r="60" spans="1:7" x14ac:dyDescent="0.25">
      <c r="A60" t="s">
        <v>88</v>
      </c>
      <c r="B60" t="s">
        <v>11</v>
      </c>
      <c r="C60">
        <v>1992</v>
      </c>
      <c r="D60">
        <v>3922.42</v>
      </c>
      <c r="E60">
        <v>6837</v>
      </c>
      <c r="F60" t="s">
        <v>9</v>
      </c>
    </row>
    <row r="61" spans="1:7" x14ac:dyDescent="0.25">
      <c r="A61" t="s">
        <v>89</v>
      </c>
      <c r="B61" t="s">
        <v>8</v>
      </c>
      <c r="C61">
        <v>1983</v>
      </c>
      <c r="D61">
        <v>1008.06</v>
      </c>
      <c r="E61">
        <v>1238</v>
      </c>
      <c r="F61" t="s">
        <v>9</v>
      </c>
    </row>
    <row r="62" spans="1:7" x14ac:dyDescent="0.25">
      <c r="A62" t="s">
        <v>90</v>
      </c>
      <c r="B62" t="s">
        <v>21</v>
      </c>
      <c r="C62">
        <v>1996</v>
      </c>
      <c r="D62">
        <v>6354.87</v>
      </c>
      <c r="E62">
        <v>16780</v>
      </c>
      <c r="F62" t="s">
        <v>9</v>
      </c>
      <c r="G62" t="s">
        <v>20</v>
      </c>
    </row>
    <row r="63" spans="1:7" x14ac:dyDescent="0.25">
      <c r="A63" t="s">
        <v>91</v>
      </c>
      <c r="B63" t="s">
        <v>31</v>
      </c>
      <c r="C63">
        <v>2012</v>
      </c>
      <c r="D63">
        <v>45.39</v>
      </c>
      <c r="E63">
        <v>100</v>
      </c>
      <c r="F63" t="s">
        <v>9</v>
      </c>
      <c r="G63" t="s">
        <v>32</v>
      </c>
    </row>
    <row r="64" spans="1:7" x14ac:dyDescent="0.25">
      <c r="A64" t="s">
        <v>92</v>
      </c>
      <c r="B64" t="s">
        <v>11</v>
      </c>
      <c r="C64">
        <v>1994</v>
      </c>
      <c r="D64">
        <v>2818.38</v>
      </c>
      <c r="E64">
        <v>6290</v>
      </c>
      <c r="F64" t="s">
        <v>9</v>
      </c>
    </row>
    <row r="65" spans="1:7" x14ac:dyDescent="0.25">
      <c r="A65" t="s">
        <v>93</v>
      </c>
      <c r="B65" t="s">
        <v>18</v>
      </c>
      <c r="C65">
        <v>1996</v>
      </c>
      <c r="D65">
        <v>2214.94</v>
      </c>
      <c r="E65">
        <v>5374</v>
      </c>
      <c r="F65" t="s">
        <v>9</v>
      </c>
    </row>
    <row r="66" spans="1:7" x14ac:dyDescent="0.25">
      <c r="A66" t="s">
        <v>41</v>
      </c>
      <c r="B66" t="s">
        <v>40</v>
      </c>
      <c r="C66">
        <v>1999</v>
      </c>
      <c r="D66">
        <v>1699.85</v>
      </c>
      <c r="E66">
        <v>5108</v>
      </c>
      <c r="F66" t="s">
        <v>9</v>
      </c>
    </row>
    <row r="67" spans="1:7" x14ac:dyDescent="0.25">
      <c r="A67" t="s">
        <v>94</v>
      </c>
      <c r="B67" t="s">
        <v>43</v>
      </c>
      <c r="C67">
        <v>1987</v>
      </c>
      <c r="D67">
        <v>1698.2</v>
      </c>
      <c r="E67">
        <v>3798</v>
      </c>
      <c r="F67" t="s">
        <v>9</v>
      </c>
    </row>
    <row r="68" spans="1:7" x14ac:dyDescent="0.25">
      <c r="A68" t="s">
        <v>95</v>
      </c>
      <c r="B68" t="s">
        <v>45</v>
      </c>
      <c r="C68">
        <v>1997</v>
      </c>
      <c r="D68">
        <v>291.27</v>
      </c>
      <c r="E68">
        <v>586</v>
      </c>
      <c r="F68" t="s">
        <v>9</v>
      </c>
    </row>
    <row r="69" spans="1:7" x14ac:dyDescent="0.25">
      <c r="A69" t="s">
        <v>96</v>
      </c>
      <c r="B69" t="s">
        <v>18</v>
      </c>
      <c r="C69">
        <v>1988</v>
      </c>
      <c r="D69">
        <v>1376.8</v>
      </c>
      <c r="E69">
        <v>1165</v>
      </c>
      <c r="F69" t="s">
        <v>97</v>
      </c>
    </row>
    <row r="70" spans="1:7" x14ac:dyDescent="0.25">
      <c r="A70" t="s">
        <v>98</v>
      </c>
      <c r="B70" t="s">
        <v>18</v>
      </c>
      <c r="C70">
        <v>2000</v>
      </c>
      <c r="D70">
        <v>167.89</v>
      </c>
      <c r="E70">
        <v>493</v>
      </c>
      <c r="F70" t="s">
        <v>99</v>
      </c>
    </row>
    <row r="71" spans="1:7" x14ac:dyDescent="0.25">
      <c r="A71" t="s">
        <v>100</v>
      </c>
      <c r="B71" t="s">
        <v>31</v>
      </c>
      <c r="C71">
        <v>2008</v>
      </c>
      <c r="D71">
        <v>894.37</v>
      </c>
      <c r="E71">
        <v>1593</v>
      </c>
      <c r="F71" t="s">
        <v>101</v>
      </c>
    </row>
    <row r="72" spans="1:7" x14ac:dyDescent="0.25">
      <c r="A72" t="s">
        <v>102</v>
      </c>
      <c r="B72" t="s">
        <v>11</v>
      </c>
      <c r="C72">
        <v>1996</v>
      </c>
      <c r="D72">
        <v>439.21</v>
      </c>
      <c r="E72">
        <v>792</v>
      </c>
      <c r="F72" t="s">
        <v>9</v>
      </c>
    </row>
    <row r="73" spans="1:7" x14ac:dyDescent="0.25">
      <c r="A73" t="s">
        <v>103</v>
      </c>
      <c r="B73" t="s">
        <v>18</v>
      </c>
      <c r="C73">
        <v>1995</v>
      </c>
      <c r="D73">
        <v>332.43</v>
      </c>
      <c r="E73">
        <v>799</v>
      </c>
      <c r="F73" t="s">
        <v>9</v>
      </c>
    </row>
    <row r="74" spans="1:7" x14ac:dyDescent="0.25">
      <c r="A74" t="s">
        <v>104</v>
      </c>
      <c r="B74" t="s">
        <v>40</v>
      </c>
      <c r="C74">
        <v>1988</v>
      </c>
      <c r="D74">
        <v>5266.09</v>
      </c>
      <c r="E74">
        <v>8595</v>
      </c>
      <c r="F74" t="s">
        <v>9</v>
      </c>
      <c r="G74" t="s">
        <v>41</v>
      </c>
    </row>
    <row r="75" spans="1:7" x14ac:dyDescent="0.25">
      <c r="A75" t="s">
        <v>105</v>
      </c>
      <c r="B75" t="s">
        <v>43</v>
      </c>
      <c r="C75">
        <v>1998</v>
      </c>
      <c r="D75">
        <v>2022.14</v>
      </c>
      <c r="E75">
        <v>5113</v>
      </c>
      <c r="F75" t="s">
        <v>9</v>
      </c>
    </row>
    <row r="76" spans="1:7" x14ac:dyDescent="0.25">
      <c r="A76" t="s">
        <v>106</v>
      </c>
      <c r="B76" t="s">
        <v>43</v>
      </c>
      <c r="C76">
        <v>1993</v>
      </c>
      <c r="D76">
        <v>646.1</v>
      </c>
      <c r="E76">
        <v>883</v>
      </c>
      <c r="F76" t="s">
        <v>9</v>
      </c>
      <c r="G76" t="s">
        <v>47</v>
      </c>
    </row>
    <row r="77" spans="1:7" x14ac:dyDescent="0.25">
      <c r="A77" t="s">
        <v>77</v>
      </c>
      <c r="B77" t="s">
        <v>58</v>
      </c>
      <c r="C77">
        <v>1997</v>
      </c>
      <c r="D77">
        <v>2041.73</v>
      </c>
      <c r="E77">
        <v>5276</v>
      </c>
      <c r="F77" t="s">
        <v>9</v>
      </c>
    </row>
    <row r="78" spans="1:7" x14ac:dyDescent="0.25">
      <c r="A78" t="s">
        <v>107</v>
      </c>
      <c r="B78" t="s">
        <v>43</v>
      </c>
      <c r="C78">
        <v>1993</v>
      </c>
      <c r="D78">
        <v>7537.24</v>
      </c>
      <c r="E78">
        <v>20293</v>
      </c>
      <c r="F78" t="s">
        <v>9</v>
      </c>
    </row>
    <row r="79" spans="1:7" x14ac:dyDescent="0.25">
      <c r="A79" t="s">
        <v>108</v>
      </c>
      <c r="B79" t="s">
        <v>24</v>
      </c>
      <c r="C79">
        <v>1989</v>
      </c>
      <c r="D79">
        <v>3838.39</v>
      </c>
      <c r="E79">
        <v>8274</v>
      </c>
      <c r="F79" t="s">
        <v>9</v>
      </c>
    </row>
    <row r="80" spans="1:7" x14ac:dyDescent="0.25">
      <c r="A80" t="s">
        <v>109</v>
      </c>
      <c r="B80" t="s">
        <v>45</v>
      </c>
      <c r="C80">
        <v>1983</v>
      </c>
      <c r="D80">
        <v>2871.35</v>
      </c>
      <c r="E80">
        <v>9561</v>
      </c>
      <c r="F80" t="s">
        <v>9</v>
      </c>
    </row>
    <row r="81" spans="1:6" x14ac:dyDescent="0.25">
      <c r="A81" t="s">
        <v>110</v>
      </c>
      <c r="B81" t="s">
        <v>18</v>
      </c>
      <c r="C81">
        <v>2005</v>
      </c>
      <c r="D81">
        <v>2261.0500000000002</v>
      </c>
      <c r="E81">
        <v>3851</v>
      </c>
      <c r="F81" t="s">
        <v>9</v>
      </c>
    </row>
    <row r="82" spans="1:6" x14ac:dyDescent="0.25">
      <c r="A82" t="s">
        <v>111</v>
      </c>
      <c r="B82" t="s">
        <v>18</v>
      </c>
      <c r="C82">
        <v>2010</v>
      </c>
      <c r="D82">
        <v>71.12</v>
      </c>
      <c r="E82">
        <v>144</v>
      </c>
      <c r="F82" t="s">
        <v>9</v>
      </c>
    </row>
    <row r="83" spans="1:6" x14ac:dyDescent="0.25">
      <c r="A83" t="s">
        <v>112</v>
      </c>
      <c r="B83" t="s">
        <v>8</v>
      </c>
      <c r="C83">
        <v>2011</v>
      </c>
      <c r="D83">
        <v>40.79</v>
      </c>
      <c r="E83">
        <v>142</v>
      </c>
      <c r="F83" t="s">
        <v>113</v>
      </c>
    </row>
    <row r="84" spans="1:6" x14ac:dyDescent="0.25">
      <c r="A84" t="s">
        <v>114</v>
      </c>
      <c r="B84" t="s">
        <v>24</v>
      </c>
      <c r="C84">
        <v>1992</v>
      </c>
      <c r="D84">
        <v>324.19</v>
      </c>
      <c r="E84">
        <v>978</v>
      </c>
      <c r="F84" t="s">
        <v>9</v>
      </c>
    </row>
    <row r="85" spans="1:6" x14ac:dyDescent="0.25">
      <c r="A85" t="s">
        <v>115</v>
      </c>
      <c r="B85" t="s">
        <v>21</v>
      </c>
      <c r="C85">
        <v>1979</v>
      </c>
      <c r="D85">
        <v>4478.47</v>
      </c>
      <c r="E85">
        <v>13809</v>
      </c>
      <c r="F85" t="s">
        <v>9</v>
      </c>
    </row>
    <row r="86" spans="1:6" x14ac:dyDescent="0.25">
      <c r="A86" t="s">
        <v>116</v>
      </c>
      <c r="B86" t="s">
        <v>11</v>
      </c>
      <c r="C86">
        <v>1984</v>
      </c>
      <c r="D86">
        <v>441.08</v>
      </c>
      <c r="E86">
        <v>1210</v>
      </c>
      <c r="F86"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91ED8-95D9-4253-9719-71D0B2E47C82}">
  <dimension ref="B21:H107"/>
  <sheetViews>
    <sheetView showGridLines="0" workbookViewId="0">
      <selection activeCell="N21" sqref="N21"/>
    </sheetView>
  </sheetViews>
  <sheetFormatPr defaultRowHeight="15" x14ac:dyDescent="0.25"/>
  <cols>
    <col min="2" max="2" width="28.42578125" bestFit="1" customWidth="1"/>
    <col min="3" max="3" width="19.42578125" bestFit="1" customWidth="1"/>
    <col min="4" max="4" width="18.28515625" customWidth="1"/>
    <col min="5" max="5" width="12.85546875" bestFit="1" customWidth="1"/>
    <col min="6" max="6" width="13.140625" bestFit="1" customWidth="1"/>
    <col min="7" max="7" width="16.42578125" customWidth="1"/>
    <col min="8" max="8" width="17.28515625" bestFit="1" customWidth="1"/>
  </cols>
  <sheetData>
    <row r="21" spans="2:8" x14ac:dyDescent="0.25">
      <c r="B21" t="s">
        <v>0</v>
      </c>
      <c r="C21" t="s">
        <v>1</v>
      </c>
      <c r="D21" t="s">
        <v>2</v>
      </c>
      <c r="E21" s="1" t="s">
        <v>3</v>
      </c>
      <c r="F21" t="s">
        <v>4</v>
      </c>
      <c r="G21" t="s">
        <v>5</v>
      </c>
      <c r="H21" t="s">
        <v>6</v>
      </c>
    </row>
    <row r="22" spans="2:8" x14ac:dyDescent="0.25">
      <c r="B22" t="s">
        <v>7</v>
      </c>
      <c r="C22" t="s">
        <v>8</v>
      </c>
      <c r="D22">
        <v>1996</v>
      </c>
      <c r="E22" s="1">
        <v>1100.04</v>
      </c>
      <c r="F22">
        <v>2822</v>
      </c>
      <c r="G22" t="s">
        <v>9</v>
      </c>
    </row>
    <row r="23" spans="2:8" x14ac:dyDescent="0.25">
      <c r="B23" t="s">
        <v>10</v>
      </c>
      <c r="C23" t="s">
        <v>11</v>
      </c>
      <c r="D23">
        <v>1999</v>
      </c>
      <c r="E23" s="1">
        <v>251.41</v>
      </c>
      <c r="F23">
        <v>495</v>
      </c>
      <c r="G23" t="s">
        <v>9</v>
      </c>
    </row>
    <row r="24" spans="2:8" x14ac:dyDescent="0.25">
      <c r="B24" t="s">
        <v>12</v>
      </c>
      <c r="C24" t="s">
        <v>11</v>
      </c>
      <c r="D24">
        <v>1986</v>
      </c>
      <c r="E24" s="1">
        <v>647.17999999999995</v>
      </c>
      <c r="F24">
        <v>1185</v>
      </c>
      <c r="G24" t="s">
        <v>13</v>
      </c>
    </row>
    <row r="25" spans="2:8" x14ac:dyDescent="0.25">
      <c r="B25" t="s">
        <v>14</v>
      </c>
      <c r="C25" t="s">
        <v>11</v>
      </c>
      <c r="D25">
        <v>2012</v>
      </c>
      <c r="E25" s="1">
        <v>587.34</v>
      </c>
      <c r="F25">
        <v>1356</v>
      </c>
      <c r="G25" t="s">
        <v>15</v>
      </c>
    </row>
    <row r="26" spans="2:8" x14ac:dyDescent="0.25">
      <c r="B26" t="s">
        <v>16</v>
      </c>
      <c r="C26" t="s">
        <v>11</v>
      </c>
      <c r="D26">
        <v>1991</v>
      </c>
      <c r="E26" s="1">
        <v>326.82</v>
      </c>
      <c r="F26">
        <v>1016</v>
      </c>
      <c r="G26" t="s">
        <v>9</v>
      </c>
    </row>
    <row r="27" spans="2:8" x14ac:dyDescent="0.25">
      <c r="B27" t="s">
        <v>17</v>
      </c>
      <c r="C27" t="s">
        <v>18</v>
      </c>
      <c r="D27">
        <v>2009</v>
      </c>
      <c r="E27" s="1">
        <v>497.11</v>
      </c>
      <c r="F27">
        <v>1588</v>
      </c>
      <c r="G27" t="s">
        <v>9</v>
      </c>
    </row>
    <row r="28" spans="2:8" x14ac:dyDescent="0.25">
      <c r="B28" t="s">
        <v>19</v>
      </c>
      <c r="C28" t="s">
        <v>8</v>
      </c>
      <c r="D28">
        <v>1993</v>
      </c>
      <c r="E28" s="1">
        <v>1242.32</v>
      </c>
      <c r="F28">
        <v>3027</v>
      </c>
      <c r="G28" t="s">
        <v>9</v>
      </c>
      <c r="H28" t="s">
        <v>7</v>
      </c>
    </row>
    <row r="29" spans="2:8" x14ac:dyDescent="0.25">
      <c r="B29" t="s">
        <v>20</v>
      </c>
      <c r="C29" t="s">
        <v>21</v>
      </c>
      <c r="D29">
        <v>2002</v>
      </c>
      <c r="E29" s="1">
        <v>987.39</v>
      </c>
      <c r="F29">
        <v>2253</v>
      </c>
      <c r="G29" t="s">
        <v>9</v>
      </c>
    </row>
    <row r="30" spans="2:8" x14ac:dyDescent="0.25">
      <c r="B30" t="s">
        <v>22</v>
      </c>
      <c r="C30" t="s">
        <v>18</v>
      </c>
      <c r="D30">
        <v>2001</v>
      </c>
      <c r="E30" s="1">
        <v>718.62</v>
      </c>
      <c r="F30">
        <v>2448</v>
      </c>
      <c r="G30" t="s">
        <v>9</v>
      </c>
    </row>
    <row r="31" spans="2:8" x14ac:dyDescent="0.25">
      <c r="B31" t="s">
        <v>23</v>
      </c>
      <c r="C31" t="s">
        <v>24</v>
      </c>
      <c r="D31">
        <v>1993</v>
      </c>
      <c r="E31" s="1">
        <v>4269.8999999999996</v>
      </c>
      <c r="F31">
        <v>6472</v>
      </c>
      <c r="G31" t="s">
        <v>9</v>
      </c>
      <c r="H31" t="s">
        <v>25</v>
      </c>
    </row>
    <row r="32" spans="2:8" x14ac:dyDescent="0.25">
      <c r="B32" t="s">
        <v>26</v>
      </c>
      <c r="C32" t="s">
        <v>21</v>
      </c>
      <c r="D32">
        <v>1998</v>
      </c>
      <c r="E32" s="1">
        <v>2714.9</v>
      </c>
      <c r="F32">
        <v>2641</v>
      </c>
      <c r="G32" t="s">
        <v>9</v>
      </c>
      <c r="H32" t="s">
        <v>7</v>
      </c>
    </row>
    <row r="33" spans="2:8" x14ac:dyDescent="0.25">
      <c r="B33" t="s">
        <v>27</v>
      </c>
      <c r="C33" t="s">
        <v>11</v>
      </c>
      <c r="D33">
        <v>2017</v>
      </c>
      <c r="E33" s="1">
        <v>4.54</v>
      </c>
      <c r="F33">
        <v>9</v>
      </c>
      <c r="G33" t="s">
        <v>9</v>
      </c>
    </row>
    <row r="34" spans="2:8" x14ac:dyDescent="0.25">
      <c r="B34" t="s">
        <v>28</v>
      </c>
      <c r="C34" t="s">
        <v>8</v>
      </c>
      <c r="D34">
        <v>2005</v>
      </c>
      <c r="E34" s="1">
        <v>1520.66</v>
      </c>
      <c r="F34">
        <v>1806</v>
      </c>
      <c r="G34" t="s">
        <v>9</v>
      </c>
    </row>
    <row r="35" spans="2:8" x14ac:dyDescent="0.25">
      <c r="B35" t="s">
        <v>29</v>
      </c>
      <c r="C35" t="s">
        <v>21</v>
      </c>
      <c r="D35">
        <v>2013</v>
      </c>
      <c r="E35" s="1">
        <v>98.79</v>
      </c>
      <c r="F35">
        <v>96</v>
      </c>
      <c r="G35" t="s">
        <v>9</v>
      </c>
      <c r="H35" t="s">
        <v>20</v>
      </c>
    </row>
    <row r="36" spans="2:8" x14ac:dyDescent="0.25">
      <c r="B36" t="s">
        <v>30</v>
      </c>
      <c r="C36" t="s">
        <v>31</v>
      </c>
      <c r="D36">
        <v>1995</v>
      </c>
      <c r="E36" s="1">
        <v>2173.98</v>
      </c>
      <c r="F36">
        <v>2928</v>
      </c>
      <c r="G36" t="s">
        <v>9</v>
      </c>
      <c r="H36" t="s">
        <v>32</v>
      </c>
    </row>
    <row r="37" spans="2:8" x14ac:dyDescent="0.25">
      <c r="B37" t="s">
        <v>33</v>
      </c>
      <c r="C37" t="s">
        <v>24</v>
      </c>
      <c r="D37">
        <v>1998</v>
      </c>
      <c r="E37" s="1">
        <v>217.87</v>
      </c>
      <c r="F37">
        <v>551</v>
      </c>
      <c r="G37" t="s">
        <v>9</v>
      </c>
    </row>
    <row r="38" spans="2:8" x14ac:dyDescent="0.25">
      <c r="B38" t="s">
        <v>34</v>
      </c>
      <c r="C38" t="s">
        <v>8</v>
      </c>
      <c r="D38">
        <v>2010</v>
      </c>
      <c r="E38" s="1">
        <v>587.72</v>
      </c>
      <c r="F38">
        <v>1501</v>
      </c>
      <c r="G38" t="s">
        <v>9</v>
      </c>
    </row>
    <row r="39" spans="2:8" x14ac:dyDescent="0.25">
      <c r="B39" t="s">
        <v>35</v>
      </c>
      <c r="C39" t="s">
        <v>8</v>
      </c>
      <c r="D39">
        <v>1992</v>
      </c>
      <c r="E39" s="1">
        <v>1712.68</v>
      </c>
      <c r="F39">
        <v>3194</v>
      </c>
      <c r="G39" t="s">
        <v>9</v>
      </c>
      <c r="H39" t="s">
        <v>7</v>
      </c>
    </row>
    <row r="40" spans="2:8" x14ac:dyDescent="0.25">
      <c r="B40" t="s">
        <v>36</v>
      </c>
      <c r="C40" t="s">
        <v>21</v>
      </c>
      <c r="D40">
        <v>1982</v>
      </c>
      <c r="E40" s="1">
        <v>4618</v>
      </c>
      <c r="F40">
        <v>10083</v>
      </c>
      <c r="G40" t="s">
        <v>9</v>
      </c>
    </row>
    <row r="41" spans="2:8" x14ac:dyDescent="0.25">
      <c r="B41" t="s">
        <v>37</v>
      </c>
      <c r="C41" t="s">
        <v>31</v>
      </c>
      <c r="D41">
        <v>1999</v>
      </c>
      <c r="E41" s="1">
        <v>1197.44</v>
      </c>
      <c r="F41">
        <v>2570</v>
      </c>
      <c r="G41" t="s">
        <v>9</v>
      </c>
    </row>
    <row r="42" spans="2:8" x14ac:dyDescent="0.25">
      <c r="B42" t="s">
        <v>38</v>
      </c>
      <c r="C42" t="s">
        <v>18</v>
      </c>
      <c r="D42">
        <v>1990</v>
      </c>
      <c r="E42" s="1">
        <v>4968.91</v>
      </c>
      <c r="F42">
        <v>7523</v>
      </c>
      <c r="G42" t="s">
        <v>9</v>
      </c>
    </row>
    <row r="43" spans="2:8" x14ac:dyDescent="0.25">
      <c r="B43" t="s">
        <v>39</v>
      </c>
      <c r="C43" t="s">
        <v>40</v>
      </c>
      <c r="D43">
        <v>1995</v>
      </c>
      <c r="E43" s="1">
        <v>1825.82</v>
      </c>
      <c r="F43">
        <v>5595</v>
      </c>
      <c r="G43" t="s">
        <v>9</v>
      </c>
      <c r="H43" t="s">
        <v>41</v>
      </c>
    </row>
    <row r="44" spans="2:8" x14ac:dyDescent="0.25">
      <c r="B44" t="s">
        <v>42</v>
      </c>
      <c r="C44" t="s">
        <v>43</v>
      </c>
      <c r="D44">
        <v>2006</v>
      </c>
      <c r="E44" s="1">
        <v>1102.43</v>
      </c>
      <c r="F44">
        <v>1759</v>
      </c>
      <c r="G44" t="s">
        <v>9</v>
      </c>
    </row>
    <row r="45" spans="2:8" x14ac:dyDescent="0.25">
      <c r="B45" t="s">
        <v>44</v>
      </c>
      <c r="C45" t="s">
        <v>45</v>
      </c>
      <c r="D45">
        <v>1988</v>
      </c>
      <c r="E45" s="1">
        <v>2059.9</v>
      </c>
      <c r="F45">
        <v>3644</v>
      </c>
      <c r="G45" t="s">
        <v>9</v>
      </c>
    </row>
    <row r="46" spans="2:8" x14ac:dyDescent="0.25">
      <c r="B46" t="s">
        <v>46</v>
      </c>
      <c r="C46" t="s">
        <v>43</v>
      </c>
      <c r="D46">
        <v>1991</v>
      </c>
      <c r="E46" s="1">
        <v>2819.5</v>
      </c>
      <c r="F46">
        <v>7227</v>
      </c>
      <c r="G46" t="s">
        <v>9</v>
      </c>
      <c r="H46" t="s">
        <v>47</v>
      </c>
    </row>
    <row r="47" spans="2:8" x14ac:dyDescent="0.25">
      <c r="B47" t="s">
        <v>48</v>
      </c>
      <c r="C47" t="s">
        <v>18</v>
      </c>
      <c r="D47">
        <v>1995</v>
      </c>
      <c r="E47" s="1">
        <v>5158.71</v>
      </c>
      <c r="F47">
        <v>17479</v>
      </c>
      <c r="G47" t="s">
        <v>49</v>
      </c>
    </row>
    <row r="48" spans="2:8" x14ac:dyDescent="0.25">
      <c r="B48" t="s">
        <v>50</v>
      </c>
      <c r="C48" t="s">
        <v>18</v>
      </c>
      <c r="D48">
        <v>1990</v>
      </c>
      <c r="E48" s="1">
        <v>2520.83</v>
      </c>
      <c r="F48">
        <v>3502</v>
      </c>
      <c r="G48" t="s">
        <v>9</v>
      </c>
    </row>
    <row r="49" spans="2:8" x14ac:dyDescent="0.25">
      <c r="B49" t="s">
        <v>51</v>
      </c>
      <c r="C49" t="s">
        <v>18</v>
      </c>
      <c r="D49">
        <v>2007</v>
      </c>
      <c r="E49" s="1">
        <v>894.33</v>
      </c>
      <c r="F49">
        <v>1635</v>
      </c>
      <c r="G49" t="s">
        <v>52</v>
      </c>
    </row>
    <row r="50" spans="2:8" x14ac:dyDescent="0.25">
      <c r="B50" t="s">
        <v>53</v>
      </c>
      <c r="C50" t="s">
        <v>8</v>
      </c>
      <c r="D50">
        <v>2000</v>
      </c>
      <c r="E50" s="1">
        <v>1223.72</v>
      </c>
      <c r="F50">
        <v>2497</v>
      </c>
      <c r="G50" t="s">
        <v>54</v>
      </c>
    </row>
    <row r="51" spans="2:8" x14ac:dyDescent="0.25">
      <c r="B51" t="s">
        <v>55</v>
      </c>
      <c r="C51" t="s">
        <v>40</v>
      </c>
      <c r="D51">
        <v>2007</v>
      </c>
      <c r="E51" s="1">
        <v>86.68</v>
      </c>
      <c r="F51">
        <v>187</v>
      </c>
      <c r="G51" t="s">
        <v>9</v>
      </c>
      <c r="H51" t="s">
        <v>41</v>
      </c>
    </row>
    <row r="52" spans="2:8" x14ac:dyDescent="0.25">
      <c r="B52" t="s">
        <v>47</v>
      </c>
      <c r="C52" t="s">
        <v>43</v>
      </c>
      <c r="D52">
        <v>2008</v>
      </c>
      <c r="E52" s="1">
        <v>52.5</v>
      </c>
      <c r="F52">
        <v>165</v>
      </c>
      <c r="G52" t="s">
        <v>9</v>
      </c>
    </row>
    <row r="53" spans="2:8" x14ac:dyDescent="0.25">
      <c r="B53" t="s">
        <v>56</v>
      </c>
      <c r="C53" t="s">
        <v>31</v>
      </c>
      <c r="D53">
        <v>2000</v>
      </c>
      <c r="E53" s="1">
        <v>2952.73</v>
      </c>
      <c r="F53">
        <v>5107</v>
      </c>
      <c r="G53" t="s">
        <v>9</v>
      </c>
    </row>
    <row r="54" spans="2:8" x14ac:dyDescent="0.25">
      <c r="B54" t="s">
        <v>57</v>
      </c>
      <c r="C54" t="s">
        <v>58</v>
      </c>
      <c r="D54">
        <v>2003</v>
      </c>
      <c r="E54" s="1">
        <v>692.19</v>
      </c>
      <c r="F54">
        <v>1922</v>
      </c>
      <c r="G54" t="s">
        <v>9</v>
      </c>
    </row>
    <row r="55" spans="2:8" x14ac:dyDescent="0.25">
      <c r="B55" t="s">
        <v>59</v>
      </c>
      <c r="C55" t="s">
        <v>18</v>
      </c>
      <c r="D55">
        <v>2003</v>
      </c>
      <c r="E55" s="1">
        <v>223.8</v>
      </c>
      <c r="F55">
        <v>299</v>
      </c>
      <c r="G55" t="s">
        <v>9</v>
      </c>
    </row>
    <row r="56" spans="2:8" x14ac:dyDescent="0.25">
      <c r="B56" t="s">
        <v>60</v>
      </c>
      <c r="C56" t="s">
        <v>58</v>
      </c>
      <c r="D56">
        <v>1982</v>
      </c>
      <c r="E56" s="1">
        <v>792.46</v>
      </c>
      <c r="F56">
        <v>1299</v>
      </c>
      <c r="G56" t="s">
        <v>9</v>
      </c>
    </row>
    <row r="57" spans="2:8" x14ac:dyDescent="0.25">
      <c r="B57" t="s">
        <v>61</v>
      </c>
      <c r="C57" t="s">
        <v>8</v>
      </c>
      <c r="D57">
        <v>1997</v>
      </c>
      <c r="E57" s="1">
        <v>8170.38</v>
      </c>
      <c r="F57">
        <v>16499</v>
      </c>
      <c r="G57" t="s">
        <v>62</v>
      </c>
    </row>
    <row r="58" spans="2:8" x14ac:dyDescent="0.25">
      <c r="B58" t="s">
        <v>63</v>
      </c>
      <c r="C58" t="s">
        <v>40</v>
      </c>
      <c r="D58">
        <v>1994</v>
      </c>
      <c r="E58" s="1">
        <v>6395.05</v>
      </c>
      <c r="F58">
        <v>20275</v>
      </c>
      <c r="G58" t="s">
        <v>9</v>
      </c>
    </row>
    <row r="59" spans="2:8" x14ac:dyDescent="0.25">
      <c r="B59" t="s">
        <v>32</v>
      </c>
      <c r="C59" t="s">
        <v>31</v>
      </c>
      <c r="D59">
        <v>1986</v>
      </c>
      <c r="E59" s="1">
        <v>2403.58</v>
      </c>
      <c r="F59">
        <v>8801</v>
      </c>
      <c r="G59" t="s">
        <v>9</v>
      </c>
    </row>
    <row r="60" spans="2:8" x14ac:dyDescent="0.25">
      <c r="B60" t="s">
        <v>64</v>
      </c>
      <c r="C60" t="s">
        <v>11</v>
      </c>
      <c r="D60">
        <v>2002</v>
      </c>
      <c r="E60" s="1">
        <v>3178.24</v>
      </c>
      <c r="F60">
        <v>4540</v>
      </c>
      <c r="G60" t="s">
        <v>9</v>
      </c>
    </row>
    <row r="61" spans="2:8" x14ac:dyDescent="0.25">
      <c r="B61" t="s">
        <v>65</v>
      </c>
      <c r="C61" t="s">
        <v>8</v>
      </c>
      <c r="D61">
        <v>2011</v>
      </c>
      <c r="E61" s="1">
        <v>527.11</v>
      </c>
      <c r="F61">
        <v>1428</v>
      </c>
      <c r="G61" t="s">
        <v>9</v>
      </c>
      <c r="H61" t="s">
        <v>7</v>
      </c>
    </row>
    <row r="62" spans="2:8" x14ac:dyDescent="0.25">
      <c r="B62" t="s">
        <v>66</v>
      </c>
      <c r="C62" t="s">
        <v>18</v>
      </c>
      <c r="D62">
        <v>1989</v>
      </c>
      <c r="E62" s="1">
        <v>1388.67</v>
      </c>
      <c r="F62">
        <v>3583</v>
      </c>
      <c r="G62" t="s">
        <v>9</v>
      </c>
    </row>
    <row r="63" spans="2:8" x14ac:dyDescent="0.25">
      <c r="B63" t="s">
        <v>67</v>
      </c>
      <c r="C63" t="s">
        <v>21</v>
      </c>
      <c r="D63">
        <v>1982</v>
      </c>
      <c r="E63" s="1">
        <v>11698.03</v>
      </c>
      <c r="F63">
        <v>34288</v>
      </c>
      <c r="G63" t="s">
        <v>9</v>
      </c>
    </row>
    <row r="64" spans="2:8" x14ac:dyDescent="0.25">
      <c r="B64" t="s">
        <v>68</v>
      </c>
      <c r="C64" t="s">
        <v>18</v>
      </c>
      <c r="D64">
        <v>2004</v>
      </c>
      <c r="E64" s="1">
        <v>702.72</v>
      </c>
      <c r="F64">
        <v>1831</v>
      </c>
      <c r="G64" t="s">
        <v>9</v>
      </c>
    </row>
    <row r="65" spans="2:8" x14ac:dyDescent="0.25">
      <c r="B65" t="s">
        <v>69</v>
      </c>
      <c r="C65" t="s">
        <v>8</v>
      </c>
      <c r="D65">
        <v>1980</v>
      </c>
      <c r="E65" s="1">
        <v>7708.38</v>
      </c>
      <c r="F65">
        <v>13756</v>
      </c>
      <c r="G65" t="s">
        <v>9</v>
      </c>
    </row>
    <row r="66" spans="2:8" x14ac:dyDescent="0.25">
      <c r="B66" t="s">
        <v>70</v>
      </c>
      <c r="C66" t="s">
        <v>31</v>
      </c>
      <c r="D66">
        <v>1985</v>
      </c>
      <c r="E66" s="1">
        <v>375.43</v>
      </c>
      <c r="F66">
        <v>1190</v>
      </c>
      <c r="G66" t="s">
        <v>9</v>
      </c>
    </row>
    <row r="67" spans="2:8" x14ac:dyDescent="0.25">
      <c r="B67" t="s">
        <v>71</v>
      </c>
      <c r="C67" t="s">
        <v>11</v>
      </c>
      <c r="D67">
        <v>1985</v>
      </c>
      <c r="E67" s="1">
        <v>2741.37</v>
      </c>
      <c r="F67">
        <v>9226</v>
      </c>
      <c r="G67" t="s">
        <v>9</v>
      </c>
    </row>
    <row r="68" spans="2:8" x14ac:dyDescent="0.25">
      <c r="B68" t="s">
        <v>72</v>
      </c>
      <c r="C68" t="s">
        <v>11</v>
      </c>
      <c r="D68">
        <v>2004</v>
      </c>
      <c r="E68" s="1">
        <v>1618.89</v>
      </c>
      <c r="F68">
        <v>3889</v>
      </c>
      <c r="G68" t="s">
        <v>9</v>
      </c>
    </row>
    <row r="69" spans="2:8" x14ac:dyDescent="0.25">
      <c r="B69" t="s">
        <v>25</v>
      </c>
      <c r="C69" t="s">
        <v>24</v>
      </c>
      <c r="D69">
        <v>1989</v>
      </c>
      <c r="E69" s="1">
        <v>665.06</v>
      </c>
      <c r="F69">
        <v>1095</v>
      </c>
      <c r="G69" t="s">
        <v>9</v>
      </c>
    </row>
    <row r="70" spans="2:8" x14ac:dyDescent="0.25">
      <c r="B70" t="s">
        <v>73</v>
      </c>
      <c r="C70" t="s">
        <v>31</v>
      </c>
      <c r="D70">
        <v>1984</v>
      </c>
      <c r="E70" s="1">
        <v>3027.46</v>
      </c>
      <c r="F70">
        <v>9516</v>
      </c>
      <c r="G70" t="s">
        <v>74</v>
      </c>
    </row>
    <row r="71" spans="2:8" x14ac:dyDescent="0.25">
      <c r="B71" t="s">
        <v>75</v>
      </c>
      <c r="C71" t="s">
        <v>58</v>
      </c>
      <c r="D71">
        <v>1987</v>
      </c>
      <c r="E71" s="1">
        <v>405.59</v>
      </c>
      <c r="F71">
        <v>1179</v>
      </c>
      <c r="G71" t="s">
        <v>76</v>
      </c>
      <c r="H71" t="s">
        <v>77</v>
      </c>
    </row>
    <row r="72" spans="2:8" x14ac:dyDescent="0.25">
      <c r="B72" t="s">
        <v>78</v>
      </c>
      <c r="C72" t="s">
        <v>58</v>
      </c>
      <c r="D72">
        <v>1991</v>
      </c>
      <c r="E72" s="1">
        <v>1012.72</v>
      </c>
      <c r="F72">
        <v>3492</v>
      </c>
      <c r="G72" t="s">
        <v>79</v>
      </c>
    </row>
    <row r="73" spans="2:8" x14ac:dyDescent="0.25">
      <c r="B73" t="s">
        <v>80</v>
      </c>
      <c r="C73" t="s">
        <v>45</v>
      </c>
      <c r="D73">
        <v>1997</v>
      </c>
      <c r="E73" s="1">
        <v>882.12</v>
      </c>
      <c r="F73">
        <v>2769</v>
      </c>
      <c r="G73" t="s">
        <v>9</v>
      </c>
    </row>
    <row r="74" spans="2:8" x14ac:dyDescent="0.25">
      <c r="B74" t="s">
        <v>81</v>
      </c>
      <c r="C74" t="s">
        <v>43</v>
      </c>
      <c r="D74">
        <v>1994</v>
      </c>
      <c r="E74" s="1">
        <v>355.23</v>
      </c>
      <c r="F74">
        <v>853</v>
      </c>
      <c r="G74" t="s">
        <v>9</v>
      </c>
    </row>
    <row r="75" spans="2:8" x14ac:dyDescent="0.25">
      <c r="B75" t="s">
        <v>82</v>
      </c>
      <c r="C75" t="s">
        <v>18</v>
      </c>
      <c r="D75">
        <v>2001</v>
      </c>
      <c r="E75" s="1">
        <v>2437.85</v>
      </c>
      <c r="F75">
        <v>4874</v>
      </c>
      <c r="G75" t="s">
        <v>9</v>
      </c>
    </row>
    <row r="76" spans="2:8" x14ac:dyDescent="0.25">
      <c r="B76" t="s">
        <v>83</v>
      </c>
      <c r="C76" t="s">
        <v>24</v>
      </c>
      <c r="D76">
        <v>2002</v>
      </c>
      <c r="E76" s="1">
        <v>349.81</v>
      </c>
      <c r="F76">
        <v>315</v>
      </c>
      <c r="G76" t="s">
        <v>9</v>
      </c>
    </row>
    <row r="77" spans="2:8" x14ac:dyDescent="0.25">
      <c r="B77" t="s">
        <v>84</v>
      </c>
      <c r="C77" t="s">
        <v>18</v>
      </c>
      <c r="D77">
        <v>2003</v>
      </c>
      <c r="E77" s="1">
        <v>1419.98</v>
      </c>
      <c r="F77">
        <v>4018</v>
      </c>
      <c r="G77" t="s">
        <v>9</v>
      </c>
    </row>
    <row r="78" spans="2:8" x14ac:dyDescent="0.25">
      <c r="B78" t="s">
        <v>85</v>
      </c>
      <c r="C78" t="s">
        <v>8</v>
      </c>
      <c r="D78">
        <v>1987</v>
      </c>
      <c r="E78" s="1">
        <v>2938.67</v>
      </c>
      <c r="F78">
        <v>8775</v>
      </c>
      <c r="G78" t="s">
        <v>86</v>
      </c>
    </row>
    <row r="79" spans="2:8" x14ac:dyDescent="0.25">
      <c r="B79" t="s">
        <v>87</v>
      </c>
      <c r="C79" t="s">
        <v>40</v>
      </c>
      <c r="D79">
        <v>1994</v>
      </c>
      <c r="E79" s="1">
        <v>1188.42</v>
      </c>
      <c r="F79">
        <v>3015</v>
      </c>
      <c r="G79" t="s">
        <v>9</v>
      </c>
    </row>
    <row r="80" spans="2:8" x14ac:dyDescent="0.25">
      <c r="B80" t="s">
        <v>88</v>
      </c>
      <c r="C80" t="s">
        <v>11</v>
      </c>
      <c r="D80">
        <v>1992</v>
      </c>
      <c r="E80" s="1">
        <v>3922.42</v>
      </c>
      <c r="F80">
        <v>6837</v>
      </c>
      <c r="G80" t="s">
        <v>9</v>
      </c>
    </row>
    <row r="81" spans="2:8" x14ac:dyDescent="0.25">
      <c r="B81" t="s">
        <v>89</v>
      </c>
      <c r="C81" t="s">
        <v>8</v>
      </c>
      <c r="D81">
        <v>1983</v>
      </c>
      <c r="E81" s="1">
        <v>1008.06</v>
      </c>
      <c r="F81">
        <v>1238</v>
      </c>
      <c r="G81" t="s">
        <v>9</v>
      </c>
    </row>
    <row r="82" spans="2:8" x14ac:dyDescent="0.25">
      <c r="B82" t="s">
        <v>90</v>
      </c>
      <c r="C82" t="s">
        <v>21</v>
      </c>
      <c r="D82">
        <v>1996</v>
      </c>
      <c r="E82" s="1">
        <v>6354.87</v>
      </c>
      <c r="F82">
        <v>16780</v>
      </c>
      <c r="G82" t="s">
        <v>9</v>
      </c>
      <c r="H82" t="s">
        <v>20</v>
      </c>
    </row>
    <row r="83" spans="2:8" x14ac:dyDescent="0.25">
      <c r="B83" t="s">
        <v>91</v>
      </c>
      <c r="C83" t="s">
        <v>31</v>
      </c>
      <c r="D83">
        <v>2012</v>
      </c>
      <c r="E83" s="1">
        <v>45.39</v>
      </c>
      <c r="F83">
        <v>100</v>
      </c>
      <c r="G83" t="s">
        <v>9</v>
      </c>
      <c r="H83" t="s">
        <v>32</v>
      </c>
    </row>
    <row r="84" spans="2:8" x14ac:dyDescent="0.25">
      <c r="B84" t="s">
        <v>92</v>
      </c>
      <c r="C84" t="s">
        <v>11</v>
      </c>
      <c r="D84">
        <v>1994</v>
      </c>
      <c r="E84" s="1">
        <v>2818.38</v>
      </c>
      <c r="F84">
        <v>6290</v>
      </c>
      <c r="G84" t="s">
        <v>9</v>
      </c>
    </row>
    <row r="85" spans="2:8" x14ac:dyDescent="0.25">
      <c r="B85" t="s">
        <v>93</v>
      </c>
      <c r="C85" t="s">
        <v>18</v>
      </c>
      <c r="D85">
        <v>1996</v>
      </c>
      <c r="E85" s="1">
        <v>2214.94</v>
      </c>
      <c r="F85">
        <v>5374</v>
      </c>
      <c r="G85" t="s">
        <v>9</v>
      </c>
    </row>
    <row r="86" spans="2:8" x14ac:dyDescent="0.25">
      <c r="B86" t="s">
        <v>41</v>
      </c>
      <c r="C86" t="s">
        <v>40</v>
      </c>
      <c r="D86">
        <v>1999</v>
      </c>
      <c r="E86" s="1">
        <v>1699.85</v>
      </c>
      <c r="F86">
        <v>5108</v>
      </c>
      <c r="G86" t="s">
        <v>9</v>
      </c>
    </row>
    <row r="87" spans="2:8" x14ac:dyDescent="0.25">
      <c r="B87" t="s">
        <v>94</v>
      </c>
      <c r="C87" t="s">
        <v>43</v>
      </c>
      <c r="D87">
        <v>1987</v>
      </c>
      <c r="E87" s="1">
        <v>1698.2</v>
      </c>
      <c r="F87">
        <v>3798</v>
      </c>
      <c r="G87" t="s">
        <v>9</v>
      </c>
    </row>
    <row r="88" spans="2:8" x14ac:dyDescent="0.25">
      <c r="B88" t="s">
        <v>95</v>
      </c>
      <c r="C88" t="s">
        <v>45</v>
      </c>
      <c r="D88">
        <v>1997</v>
      </c>
      <c r="E88" s="1">
        <v>291.27</v>
      </c>
      <c r="F88">
        <v>586</v>
      </c>
      <c r="G88" t="s">
        <v>9</v>
      </c>
    </row>
    <row r="89" spans="2:8" x14ac:dyDescent="0.25">
      <c r="B89" t="s">
        <v>96</v>
      </c>
      <c r="C89" t="s">
        <v>18</v>
      </c>
      <c r="D89">
        <v>1988</v>
      </c>
      <c r="E89" s="1">
        <v>1376.8</v>
      </c>
      <c r="F89">
        <v>1165</v>
      </c>
      <c r="G89" t="s">
        <v>97</v>
      </c>
    </row>
    <row r="90" spans="2:8" x14ac:dyDescent="0.25">
      <c r="B90" t="s">
        <v>98</v>
      </c>
      <c r="C90" t="s">
        <v>18</v>
      </c>
      <c r="D90">
        <v>2000</v>
      </c>
      <c r="E90" s="1">
        <v>167.89</v>
      </c>
      <c r="F90">
        <v>493</v>
      </c>
      <c r="G90" t="s">
        <v>99</v>
      </c>
    </row>
    <row r="91" spans="2:8" x14ac:dyDescent="0.25">
      <c r="B91" t="s">
        <v>100</v>
      </c>
      <c r="C91" t="s">
        <v>31</v>
      </c>
      <c r="D91">
        <v>2008</v>
      </c>
      <c r="E91" s="1">
        <v>894.37</v>
      </c>
      <c r="F91">
        <v>1593</v>
      </c>
      <c r="G91" t="s">
        <v>101</v>
      </c>
    </row>
    <row r="92" spans="2:8" x14ac:dyDescent="0.25">
      <c r="B92" t="s">
        <v>102</v>
      </c>
      <c r="C92" t="s">
        <v>11</v>
      </c>
      <c r="D92">
        <v>1996</v>
      </c>
      <c r="E92" s="1">
        <v>439.21</v>
      </c>
      <c r="F92">
        <v>792</v>
      </c>
      <c r="G92" t="s">
        <v>9</v>
      </c>
    </row>
    <row r="93" spans="2:8" x14ac:dyDescent="0.25">
      <c r="B93" t="s">
        <v>103</v>
      </c>
      <c r="C93" t="s">
        <v>18</v>
      </c>
      <c r="D93">
        <v>1995</v>
      </c>
      <c r="E93" s="1">
        <v>332.43</v>
      </c>
      <c r="F93">
        <v>799</v>
      </c>
      <c r="G93" t="s">
        <v>9</v>
      </c>
    </row>
    <row r="94" spans="2:8" x14ac:dyDescent="0.25">
      <c r="B94" t="s">
        <v>104</v>
      </c>
      <c r="C94" t="s">
        <v>40</v>
      </c>
      <c r="D94">
        <v>1988</v>
      </c>
      <c r="E94" s="1">
        <v>5266.09</v>
      </c>
      <c r="F94">
        <v>8595</v>
      </c>
      <c r="G94" t="s">
        <v>9</v>
      </c>
      <c r="H94" t="s">
        <v>41</v>
      </c>
    </row>
    <row r="95" spans="2:8" x14ac:dyDescent="0.25">
      <c r="B95" t="s">
        <v>105</v>
      </c>
      <c r="C95" t="s">
        <v>43</v>
      </c>
      <c r="D95">
        <v>1998</v>
      </c>
      <c r="E95" s="1">
        <v>2022.14</v>
      </c>
      <c r="F95">
        <v>5113</v>
      </c>
      <c r="G95" t="s">
        <v>9</v>
      </c>
    </row>
    <row r="96" spans="2:8" x14ac:dyDescent="0.25">
      <c r="B96" t="s">
        <v>106</v>
      </c>
      <c r="C96" t="s">
        <v>43</v>
      </c>
      <c r="D96">
        <v>1993</v>
      </c>
      <c r="E96" s="1">
        <v>646.1</v>
      </c>
      <c r="F96">
        <v>883</v>
      </c>
      <c r="G96" t="s">
        <v>9</v>
      </c>
      <c r="H96" t="s">
        <v>47</v>
      </c>
    </row>
    <row r="97" spans="2:8" x14ac:dyDescent="0.25">
      <c r="B97" t="s">
        <v>77</v>
      </c>
      <c r="C97" t="s">
        <v>58</v>
      </c>
      <c r="D97">
        <v>1997</v>
      </c>
      <c r="E97" s="1">
        <v>2041.73</v>
      </c>
      <c r="F97">
        <v>5276</v>
      </c>
      <c r="G97" t="s">
        <v>9</v>
      </c>
    </row>
    <row r="98" spans="2:8" x14ac:dyDescent="0.25">
      <c r="B98" t="s">
        <v>107</v>
      </c>
      <c r="C98" t="s">
        <v>43</v>
      </c>
      <c r="D98">
        <v>1993</v>
      </c>
      <c r="E98" s="1">
        <v>7537.24</v>
      </c>
      <c r="F98">
        <v>20293</v>
      </c>
      <c r="G98" t="s">
        <v>9</v>
      </c>
    </row>
    <row r="99" spans="2:8" x14ac:dyDescent="0.25">
      <c r="B99" t="s">
        <v>108</v>
      </c>
      <c r="C99" t="s">
        <v>24</v>
      </c>
      <c r="D99">
        <v>1989</v>
      </c>
      <c r="E99" s="1">
        <v>3838.39</v>
      </c>
      <c r="F99">
        <v>8274</v>
      </c>
      <c r="G99" t="s">
        <v>9</v>
      </c>
    </row>
    <row r="100" spans="2:8" x14ac:dyDescent="0.25">
      <c r="B100" t="s">
        <v>109</v>
      </c>
      <c r="C100" t="s">
        <v>45</v>
      </c>
      <c r="D100">
        <v>1983</v>
      </c>
      <c r="E100" s="1">
        <v>2871.35</v>
      </c>
      <c r="F100">
        <v>9561</v>
      </c>
      <c r="G100" t="s">
        <v>9</v>
      </c>
    </row>
    <row r="101" spans="2:8" x14ac:dyDescent="0.25">
      <c r="B101" t="s">
        <v>110</v>
      </c>
      <c r="C101" t="s">
        <v>18</v>
      </c>
      <c r="D101">
        <v>2005</v>
      </c>
      <c r="E101" s="1">
        <v>2261.0500000000002</v>
      </c>
      <c r="F101">
        <v>3851</v>
      </c>
      <c r="G101" t="s">
        <v>9</v>
      </c>
    </row>
    <row r="102" spans="2:8" x14ac:dyDescent="0.25">
      <c r="B102" t="s">
        <v>111</v>
      </c>
      <c r="C102" t="s">
        <v>18</v>
      </c>
      <c r="D102">
        <v>2010</v>
      </c>
      <c r="E102" s="1">
        <v>71.12</v>
      </c>
      <c r="F102">
        <v>144</v>
      </c>
      <c r="G102" t="s">
        <v>9</v>
      </c>
    </row>
    <row r="103" spans="2:8" x14ac:dyDescent="0.25">
      <c r="B103" t="s">
        <v>112</v>
      </c>
      <c r="C103" t="s">
        <v>8</v>
      </c>
      <c r="D103">
        <v>2011</v>
      </c>
      <c r="E103" s="1">
        <v>40.79</v>
      </c>
      <c r="F103">
        <v>142</v>
      </c>
      <c r="G103" t="s">
        <v>113</v>
      </c>
    </row>
    <row r="104" spans="2:8" x14ac:dyDescent="0.25">
      <c r="B104" t="s">
        <v>114</v>
      </c>
      <c r="C104" t="s">
        <v>24</v>
      </c>
      <c r="D104">
        <v>1992</v>
      </c>
      <c r="E104" s="1">
        <v>324.19</v>
      </c>
      <c r="F104">
        <v>978</v>
      </c>
      <c r="G104" t="s">
        <v>9</v>
      </c>
    </row>
    <row r="105" spans="2:8" x14ac:dyDescent="0.25">
      <c r="B105" t="s">
        <v>115</v>
      </c>
      <c r="C105" t="s">
        <v>21</v>
      </c>
      <c r="D105">
        <v>1979</v>
      </c>
      <c r="E105" s="1">
        <v>4478.47</v>
      </c>
      <c r="F105">
        <v>13809</v>
      </c>
      <c r="G105" t="s">
        <v>9</v>
      </c>
    </row>
    <row r="106" spans="2:8" x14ac:dyDescent="0.25">
      <c r="B106" t="s">
        <v>116</v>
      </c>
      <c r="C106" t="s">
        <v>11</v>
      </c>
      <c r="D106">
        <v>1984</v>
      </c>
      <c r="E106" s="1">
        <v>441.08</v>
      </c>
      <c r="F106">
        <v>1210</v>
      </c>
      <c r="G106" t="s">
        <v>9</v>
      </c>
    </row>
    <row r="107" spans="2:8" x14ac:dyDescent="0.25">
      <c r="B107" t="s">
        <v>118</v>
      </c>
      <c r="C107">
        <f>SUBTOTAL(109,Table13[sector])</f>
        <v>0</v>
      </c>
      <c r="D107">
        <f>SUBTOTAL(109,Table13[year_established])</f>
        <v>169669</v>
      </c>
      <c r="E107" s="1">
        <f>SUBTOTAL(109,Table13[revenue])</f>
        <v>169543.8</v>
      </c>
      <c r="F107">
        <f>SUBTOTAL(109,Table13[employees])</f>
        <v>396170</v>
      </c>
      <c r="G107">
        <f>SUBTOTAL(109,Table13[office_location])</f>
        <v>0</v>
      </c>
      <c r="H107">
        <f>SUBTOTAL(109,Table13[subsidiary_of])</f>
        <v>0</v>
      </c>
    </row>
  </sheetData>
  <conditionalFormatting sqref="E22:E106">
    <cfRule type="dataBar" priority="2">
      <dataBar>
        <cfvo type="min"/>
        <cfvo type="max"/>
        <color rgb="FF638EC6"/>
      </dataBar>
      <extLst>
        <ext xmlns:x14="http://schemas.microsoft.com/office/spreadsheetml/2009/9/main" uri="{B025F937-C7B1-47D3-B67F-A62EFF666E3E}">
          <x14:id>{DC480BD7-687F-4878-AF50-090A3CC99C79}</x14:id>
        </ext>
      </extLst>
    </cfRule>
  </conditionalFormatting>
  <conditionalFormatting sqref="F22:F106">
    <cfRule type="dataBar" priority="1">
      <dataBar>
        <cfvo type="min"/>
        <cfvo type="max"/>
        <color rgb="FF638EC6"/>
      </dataBar>
      <extLst>
        <ext xmlns:x14="http://schemas.microsoft.com/office/spreadsheetml/2009/9/main" uri="{B025F937-C7B1-47D3-B67F-A62EFF666E3E}">
          <x14:id>{EE1A483E-5C04-4C8E-BF3E-A5EB7A6CE4AB}</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C480BD7-687F-4878-AF50-090A3CC99C79}">
            <x14:dataBar minLength="0" maxLength="100" gradient="0">
              <x14:cfvo type="autoMin"/>
              <x14:cfvo type="autoMax"/>
              <x14:negativeFillColor rgb="FFFF0000"/>
              <x14:axisColor rgb="FF000000"/>
            </x14:dataBar>
          </x14:cfRule>
          <xm:sqref>E22:E106</xm:sqref>
        </x14:conditionalFormatting>
        <x14:conditionalFormatting xmlns:xm="http://schemas.microsoft.com/office/excel/2006/main">
          <x14:cfRule type="dataBar" id="{EE1A483E-5C04-4C8E-BF3E-A5EB7A6CE4AB}">
            <x14:dataBar minLength="0" maxLength="100" gradient="0">
              <x14:cfvo type="autoMin"/>
              <x14:cfvo type="autoMax"/>
              <x14:negativeFillColor rgb="FFFF0000"/>
              <x14:axisColor rgb="FF000000"/>
            </x14:dataBar>
          </x14:cfRule>
          <xm:sqref>F22:F106</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751DF-00DB-46D6-9C38-682EBDE5A0FE}">
  <dimension ref="C1:K38"/>
  <sheetViews>
    <sheetView showGridLines="0" workbookViewId="0">
      <selection activeCell="M13" sqref="M13"/>
    </sheetView>
  </sheetViews>
  <sheetFormatPr defaultRowHeight="15" x14ac:dyDescent="0.25"/>
  <cols>
    <col min="2" max="3" width="15" bestFit="1" customWidth="1"/>
    <col min="4" max="4" width="15.140625" bestFit="1" customWidth="1"/>
    <col min="5" max="5" width="17.7109375" bestFit="1" customWidth="1"/>
    <col min="6" max="7" width="5" bestFit="1" customWidth="1"/>
    <col min="8" max="9" width="13.140625" bestFit="1" customWidth="1"/>
    <col min="10" max="10" width="15.140625" bestFit="1" customWidth="1"/>
    <col min="11" max="77" width="17.7109375" bestFit="1" customWidth="1"/>
    <col min="78" max="78" width="20.140625" bestFit="1" customWidth="1"/>
    <col min="79" max="79" width="22.7109375" bestFit="1" customWidth="1"/>
  </cols>
  <sheetData>
    <row r="1" spans="9:11" ht="15.75" thickBot="1" x14ac:dyDescent="0.3"/>
    <row r="2" spans="9:11" x14ac:dyDescent="0.25">
      <c r="I2" s="3" t="s">
        <v>119</v>
      </c>
      <c r="J2" s="11" t="s">
        <v>117</v>
      </c>
      <c r="K2" s="4" t="s">
        <v>121</v>
      </c>
    </row>
    <row r="3" spans="9:11" x14ac:dyDescent="0.25">
      <c r="I3" s="5">
        <v>1979</v>
      </c>
      <c r="J3" s="2">
        <v>4478.47</v>
      </c>
      <c r="K3" s="6">
        <v>13809</v>
      </c>
    </row>
    <row r="4" spans="9:11" x14ac:dyDescent="0.25">
      <c r="I4" s="5">
        <v>1980</v>
      </c>
      <c r="J4" s="2">
        <v>7708.38</v>
      </c>
      <c r="K4" s="6">
        <v>13756</v>
      </c>
    </row>
    <row r="5" spans="9:11" x14ac:dyDescent="0.25">
      <c r="I5" s="5">
        <v>1982</v>
      </c>
      <c r="J5" s="2">
        <v>17108.490000000002</v>
      </c>
      <c r="K5" s="6">
        <v>45670</v>
      </c>
    </row>
    <row r="6" spans="9:11" x14ac:dyDescent="0.25">
      <c r="I6" s="5">
        <v>1983</v>
      </c>
      <c r="J6" s="2">
        <v>3879.41</v>
      </c>
      <c r="K6" s="6">
        <v>10799</v>
      </c>
    </row>
    <row r="7" spans="9:11" x14ac:dyDescent="0.25">
      <c r="I7" s="5">
        <v>1984</v>
      </c>
      <c r="J7" s="2">
        <v>3468.54</v>
      </c>
      <c r="K7" s="6">
        <v>10726</v>
      </c>
    </row>
    <row r="8" spans="9:11" x14ac:dyDescent="0.25">
      <c r="I8" s="5">
        <v>1985</v>
      </c>
      <c r="J8" s="2">
        <v>3116.7999999999997</v>
      </c>
      <c r="K8" s="6">
        <v>10416</v>
      </c>
    </row>
    <row r="9" spans="9:11" x14ac:dyDescent="0.25">
      <c r="I9" s="5">
        <v>1986</v>
      </c>
      <c r="J9" s="2">
        <v>3050.7599999999998</v>
      </c>
      <c r="K9" s="6">
        <v>9986</v>
      </c>
    </row>
    <row r="10" spans="9:11" x14ac:dyDescent="0.25">
      <c r="I10" s="5">
        <v>1987</v>
      </c>
      <c r="J10" s="2">
        <v>5042.46</v>
      </c>
      <c r="K10" s="6">
        <v>13752</v>
      </c>
    </row>
    <row r="11" spans="9:11" x14ac:dyDescent="0.25">
      <c r="I11" s="5">
        <v>1988</v>
      </c>
      <c r="J11" s="2">
        <v>8702.7900000000009</v>
      </c>
      <c r="K11" s="6">
        <v>13404</v>
      </c>
    </row>
    <row r="12" spans="9:11" x14ac:dyDescent="0.25">
      <c r="I12" s="5">
        <v>1989</v>
      </c>
      <c r="J12" s="2">
        <v>5892.12</v>
      </c>
      <c r="K12" s="6">
        <v>12952</v>
      </c>
    </row>
    <row r="13" spans="9:11" x14ac:dyDescent="0.25">
      <c r="I13" s="5">
        <v>1990</v>
      </c>
      <c r="J13" s="2">
        <v>7489.74</v>
      </c>
      <c r="K13" s="6">
        <v>11025</v>
      </c>
    </row>
    <row r="14" spans="9:11" x14ac:dyDescent="0.25">
      <c r="I14" s="5">
        <v>1991</v>
      </c>
      <c r="J14" s="2">
        <v>4159.04</v>
      </c>
      <c r="K14" s="6">
        <v>11735</v>
      </c>
    </row>
    <row r="15" spans="9:11" x14ac:dyDescent="0.25">
      <c r="I15" s="5">
        <v>1992</v>
      </c>
      <c r="J15" s="2">
        <v>5959.29</v>
      </c>
      <c r="K15" s="6">
        <v>11009</v>
      </c>
    </row>
    <row r="16" spans="9:11" x14ac:dyDescent="0.25">
      <c r="I16" s="5">
        <v>1993</v>
      </c>
      <c r="J16" s="2">
        <v>13695.56</v>
      </c>
      <c r="K16" s="6">
        <v>30675</v>
      </c>
    </row>
    <row r="17" spans="3:11" x14ac:dyDescent="0.25">
      <c r="I17" s="5">
        <v>1994</v>
      </c>
      <c r="J17" s="2">
        <v>10757.080000000002</v>
      </c>
      <c r="K17" s="6">
        <v>30433</v>
      </c>
    </row>
    <row r="18" spans="3:11" ht="15.75" thickBot="1" x14ac:dyDescent="0.3">
      <c r="I18" s="5">
        <v>1995</v>
      </c>
      <c r="J18" s="2">
        <v>9490.94</v>
      </c>
      <c r="K18" s="6">
        <v>26801</v>
      </c>
    </row>
    <row r="19" spans="3:11" x14ac:dyDescent="0.25">
      <c r="C19" s="3" t="s">
        <v>119</v>
      </c>
      <c r="D19" s="11" t="s">
        <v>117</v>
      </c>
      <c r="E19" s="4" t="s">
        <v>121</v>
      </c>
      <c r="I19" s="5">
        <v>1996</v>
      </c>
      <c r="J19" s="2">
        <v>10109.06</v>
      </c>
      <c r="K19" s="6">
        <v>25768</v>
      </c>
    </row>
    <row r="20" spans="3:11" x14ac:dyDescent="0.25">
      <c r="C20" s="5" t="s">
        <v>97</v>
      </c>
      <c r="D20" s="2">
        <v>1376.8</v>
      </c>
      <c r="E20" s="6">
        <v>1165</v>
      </c>
      <c r="I20" s="5">
        <v>1997</v>
      </c>
      <c r="J20" s="2">
        <v>11385.5</v>
      </c>
      <c r="K20" s="6">
        <v>25130</v>
      </c>
    </row>
    <row r="21" spans="3:11" x14ac:dyDescent="0.25">
      <c r="C21" s="5" t="s">
        <v>76</v>
      </c>
      <c r="D21" s="2">
        <v>405.59</v>
      </c>
      <c r="E21" s="6">
        <v>1179</v>
      </c>
      <c r="I21" s="5">
        <v>1998</v>
      </c>
      <c r="J21" s="2">
        <v>4954.91</v>
      </c>
      <c r="K21" s="6">
        <v>8305</v>
      </c>
    </row>
    <row r="22" spans="3:11" x14ac:dyDescent="0.25">
      <c r="C22" s="5" t="s">
        <v>113</v>
      </c>
      <c r="D22" s="2">
        <v>40.79</v>
      </c>
      <c r="E22" s="6">
        <v>142</v>
      </c>
      <c r="I22" s="5">
        <v>1999</v>
      </c>
      <c r="J22" s="2">
        <v>3148.7</v>
      </c>
      <c r="K22" s="6">
        <v>8173</v>
      </c>
    </row>
    <row r="23" spans="3:11" x14ac:dyDescent="0.25">
      <c r="C23" s="5" t="s">
        <v>79</v>
      </c>
      <c r="D23" s="2">
        <v>1012.72</v>
      </c>
      <c r="E23" s="6">
        <v>3492</v>
      </c>
      <c r="I23" s="5">
        <v>2000</v>
      </c>
      <c r="J23" s="2">
        <v>4344.34</v>
      </c>
      <c r="K23" s="6">
        <v>8097</v>
      </c>
    </row>
    <row r="24" spans="3:11" x14ac:dyDescent="0.25">
      <c r="C24" s="5" t="s">
        <v>52</v>
      </c>
      <c r="D24" s="2">
        <v>894.33</v>
      </c>
      <c r="E24" s="6">
        <v>1635</v>
      </c>
      <c r="I24" s="5">
        <v>2001</v>
      </c>
      <c r="J24" s="2">
        <v>3156.47</v>
      </c>
      <c r="K24" s="6">
        <v>7322</v>
      </c>
    </row>
    <row r="25" spans="3:11" x14ac:dyDescent="0.25">
      <c r="C25" s="5" t="s">
        <v>49</v>
      </c>
      <c r="D25" s="2">
        <v>5158.71</v>
      </c>
      <c r="E25" s="6">
        <v>17479</v>
      </c>
      <c r="I25" s="5">
        <v>2002</v>
      </c>
      <c r="J25" s="2">
        <v>4515.4400000000005</v>
      </c>
      <c r="K25" s="6">
        <v>7108</v>
      </c>
    </row>
    <row r="26" spans="3:11" x14ac:dyDescent="0.25">
      <c r="C26" s="5" t="s">
        <v>74</v>
      </c>
      <c r="D26" s="2">
        <v>3027.46</v>
      </c>
      <c r="E26" s="6">
        <v>9516</v>
      </c>
      <c r="I26" s="5">
        <v>2003</v>
      </c>
      <c r="J26" s="2">
        <v>2335.9700000000003</v>
      </c>
      <c r="K26" s="6">
        <v>6239</v>
      </c>
    </row>
    <row r="27" spans="3:11" x14ac:dyDescent="0.25">
      <c r="C27" s="5" t="s">
        <v>13</v>
      </c>
      <c r="D27" s="2">
        <v>647.17999999999995</v>
      </c>
      <c r="E27" s="6">
        <v>1185</v>
      </c>
      <c r="I27" s="5">
        <v>2004</v>
      </c>
      <c r="J27" s="2">
        <v>2321.61</v>
      </c>
      <c r="K27" s="6">
        <v>5720</v>
      </c>
    </row>
    <row r="28" spans="3:11" x14ac:dyDescent="0.25">
      <c r="C28" s="5" t="s">
        <v>62</v>
      </c>
      <c r="D28" s="2">
        <v>8170.38</v>
      </c>
      <c r="E28" s="6">
        <v>16499</v>
      </c>
      <c r="I28" s="5">
        <v>2005</v>
      </c>
      <c r="J28" s="2">
        <v>3781.71</v>
      </c>
      <c r="K28" s="6">
        <v>5657</v>
      </c>
    </row>
    <row r="29" spans="3:11" x14ac:dyDescent="0.25">
      <c r="C29" s="5" t="s">
        <v>54</v>
      </c>
      <c r="D29" s="2">
        <v>1223.72</v>
      </c>
      <c r="E29" s="6">
        <v>2497</v>
      </c>
      <c r="I29" s="5">
        <v>2006</v>
      </c>
      <c r="J29" s="2">
        <v>1102.43</v>
      </c>
      <c r="K29" s="6">
        <v>1759</v>
      </c>
    </row>
    <row r="30" spans="3:11" x14ac:dyDescent="0.25">
      <c r="C30" s="5" t="s">
        <v>86</v>
      </c>
      <c r="D30" s="2">
        <v>2938.67</v>
      </c>
      <c r="E30" s="6">
        <v>8775</v>
      </c>
      <c r="I30" s="5">
        <v>2007</v>
      </c>
      <c r="J30" s="2">
        <v>981.01</v>
      </c>
      <c r="K30" s="6">
        <v>1822</v>
      </c>
    </row>
    <row r="31" spans="3:11" x14ac:dyDescent="0.25">
      <c r="C31" s="5" t="s">
        <v>15</v>
      </c>
      <c r="D31" s="2">
        <v>587.34</v>
      </c>
      <c r="E31" s="6">
        <v>1356</v>
      </c>
      <c r="I31" s="5">
        <v>2008</v>
      </c>
      <c r="J31" s="2">
        <v>946.87</v>
      </c>
      <c r="K31" s="6">
        <v>1758</v>
      </c>
    </row>
    <row r="32" spans="3:11" x14ac:dyDescent="0.25">
      <c r="C32" s="5" t="s">
        <v>101</v>
      </c>
      <c r="D32" s="2">
        <v>894.37</v>
      </c>
      <c r="E32" s="6">
        <v>1593</v>
      </c>
      <c r="I32" s="5">
        <v>2009</v>
      </c>
      <c r="J32" s="2">
        <v>497.11</v>
      </c>
      <c r="K32" s="6">
        <v>1588</v>
      </c>
    </row>
    <row r="33" spans="3:11" x14ac:dyDescent="0.25">
      <c r="C33" s="5" t="s">
        <v>99</v>
      </c>
      <c r="D33" s="2">
        <v>167.89</v>
      </c>
      <c r="E33" s="6">
        <v>493</v>
      </c>
      <c r="I33" s="5">
        <v>2010</v>
      </c>
      <c r="J33" s="2">
        <v>658.84</v>
      </c>
      <c r="K33" s="6">
        <v>1645</v>
      </c>
    </row>
    <row r="34" spans="3:11" x14ac:dyDescent="0.25">
      <c r="C34" s="5" t="s">
        <v>9</v>
      </c>
      <c r="D34" s="2">
        <v>142997.84999999998</v>
      </c>
      <c r="E34" s="6">
        <v>329164</v>
      </c>
      <c r="I34" s="5">
        <v>2011</v>
      </c>
      <c r="J34" s="2">
        <v>567.9</v>
      </c>
      <c r="K34" s="6">
        <v>1570</v>
      </c>
    </row>
    <row r="35" spans="3:11" ht="15.75" thickBot="1" x14ac:dyDescent="0.3">
      <c r="C35" s="7" t="s">
        <v>120</v>
      </c>
      <c r="D35" s="12">
        <v>169543.8</v>
      </c>
      <c r="E35" s="8">
        <v>396170</v>
      </c>
      <c r="I35" s="5">
        <v>2012</v>
      </c>
      <c r="J35" s="2">
        <v>632.73</v>
      </c>
      <c r="K35" s="6">
        <v>1456</v>
      </c>
    </row>
    <row r="36" spans="3:11" x14ac:dyDescent="0.25">
      <c r="I36" s="5">
        <v>2013</v>
      </c>
      <c r="J36" s="2">
        <v>98.79</v>
      </c>
      <c r="K36" s="6">
        <v>96</v>
      </c>
    </row>
    <row r="37" spans="3:11" x14ac:dyDescent="0.25">
      <c r="I37" s="5">
        <v>2017</v>
      </c>
      <c r="J37" s="2">
        <v>4.54</v>
      </c>
      <c r="K37" s="6">
        <v>9</v>
      </c>
    </row>
    <row r="38" spans="3:11" ht="15.75" thickBot="1" x14ac:dyDescent="0.3">
      <c r="I38" s="7" t="s">
        <v>120</v>
      </c>
      <c r="J38" s="12">
        <v>169543.8</v>
      </c>
      <c r="K38" s="8">
        <v>396170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A58D1-5BAF-40AB-8807-29D5D65F7A4A}">
  <dimension ref="B1:I38"/>
  <sheetViews>
    <sheetView showGridLines="0" topLeftCell="B1" workbookViewId="0">
      <selection activeCell="L19" sqref="L19"/>
    </sheetView>
  </sheetViews>
  <sheetFormatPr defaultRowHeight="15" x14ac:dyDescent="0.25"/>
  <cols>
    <col min="1" max="1" width="6.7109375" customWidth="1"/>
    <col min="2" max="2" width="19.42578125" bestFit="1" customWidth="1"/>
    <col min="3" max="3" width="18.7109375" bestFit="1" customWidth="1"/>
    <col min="4" max="4" width="6.42578125" customWidth="1"/>
    <col min="5" max="5" width="13.140625" bestFit="1" customWidth="1"/>
    <col min="6" max="6" width="45.5703125" bestFit="1" customWidth="1"/>
    <col min="7" max="7" width="7.140625" customWidth="1"/>
    <col min="8" max="8" width="19.42578125" bestFit="1" customWidth="1"/>
    <col min="9" max="9" width="47.5703125" bestFit="1" customWidth="1"/>
    <col min="10" max="10" width="6.85546875" customWidth="1"/>
    <col min="11" max="11" width="19.42578125" bestFit="1" customWidth="1"/>
    <col min="12" max="12" width="18.7109375" bestFit="1" customWidth="1"/>
    <col min="13" max="13" width="6.85546875" customWidth="1"/>
    <col min="14" max="14" width="19.140625" customWidth="1"/>
    <col min="15" max="15" width="28.7109375" bestFit="1" customWidth="1"/>
  </cols>
  <sheetData>
    <row r="1" spans="2:9" ht="15.75" thickBot="1" x14ac:dyDescent="0.3"/>
    <row r="2" spans="2:9" x14ac:dyDescent="0.25">
      <c r="B2" s="3" t="s">
        <v>119</v>
      </c>
      <c r="C2" s="4" t="s">
        <v>117</v>
      </c>
      <c r="E2" s="3" t="s">
        <v>119</v>
      </c>
      <c r="F2" s="4" t="s">
        <v>125</v>
      </c>
      <c r="H2" s="3" t="s">
        <v>119</v>
      </c>
      <c r="I2" s="4" t="s">
        <v>124</v>
      </c>
    </row>
    <row r="3" spans="2:9" x14ac:dyDescent="0.25">
      <c r="B3" s="5" t="s">
        <v>45</v>
      </c>
      <c r="C3" s="6">
        <v>6104.6399999999994</v>
      </c>
      <c r="E3" s="5">
        <v>1979</v>
      </c>
      <c r="F3" s="9"/>
      <c r="H3" s="5" t="s">
        <v>45</v>
      </c>
      <c r="I3" s="6">
        <v>-63390</v>
      </c>
    </row>
    <row r="4" spans="2:9" x14ac:dyDescent="0.25">
      <c r="B4" s="5" t="s">
        <v>24</v>
      </c>
      <c r="C4" s="6">
        <v>9665.2200000000012</v>
      </c>
      <c r="E4" s="5">
        <v>1980</v>
      </c>
      <c r="F4" s="9">
        <v>0.72120835910478343</v>
      </c>
      <c r="H4" s="5" t="s">
        <v>24</v>
      </c>
      <c r="I4" s="6">
        <v>-62265</v>
      </c>
    </row>
    <row r="5" spans="2:9" x14ac:dyDescent="0.25">
      <c r="B5" s="5" t="s">
        <v>43</v>
      </c>
      <c r="C5" s="6">
        <v>16233.34</v>
      </c>
      <c r="E5" s="5">
        <v>1982</v>
      </c>
      <c r="F5" s="9">
        <v>2.8201640292331978</v>
      </c>
      <c r="H5" s="5" t="s">
        <v>43</v>
      </c>
      <c r="I5" s="6">
        <v>-39859</v>
      </c>
    </row>
    <row r="6" spans="2:9" x14ac:dyDescent="0.25">
      <c r="B6" s="5" t="s">
        <v>31</v>
      </c>
      <c r="C6" s="6">
        <v>13070.38</v>
      </c>
      <c r="E6" s="5">
        <v>1983</v>
      </c>
      <c r="F6" s="9">
        <v>-0.13376443294250054</v>
      </c>
      <c r="H6" s="5" t="s">
        <v>31</v>
      </c>
      <c r="I6" s="6">
        <v>-48145</v>
      </c>
    </row>
    <row r="7" spans="2:9" x14ac:dyDescent="0.25">
      <c r="B7" s="5" t="s">
        <v>11</v>
      </c>
      <c r="C7" s="6">
        <v>16976.88</v>
      </c>
      <c r="E7" s="5">
        <v>1984</v>
      </c>
      <c r="F7" s="9">
        <v>-0.22550781851837798</v>
      </c>
      <c r="H7" s="5" t="s">
        <v>11</v>
      </c>
      <c r="I7" s="6">
        <v>-43105</v>
      </c>
    </row>
    <row r="8" spans="2:9" x14ac:dyDescent="0.25">
      <c r="B8" s="5" t="s">
        <v>18</v>
      </c>
      <c r="C8" s="6">
        <v>27355.759999999991</v>
      </c>
      <c r="E8" s="5">
        <v>1985</v>
      </c>
      <c r="F8" s="9">
        <v>-0.30404803426170107</v>
      </c>
      <c r="H8" s="5" t="s">
        <v>18</v>
      </c>
      <c r="I8" s="6">
        <v>-19344</v>
      </c>
    </row>
    <row r="9" spans="2:9" x14ac:dyDescent="0.25">
      <c r="B9" s="5" t="s">
        <v>58</v>
      </c>
      <c r="C9" s="6">
        <v>4944.6900000000005</v>
      </c>
      <c r="E9" s="5">
        <v>1986</v>
      </c>
      <c r="F9" s="9">
        <v>-0.31879414174930287</v>
      </c>
      <c r="H9" s="5" t="s">
        <v>58</v>
      </c>
      <c r="I9" s="6">
        <v>-66782</v>
      </c>
    </row>
    <row r="10" spans="2:9" x14ac:dyDescent="0.25">
      <c r="B10" s="5" t="s">
        <v>21</v>
      </c>
      <c r="C10" s="6">
        <v>30950.45</v>
      </c>
      <c r="E10" s="5">
        <v>1987</v>
      </c>
      <c r="F10" s="9">
        <v>0.12593363358468401</v>
      </c>
      <c r="H10" s="5" t="s">
        <v>21</v>
      </c>
      <c r="I10" s="6"/>
    </row>
    <row r="11" spans="2:9" x14ac:dyDescent="0.25">
      <c r="B11" s="5" t="s">
        <v>8</v>
      </c>
      <c r="C11" s="6">
        <v>27780.530000000002</v>
      </c>
      <c r="E11" s="5">
        <v>1988</v>
      </c>
      <c r="F11" s="9">
        <v>0.94325070838924907</v>
      </c>
      <c r="H11" s="5" t="s">
        <v>8</v>
      </c>
      <c r="I11" s="6">
        <v>-23265</v>
      </c>
    </row>
    <row r="12" spans="2:9" x14ac:dyDescent="0.25">
      <c r="B12" s="5" t="s">
        <v>40</v>
      </c>
      <c r="C12" s="6">
        <v>16461.91</v>
      </c>
      <c r="E12" s="5">
        <v>1989</v>
      </c>
      <c r="F12" s="9">
        <v>0.31565467670878661</v>
      </c>
      <c r="H12" s="5" t="s">
        <v>40</v>
      </c>
      <c r="I12" s="6">
        <v>-37175</v>
      </c>
    </row>
    <row r="13" spans="2:9" ht="15.75" thickBot="1" x14ac:dyDescent="0.3">
      <c r="B13" s="7" t="s">
        <v>120</v>
      </c>
      <c r="C13" s="8">
        <v>169543.80000000002</v>
      </c>
      <c r="E13" s="5">
        <v>1990</v>
      </c>
      <c r="F13" s="9">
        <v>0.67238811469095461</v>
      </c>
      <c r="H13" s="7" t="s">
        <v>120</v>
      </c>
      <c r="I13" s="8"/>
    </row>
    <row r="14" spans="2:9" ht="15.75" thickBot="1" x14ac:dyDescent="0.3">
      <c r="E14" s="5">
        <v>1991</v>
      </c>
      <c r="F14" s="9">
        <v>-7.1325698285351971E-2</v>
      </c>
    </row>
    <row r="15" spans="2:9" ht="15.75" thickBot="1" x14ac:dyDescent="0.3">
      <c r="E15" s="5">
        <v>1992</v>
      </c>
      <c r="F15" s="9">
        <v>0.33065310251045549</v>
      </c>
      <c r="H15" s="3" t="s">
        <v>119</v>
      </c>
      <c r="I15" s="4" t="s">
        <v>123</v>
      </c>
    </row>
    <row r="16" spans="2:9" x14ac:dyDescent="0.25">
      <c r="B16" s="3" t="s">
        <v>119</v>
      </c>
      <c r="C16" s="4" t="s">
        <v>122</v>
      </c>
      <c r="E16" s="5">
        <v>1993</v>
      </c>
      <c r="F16" s="9">
        <v>2.0580890348712839</v>
      </c>
      <c r="H16" s="5" t="s">
        <v>97</v>
      </c>
      <c r="I16" s="9">
        <v>2.9406567887523033E-3</v>
      </c>
    </row>
    <row r="17" spans="2:9" x14ac:dyDescent="0.25">
      <c r="B17" s="5" t="s">
        <v>97</v>
      </c>
      <c r="C17" s="6">
        <v>1376.8</v>
      </c>
      <c r="E17" s="5">
        <v>1994</v>
      </c>
      <c r="F17" s="9">
        <v>1.4019542388360313</v>
      </c>
      <c r="H17" s="5" t="s">
        <v>76</v>
      </c>
      <c r="I17" s="9">
        <v>2.9759951535956787E-3</v>
      </c>
    </row>
    <row r="18" spans="2:9" x14ac:dyDescent="0.25">
      <c r="B18" s="5" t="s">
        <v>76</v>
      </c>
      <c r="C18" s="6">
        <v>405.59</v>
      </c>
      <c r="E18" s="5">
        <v>1995</v>
      </c>
      <c r="F18" s="9">
        <v>1.1192371501874525</v>
      </c>
      <c r="H18" s="5" t="s">
        <v>113</v>
      </c>
      <c r="I18" s="9">
        <v>3.584319862685211E-4</v>
      </c>
    </row>
    <row r="19" spans="2:9" x14ac:dyDescent="0.25">
      <c r="B19" s="5" t="s">
        <v>113</v>
      </c>
      <c r="C19" s="6">
        <v>40.79</v>
      </c>
      <c r="E19" s="5">
        <v>1996</v>
      </c>
      <c r="F19" s="9">
        <v>1.2572575008875797</v>
      </c>
      <c r="H19" s="5" t="s">
        <v>79</v>
      </c>
      <c r="I19" s="9">
        <v>8.8143978595047589E-3</v>
      </c>
    </row>
    <row r="20" spans="2:9" x14ac:dyDescent="0.25">
      <c r="B20" s="5" t="s">
        <v>79</v>
      </c>
      <c r="C20" s="6">
        <v>1012.72</v>
      </c>
      <c r="E20" s="5">
        <v>1997</v>
      </c>
      <c r="F20" s="9">
        <v>1.5422744821334071</v>
      </c>
      <c r="H20" s="5" t="s">
        <v>52</v>
      </c>
      <c r="I20" s="9">
        <v>4.1270161799227606E-3</v>
      </c>
    </row>
    <row r="21" spans="2:9" x14ac:dyDescent="0.25">
      <c r="B21" s="5" t="s">
        <v>52</v>
      </c>
      <c r="C21" s="6">
        <v>894.33</v>
      </c>
      <c r="E21" s="5">
        <v>1998</v>
      </c>
      <c r="F21" s="9">
        <v>0.10638454650807073</v>
      </c>
      <c r="H21" s="5" t="s">
        <v>49</v>
      </c>
      <c r="I21" s="9">
        <v>4.4119948506954082E-2</v>
      </c>
    </row>
    <row r="22" spans="2:9" x14ac:dyDescent="0.25">
      <c r="B22" s="5" t="s">
        <v>49</v>
      </c>
      <c r="C22" s="6">
        <v>5158.71</v>
      </c>
      <c r="E22" s="5">
        <v>1999</v>
      </c>
      <c r="F22" s="9">
        <v>-0.29692506592653301</v>
      </c>
      <c r="H22" s="5" t="s">
        <v>74</v>
      </c>
      <c r="I22" s="9">
        <v>2.4019991417825681E-2</v>
      </c>
    </row>
    <row r="23" spans="2:9" x14ac:dyDescent="0.25">
      <c r="B23" s="5" t="s">
        <v>74</v>
      </c>
      <c r="C23" s="6">
        <v>3027.46</v>
      </c>
      <c r="E23" s="5">
        <v>2000</v>
      </c>
      <c r="F23" s="9">
        <v>-2.9949960589219109E-2</v>
      </c>
      <c r="H23" s="5" t="s">
        <v>13</v>
      </c>
      <c r="I23" s="9">
        <v>2.9911401670999825E-3</v>
      </c>
    </row>
    <row r="24" spans="2:9" x14ac:dyDescent="0.25">
      <c r="B24" s="5" t="s">
        <v>13</v>
      </c>
      <c r="C24" s="6">
        <v>647.17999999999995</v>
      </c>
      <c r="E24" s="5">
        <v>2001</v>
      </c>
      <c r="F24" s="9">
        <v>-0.29519009840414256</v>
      </c>
      <c r="H24" s="5" t="s">
        <v>62</v>
      </c>
      <c r="I24" s="9">
        <v>4.1646262967917812E-2</v>
      </c>
    </row>
    <row r="25" spans="2:9" x14ac:dyDescent="0.25">
      <c r="B25" s="5" t="s">
        <v>62</v>
      </c>
      <c r="C25" s="6">
        <v>8170.38</v>
      </c>
      <c r="E25" s="5">
        <v>2002</v>
      </c>
      <c r="F25" s="9">
        <v>8.2550513903186257E-3</v>
      </c>
      <c r="H25" s="5" t="s">
        <v>54</v>
      </c>
      <c r="I25" s="9">
        <v>6.3028497867077269E-3</v>
      </c>
    </row>
    <row r="26" spans="2:9" x14ac:dyDescent="0.25">
      <c r="B26" s="5" t="s">
        <v>54</v>
      </c>
      <c r="C26" s="6">
        <v>1223.72</v>
      </c>
      <c r="E26" s="5">
        <v>2003</v>
      </c>
      <c r="F26" s="9">
        <v>-0.47839998928205391</v>
      </c>
      <c r="H26" s="5" t="s">
        <v>86</v>
      </c>
      <c r="I26" s="9">
        <v>2.2149582250044174E-2</v>
      </c>
    </row>
    <row r="27" spans="2:9" x14ac:dyDescent="0.25">
      <c r="B27" s="5" t="s">
        <v>86</v>
      </c>
      <c r="C27" s="6">
        <v>2938.67</v>
      </c>
      <c r="E27" s="5">
        <v>2004</v>
      </c>
      <c r="F27" s="9">
        <v>-0.48160644148559667</v>
      </c>
      <c r="H27" s="5" t="s">
        <v>15</v>
      </c>
      <c r="I27" s="9">
        <v>3.422773051972638E-3</v>
      </c>
    </row>
    <row r="28" spans="2:9" x14ac:dyDescent="0.25">
      <c r="B28" s="5" t="s">
        <v>15</v>
      </c>
      <c r="C28" s="6">
        <v>587.34</v>
      </c>
      <c r="E28" s="5">
        <v>2005</v>
      </c>
      <c r="F28" s="9">
        <v>-0.155579919034849</v>
      </c>
      <c r="H28" s="5" t="s">
        <v>101</v>
      </c>
      <c r="I28" s="9">
        <v>4.0210010853926345E-3</v>
      </c>
    </row>
    <row r="29" spans="2:9" x14ac:dyDescent="0.25">
      <c r="B29" s="5" t="s">
        <v>101</v>
      </c>
      <c r="C29" s="6">
        <v>894.37</v>
      </c>
      <c r="E29" s="5">
        <v>2006</v>
      </c>
      <c r="F29" s="9">
        <v>-0.75383780621506891</v>
      </c>
      <c r="H29" s="5" t="s">
        <v>99</v>
      </c>
      <c r="I29" s="9">
        <v>1.2444152762702879E-3</v>
      </c>
    </row>
    <row r="30" spans="2:9" x14ac:dyDescent="0.25">
      <c r="B30" s="5" t="s">
        <v>99</v>
      </c>
      <c r="C30" s="6">
        <v>167.89</v>
      </c>
      <c r="E30" s="5">
        <v>2007</v>
      </c>
      <c r="F30" s="9">
        <v>-0.78094974399739192</v>
      </c>
      <c r="H30" s="5" t="s">
        <v>9</v>
      </c>
      <c r="I30" s="9">
        <v>0.83086553752177095</v>
      </c>
    </row>
    <row r="31" spans="2:9" ht="15.75" thickBot="1" x14ac:dyDescent="0.3">
      <c r="B31" s="5" t="s">
        <v>9</v>
      </c>
      <c r="C31" s="6">
        <v>2014.0542253521123</v>
      </c>
      <c r="E31" s="5">
        <v>2008</v>
      </c>
      <c r="F31" s="9">
        <v>-0.78857288314982577</v>
      </c>
      <c r="H31" s="7" t="s">
        <v>120</v>
      </c>
      <c r="I31" s="10">
        <v>1</v>
      </c>
    </row>
    <row r="32" spans="2:9" ht="15.75" thickBot="1" x14ac:dyDescent="0.3">
      <c r="B32" s="7" t="s">
        <v>120</v>
      </c>
      <c r="C32" s="8">
        <v>1994.6329411764705</v>
      </c>
      <c r="E32" s="5">
        <v>2009</v>
      </c>
      <c r="F32" s="9">
        <v>-0.88900003795939231</v>
      </c>
    </row>
    <row r="33" spans="5:6" x14ac:dyDescent="0.25">
      <c r="E33" s="5">
        <v>2010</v>
      </c>
      <c r="F33" s="9">
        <v>-0.85288725837172064</v>
      </c>
    </row>
    <row r="34" spans="5:6" x14ac:dyDescent="0.25">
      <c r="E34" s="5">
        <v>2011</v>
      </c>
      <c r="F34" s="9">
        <v>-0.87319330039053511</v>
      </c>
    </row>
    <row r="35" spans="5:6" x14ac:dyDescent="0.25">
      <c r="E35" s="5">
        <v>2012</v>
      </c>
      <c r="F35" s="9">
        <v>-0.85871737446047425</v>
      </c>
    </row>
    <row r="36" spans="5:6" x14ac:dyDescent="0.25">
      <c r="E36" s="5">
        <v>2013</v>
      </c>
      <c r="F36" s="9">
        <v>-0.97794112721532134</v>
      </c>
    </row>
    <row r="37" spans="5:6" x14ac:dyDescent="0.25">
      <c r="E37" s="5">
        <v>2017</v>
      </c>
      <c r="F37" s="9">
        <v>-0.99898626093286325</v>
      </c>
    </row>
    <row r="38" spans="5:6" ht="15.75" thickBot="1" x14ac:dyDescent="0.3">
      <c r="E38" s="7" t="s">
        <v>120</v>
      </c>
      <c r="F38"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EB363-FCB2-4B90-A49C-49C516DB3DDA}">
  <dimension ref="A1"/>
  <sheetViews>
    <sheetView showGridLines="0" tabSelected="1" workbookViewId="0">
      <selection activeCell="X32" sqref="X3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accounts data-interactive </vt:lpstr>
      <vt:lpstr>Pivot Table-Interactive mode</vt:lpstr>
      <vt:lpstr>Summary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Vigilance Kolkata</dc:creator>
  <cp:lastModifiedBy>Vigilance Kolkata</cp:lastModifiedBy>
  <dcterms:created xsi:type="dcterms:W3CDTF">2024-08-13T09:10:08Z</dcterms:created>
  <dcterms:modified xsi:type="dcterms:W3CDTF">2024-08-13T11:46:34Z</dcterms:modified>
</cp:coreProperties>
</file>