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lumni-my.sharepoint.com/personal/dzn332_ku_dk/Documents/Documents/DYBICO/"/>
    </mc:Choice>
  </mc:AlternateContent>
  <bookViews>
    <workbookView xWindow="0" yWindow="0" windowWidth="18492" windowHeight="8856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E21" i="1"/>
  <c r="D9" i="1"/>
  <c r="K44" i="1" l="1"/>
  <c r="B19" i="1"/>
  <c r="D18" i="1"/>
  <c r="B15" i="1"/>
  <c r="D15" i="1" s="1"/>
  <c r="B13" i="1"/>
  <c r="B17" i="1" s="1"/>
  <c r="D17" i="1" s="1"/>
  <c r="D11" i="1"/>
  <c r="D10" i="1"/>
  <c r="D44" i="1"/>
  <c r="I53" i="1"/>
  <c r="K52" i="1"/>
  <c r="I49" i="1"/>
  <c r="K49" i="1" s="1"/>
  <c r="I47" i="1"/>
  <c r="I51" i="1" s="1"/>
  <c r="K51" i="1" s="1"/>
  <c r="K45" i="1"/>
  <c r="I48" i="1" s="1"/>
  <c r="B21" i="1" l="1"/>
  <c r="B14" i="1"/>
  <c r="I55" i="1"/>
  <c r="I59" i="1" s="1"/>
  <c r="B25" i="1" l="1"/>
  <c r="E22" i="1"/>
  <c r="B47" i="1"/>
  <c r="B51" i="1" s="1"/>
  <c r="D51" i="1" s="1"/>
  <c r="B49" i="1"/>
  <c r="D49" i="1" s="1"/>
  <c r="B53" i="1"/>
  <c r="D52" i="1"/>
  <c r="D45" i="1"/>
  <c r="B48" i="1" s="1"/>
  <c r="B55" i="1" l="1"/>
  <c r="B59" i="1" s="1"/>
</calcChain>
</file>

<file path=xl/sharedStrings.xml><?xml version="1.0" encoding="utf-8"?>
<sst xmlns="http://schemas.openxmlformats.org/spreadsheetml/2006/main" count="99" uniqueCount="31">
  <si>
    <t>sec</t>
  </si>
  <si>
    <t>trials</t>
  </si>
  <si>
    <t>min</t>
  </si>
  <si>
    <t>Number of block types</t>
  </si>
  <si>
    <t>(sym &amp; asym)</t>
  </si>
  <si>
    <t>No. of blocks</t>
  </si>
  <si>
    <t>No. of sessions</t>
  </si>
  <si>
    <t>No. of Trials in block</t>
  </si>
  <si>
    <t xml:space="preserve">Trial duration </t>
  </si>
  <si>
    <t>Total time per block type</t>
  </si>
  <si>
    <t>Session duration</t>
  </si>
  <si>
    <t>Break between trials</t>
  </si>
  <si>
    <t>Block duration</t>
  </si>
  <si>
    <t>Total no. of Trials</t>
  </si>
  <si>
    <t>No. of breaks (blocks+1)</t>
  </si>
  <si>
    <t xml:space="preserve">min </t>
  </si>
  <si>
    <t>Time between sessions</t>
  </si>
  <si>
    <t xml:space="preserve">per cond </t>
  </si>
  <si>
    <t>Baseline start+end</t>
  </si>
  <si>
    <t>Total game duration</t>
  </si>
  <si>
    <t>JANUAR PARADIGM</t>
  </si>
  <si>
    <t xml:space="preserve">OKTOBER PARADIGM </t>
  </si>
  <si>
    <t xml:space="preserve">Calculate game time RBD </t>
  </si>
  <si>
    <t>pr cond :</t>
  </si>
  <si>
    <t xml:space="preserve">Force levels </t>
  </si>
  <si>
    <t>(=no. of unique conds per type)</t>
  </si>
  <si>
    <t>fmri images</t>
  </si>
  <si>
    <t xml:space="preserve">FINAL PARADIGM </t>
  </si>
  <si>
    <t>we set it to 340 images to be sure</t>
  </si>
  <si>
    <t>pr type:</t>
  </si>
  <si>
    <t>(actual time = 629 sec, 10.48min)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</si>
</sst>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="86" zoomScaleNormal="85" workbookViewId="0">
      <selection activeCell="H24" sqref="H24"/>
    </sheetView>
  </sheetViews>
  <sheetFormatPr defaultRowHeight="14.4" x14ac:dyDescent="0.3"/>
  <cols>
    <col min="1" max="1" width="23" customWidth="1"/>
    <col min="7" max="7" width="1.88671875" customWidth="1"/>
    <col min="8" max="8" width="24.6640625" customWidth="1"/>
    <col min="14" max="14" width="1.77734375" customWidth="1"/>
    <col min="15" max="15" width="26.5546875" customWidth="1"/>
  </cols>
  <sheetData>
    <row r="1" spans="1:14" s="1" customFormat="1" ht="28.8" x14ac:dyDescent="0.55000000000000004">
      <c r="A1" s="1" t="s">
        <v>22</v>
      </c>
    </row>
    <row r="4" spans="1:14" x14ac:dyDescent="0.3">
      <c r="A4" s="2" t="s">
        <v>27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7" t="s">
        <v>24</v>
      </c>
      <c r="B5" s="7">
        <v>4</v>
      </c>
      <c r="C5" s="7" t="s">
        <v>25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3">
      <c r="A6" t="s">
        <v>3</v>
      </c>
      <c r="B6">
        <v>2</v>
      </c>
      <c r="C6" t="s">
        <v>4</v>
      </c>
    </row>
    <row r="8" spans="1:14" x14ac:dyDescent="0.3">
      <c r="A8" t="s">
        <v>6</v>
      </c>
      <c r="B8">
        <v>4</v>
      </c>
    </row>
    <row r="9" spans="1:14" x14ac:dyDescent="0.3">
      <c r="A9" t="s">
        <v>5</v>
      </c>
      <c r="B9">
        <v>12</v>
      </c>
      <c r="C9" t="s">
        <v>29</v>
      </c>
      <c r="D9">
        <f>B9/B6</f>
        <v>6</v>
      </c>
    </row>
    <row r="10" spans="1:14" x14ac:dyDescent="0.3">
      <c r="A10" t="s">
        <v>7</v>
      </c>
      <c r="B10">
        <v>20</v>
      </c>
      <c r="C10" t="s">
        <v>23</v>
      </c>
      <c r="D10">
        <f>B10/B5</f>
        <v>5</v>
      </c>
    </row>
    <row r="11" spans="1:14" x14ac:dyDescent="0.3">
      <c r="A11" t="s">
        <v>8</v>
      </c>
      <c r="B11">
        <v>2</v>
      </c>
      <c r="C11" t="s">
        <v>0</v>
      </c>
      <c r="D11">
        <f>B11/60</f>
        <v>3.3333333333333333E-2</v>
      </c>
      <c r="E11" t="s">
        <v>2</v>
      </c>
    </row>
    <row r="13" spans="1:14" x14ac:dyDescent="0.3">
      <c r="A13" s="4" t="s">
        <v>12</v>
      </c>
      <c r="B13" s="2">
        <f>B10*B11</f>
        <v>40</v>
      </c>
      <c r="C13" s="2" t="s">
        <v>0</v>
      </c>
      <c r="D13" s="2"/>
      <c r="E13" s="2"/>
    </row>
    <row r="14" spans="1:14" x14ac:dyDescent="0.3">
      <c r="A14" s="4" t="s">
        <v>9</v>
      </c>
      <c r="B14" s="5">
        <f>B8*B9*B10*D11/B6</f>
        <v>16</v>
      </c>
      <c r="C14" s="5" t="s">
        <v>2</v>
      </c>
      <c r="D14" s="5"/>
      <c r="E14" s="2"/>
    </row>
    <row r="15" spans="1:14" x14ac:dyDescent="0.3">
      <c r="A15" s="2" t="s">
        <v>13</v>
      </c>
      <c r="B15" s="5">
        <f>B8*B9*B10</f>
        <v>960</v>
      </c>
      <c r="C15" s="5" t="s">
        <v>1</v>
      </c>
      <c r="D15" s="2">
        <f>B15/B6</f>
        <v>480</v>
      </c>
      <c r="E15" s="2" t="s">
        <v>17</v>
      </c>
    </row>
    <row r="17" spans="1:8" x14ac:dyDescent="0.3">
      <c r="A17" t="s">
        <v>18</v>
      </c>
      <c r="B17">
        <f>B13</f>
        <v>40</v>
      </c>
      <c r="C17" s="6" t="s">
        <v>0</v>
      </c>
      <c r="D17">
        <f>B17/60</f>
        <v>0.66666666666666663</v>
      </c>
      <c r="E17" t="s">
        <v>2</v>
      </c>
    </row>
    <row r="18" spans="1:8" x14ac:dyDescent="0.3">
      <c r="A18" t="s">
        <v>11</v>
      </c>
      <c r="B18">
        <v>8</v>
      </c>
      <c r="C18" t="s">
        <v>0</v>
      </c>
      <c r="D18">
        <f>B18/60</f>
        <v>0.13333333333333333</v>
      </c>
      <c r="E18" t="s">
        <v>2</v>
      </c>
    </row>
    <row r="19" spans="1:8" x14ac:dyDescent="0.3">
      <c r="A19" t="s">
        <v>14</v>
      </c>
      <c r="B19">
        <f>B9+1</f>
        <v>13</v>
      </c>
    </row>
    <row r="21" spans="1:8" x14ac:dyDescent="0.3">
      <c r="A21" s="4" t="s">
        <v>10</v>
      </c>
      <c r="B21" s="2">
        <f>B9*B10*D11+B19*D18+D17</f>
        <v>10.4</v>
      </c>
      <c r="C21" s="2" t="s">
        <v>15</v>
      </c>
      <c r="D21" s="2"/>
      <c r="E21" s="2">
        <f>B21*60</f>
        <v>624</v>
      </c>
      <c r="F21" t="s">
        <v>0</v>
      </c>
      <c r="H21" t="s">
        <v>30</v>
      </c>
    </row>
    <row r="22" spans="1:8" x14ac:dyDescent="0.3">
      <c r="E22">
        <f>E21/1.9</f>
        <v>328.42105263157896</v>
      </c>
      <c r="F22" t="s">
        <v>26</v>
      </c>
      <c r="H22">
        <f>629/1.9</f>
        <v>331.0526315789474</v>
      </c>
    </row>
    <row r="23" spans="1:8" x14ac:dyDescent="0.3">
      <c r="A23" t="s">
        <v>16</v>
      </c>
      <c r="B23">
        <v>2</v>
      </c>
      <c r="C23" t="s">
        <v>2</v>
      </c>
      <c r="E23" t="s">
        <v>28</v>
      </c>
    </row>
    <row r="25" spans="1:8" x14ac:dyDescent="0.3">
      <c r="A25" s="3" t="s">
        <v>19</v>
      </c>
      <c r="B25">
        <f>B21*B8+B23*(B8-1)</f>
        <v>47.6</v>
      </c>
    </row>
    <row r="38" spans="1:14" s="2" customFormat="1" x14ac:dyDescent="0.3">
      <c r="A38" s="2" t="s">
        <v>21</v>
      </c>
      <c r="H38" s="2" t="s">
        <v>20</v>
      </c>
    </row>
    <row r="39" spans="1:14" s="7" customFormat="1" x14ac:dyDescent="0.3">
      <c r="A39" s="7" t="s">
        <v>24</v>
      </c>
      <c r="B39" s="7">
        <v>4</v>
      </c>
      <c r="C39" s="7" t="s">
        <v>25</v>
      </c>
      <c r="G39" s="2"/>
      <c r="H39" s="7" t="s">
        <v>24</v>
      </c>
      <c r="I39" s="7">
        <v>4</v>
      </c>
      <c r="J39" s="7" t="s">
        <v>25</v>
      </c>
      <c r="N39" s="2"/>
    </row>
    <row r="40" spans="1:14" x14ac:dyDescent="0.3">
      <c r="A40" t="s">
        <v>3</v>
      </c>
      <c r="B40">
        <v>2</v>
      </c>
      <c r="C40" t="s">
        <v>4</v>
      </c>
      <c r="G40" s="2"/>
      <c r="H40" t="s">
        <v>3</v>
      </c>
      <c r="I40">
        <v>2</v>
      </c>
      <c r="J40" t="s">
        <v>4</v>
      </c>
      <c r="N40" s="2"/>
    </row>
    <row r="41" spans="1:14" x14ac:dyDescent="0.3">
      <c r="G41" s="2"/>
      <c r="N41" s="2"/>
    </row>
    <row r="42" spans="1:14" x14ac:dyDescent="0.3">
      <c r="A42" t="s">
        <v>6</v>
      </c>
      <c r="B42">
        <v>6</v>
      </c>
      <c r="G42" s="2"/>
      <c r="H42" t="s">
        <v>6</v>
      </c>
      <c r="I42">
        <v>3</v>
      </c>
      <c r="N42" s="2"/>
    </row>
    <row r="43" spans="1:14" x14ac:dyDescent="0.3">
      <c r="A43" t="s">
        <v>5</v>
      </c>
      <c r="B43">
        <v>10</v>
      </c>
      <c r="G43" s="2"/>
      <c r="H43" t="s">
        <v>5</v>
      </c>
      <c r="I43">
        <v>16</v>
      </c>
      <c r="N43" s="2"/>
    </row>
    <row r="44" spans="1:14" x14ac:dyDescent="0.3">
      <c r="A44" t="s">
        <v>7</v>
      </c>
      <c r="B44">
        <v>16</v>
      </c>
      <c r="C44" t="s">
        <v>23</v>
      </c>
      <c r="D44">
        <f>B44/B39</f>
        <v>4</v>
      </c>
      <c r="G44" s="2"/>
      <c r="H44" t="s">
        <v>7</v>
      </c>
      <c r="I44">
        <v>20</v>
      </c>
      <c r="J44" t="s">
        <v>23</v>
      </c>
      <c r="K44">
        <f>I44/I39</f>
        <v>5</v>
      </c>
      <c r="N44" s="2"/>
    </row>
    <row r="45" spans="1:14" x14ac:dyDescent="0.3">
      <c r="A45" t="s">
        <v>8</v>
      </c>
      <c r="B45">
        <v>2</v>
      </c>
      <c r="C45" t="s">
        <v>0</v>
      </c>
      <c r="D45">
        <f>B45/60</f>
        <v>3.3333333333333333E-2</v>
      </c>
      <c r="E45" t="s">
        <v>2</v>
      </c>
      <c r="G45" s="2"/>
      <c r="H45" t="s">
        <v>8</v>
      </c>
      <c r="I45">
        <v>2</v>
      </c>
      <c r="J45" t="s">
        <v>0</v>
      </c>
      <c r="K45">
        <f>I45/60</f>
        <v>3.3333333333333333E-2</v>
      </c>
      <c r="L45" t="s">
        <v>2</v>
      </c>
      <c r="N45" s="2"/>
    </row>
    <row r="46" spans="1:14" x14ac:dyDescent="0.3">
      <c r="G46" s="2"/>
      <c r="N46" s="2"/>
    </row>
    <row r="47" spans="1:14" x14ac:dyDescent="0.3">
      <c r="A47" s="4" t="s">
        <v>12</v>
      </c>
      <c r="B47" s="2">
        <f>B44*B45</f>
        <v>32</v>
      </c>
      <c r="C47" s="2" t="s">
        <v>0</v>
      </c>
      <c r="D47" s="2"/>
      <c r="E47" s="2"/>
      <c r="G47" s="2"/>
      <c r="H47" s="4" t="s">
        <v>12</v>
      </c>
      <c r="I47" s="2">
        <f>I44*I45</f>
        <v>40</v>
      </c>
      <c r="J47" s="2" t="s">
        <v>0</v>
      </c>
      <c r="K47" s="2"/>
      <c r="L47" s="2"/>
      <c r="N47" s="2"/>
    </row>
    <row r="48" spans="1:14" x14ac:dyDescent="0.3">
      <c r="A48" s="4" t="s">
        <v>9</v>
      </c>
      <c r="B48" s="5">
        <f>B42*B43*B44*D45/B40</f>
        <v>16</v>
      </c>
      <c r="C48" s="5" t="s">
        <v>2</v>
      </c>
      <c r="D48" s="5"/>
      <c r="E48" s="2"/>
      <c r="G48" s="2"/>
      <c r="H48" s="4" t="s">
        <v>9</v>
      </c>
      <c r="I48" s="5">
        <f>I42*I43*I44*K45/I40</f>
        <v>16</v>
      </c>
      <c r="J48" s="5" t="s">
        <v>2</v>
      </c>
      <c r="K48" s="5"/>
      <c r="L48" s="2"/>
      <c r="N48" s="2"/>
    </row>
    <row r="49" spans="1:14" x14ac:dyDescent="0.3">
      <c r="A49" s="2" t="s">
        <v>13</v>
      </c>
      <c r="B49" s="5">
        <f>B42*B43*B44</f>
        <v>960</v>
      </c>
      <c r="C49" s="5" t="s">
        <v>1</v>
      </c>
      <c r="D49" s="2">
        <f>B49/B40</f>
        <v>480</v>
      </c>
      <c r="E49" s="2" t="s">
        <v>17</v>
      </c>
      <c r="G49" s="2"/>
      <c r="H49" s="2" t="s">
        <v>13</v>
      </c>
      <c r="I49" s="5">
        <f>I42*I43*I44</f>
        <v>960</v>
      </c>
      <c r="J49" s="5" t="s">
        <v>1</v>
      </c>
      <c r="K49" s="2">
        <f>I49/I40</f>
        <v>480</v>
      </c>
      <c r="L49" s="2" t="s">
        <v>17</v>
      </c>
      <c r="N49" s="2"/>
    </row>
    <row r="50" spans="1:14" x14ac:dyDescent="0.3">
      <c r="G50" s="2"/>
      <c r="N50" s="2"/>
    </row>
    <row r="51" spans="1:14" x14ac:dyDescent="0.3">
      <c r="A51" t="s">
        <v>18</v>
      </c>
      <c r="B51">
        <f>B47</f>
        <v>32</v>
      </c>
      <c r="C51" s="6" t="s">
        <v>0</v>
      </c>
      <c r="D51">
        <f>B51/60</f>
        <v>0.53333333333333333</v>
      </c>
      <c r="E51" t="s">
        <v>2</v>
      </c>
      <c r="G51" s="2"/>
      <c r="H51" t="s">
        <v>18</v>
      </c>
      <c r="I51">
        <f>I47</f>
        <v>40</v>
      </c>
      <c r="J51" s="6" t="s">
        <v>0</v>
      </c>
      <c r="K51">
        <f>I51/60</f>
        <v>0.66666666666666663</v>
      </c>
      <c r="L51" t="s">
        <v>2</v>
      </c>
      <c r="N51" s="2"/>
    </row>
    <row r="52" spans="1:14" x14ac:dyDescent="0.3">
      <c r="A52" t="s">
        <v>11</v>
      </c>
      <c r="B52">
        <v>5</v>
      </c>
      <c r="C52" t="s">
        <v>0</v>
      </c>
      <c r="D52">
        <f>B52/60</f>
        <v>8.3333333333333329E-2</v>
      </c>
      <c r="E52" t="s">
        <v>2</v>
      </c>
      <c r="G52" s="2"/>
      <c r="H52" t="s">
        <v>11</v>
      </c>
      <c r="I52">
        <v>10</v>
      </c>
      <c r="J52" t="s">
        <v>0</v>
      </c>
      <c r="K52">
        <f>I52/60</f>
        <v>0.16666666666666666</v>
      </c>
      <c r="L52" t="s">
        <v>2</v>
      </c>
      <c r="N52" s="2"/>
    </row>
    <row r="53" spans="1:14" x14ac:dyDescent="0.3">
      <c r="A53" t="s">
        <v>14</v>
      </c>
      <c r="B53">
        <f>B43+1</f>
        <v>11</v>
      </c>
      <c r="G53" s="2"/>
      <c r="H53" t="s">
        <v>14</v>
      </c>
      <c r="I53">
        <f>I43+1</f>
        <v>17</v>
      </c>
      <c r="N53" s="2"/>
    </row>
    <row r="54" spans="1:14" x14ac:dyDescent="0.3">
      <c r="G54" s="2"/>
      <c r="N54" s="2"/>
    </row>
    <row r="55" spans="1:14" x14ac:dyDescent="0.3">
      <c r="A55" s="4" t="s">
        <v>10</v>
      </c>
      <c r="B55" s="2">
        <f>B43*B44*D45+B53*D52+D51</f>
        <v>6.7833333333333332</v>
      </c>
      <c r="C55" s="2" t="s">
        <v>15</v>
      </c>
      <c r="D55" s="2"/>
      <c r="E55" s="2"/>
      <c r="G55" s="2"/>
      <c r="H55" s="4" t="s">
        <v>10</v>
      </c>
      <c r="I55" s="2">
        <f>I43*I44*K45+I53*K52+K51</f>
        <v>14.166666666666666</v>
      </c>
      <c r="J55" s="2" t="s">
        <v>15</v>
      </c>
      <c r="K55" s="2"/>
      <c r="L55" s="2"/>
      <c r="N55" s="2"/>
    </row>
    <row r="56" spans="1:14" x14ac:dyDescent="0.3">
      <c r="G56" s="2"/>
      <c r="N56" s="2"/>
    </row>
    <row r="57" spans="1:14" x14ac:dyDescent="0.3">
      <c r="A57" t="s">
        <v>16</v>
      </c>
      <c r="B57">
        <v>2</v>
      </c>
      <c r="C57" t="s">
        <v>2</v>
      </c>
      <c r="G57" s="2"/>
      <c r="H57" t="s">
        <v>16</v>
      </c>
      <c r="I57">
        <v>2</v>
      </c>
      <c r="J57" t="s">
        <v>2</v>
      </c>
      <c r="N57" s="2"/>
    </row>
    <row r="58" spans="1:14" x14ac:dyDescent="0.3">
      <c r="G58" s="2"/>
      <c r="N58" s="2"/>
    </row>
    <row r="59" spans="1:14" x14ac:dyDescent="0.3">
      <c r="A59" s="3" t="s">
        <v>19</v>
      </c>
      <c r="B59">
        <f>B55*B42+B57*(B42-1)</f>
        <v>50.7</v>
      </c>
      <c r="G59" s="2"/>
      <c r="H59" s="3" t="s">
        <v>19</v>
      </c>
      <c r="I59">
        <f>I55*I42+I57*(I42-1)</f>
        <v>46.5</v>
      </c>
      <c r="N59" s="2"/>
    </row>
    <row r="60" spans="1:14" x14ac:dyDescent="0.3">
      <c r="G60" s="2"/>
      <c r="N60" s="2"/>
    </row>
    <row r="61" spans="1:14" x14ac:dyDescent="0.3">
      <c r="G61" s="2"/>
      <c r="N61" s="2"/>
    </row>
    <row r="62" spans="1:14" x14ac:dyDescent="0.3">
      <c r="G62" s="2"/>
      <c r="N62" s="2"/>
    </row>
    <row r="63" spans="1:14" x14ac:dyDescent="0.3">
      <c r="G63" s="2"/>
      <c r="N63" s="2"/>
    </row>
    <row r="64" spans="1:14" x14ac:dyDescent="0.3">
      <c r="G64" s="2"/>
      <c r="N64" s="2"/>
    </row>
    <row r="65" spans="7:14" x14ac:dyDescent="0.3">
      <c r="G65" s="2"/>
      <c r="N65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3" ma:contentTypeDescription="Create a new document." ma:contentTypeScope="" ma:versionID="58032ac5166c31504407327300be5b54">
  <xsd:schema xmlns:xsd="http://www.w3.org/2001/XMLSchema" xmlns:xs="http://www.w3.org/2001/XMLSchema" xmlns:p="http://schemas.microsoft.com/office/2006/metadata/properties" xmlns:ns3="46b49cc4-eb6a-454c-a599-95d3d85009de" xmlns:ns4="98d6508f-3af9-4094-bd8f-40476ec39509" targetNamespace="http://schemas.microsoft.com/office/2006/metadata/properties" ma:root="true" ma:fieldsID="e1e8a6aba5c869adc745fc0b9443abfc" ns3:_="" ns4:_="">
    <xsd:import namespace="46b49cc4-eb6a-454c-a599-95d3d85009de"/>
    <xsd:import namespace="98d6508f-3af9-4094-bd8f-40476ec39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6508f-3af9-4094-bd8f-40476ec39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301F48-C892-452F-830E-2B027A85159B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98d6508f-3af9-4094-bd8f-40476ec39509"/>
    <ds:schemaRef ds:uri="http://www.w3.org/XML/1998/namespace"/>
    <ds:schemaRef ds:uri="http://purl.org/dc/elements/1.1/"/>
    <ds:schemaRef ds:uri="http://schemas.microsoft.com/office/infopath/2007/PartnerControls"/>
    <ds:schemaRef ds:uri="46b49cc4-eb6a-454c-a599-95d3d85009de"/>
  </ds:schemaRefs>
</ds:datastoreItem>
</file>

<file path=customXml/itemProps2.xml><?xml version="1.0" encoding="utf-8"?>
<ds:datastoreItem xmlns:ds="http://schemas.openxmlformats.org/officeDocument/2006/customXml" ds:itemID="{A56385A1-7550-4CBD-AD61-66C29405E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5BDEC3-95C7-40F2-9968-656C76287A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98d6508f-3af9-4094-bd8f-40476ec39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Keenie Ayla Andersen</dc:creator>
  <cp:lastModifiedBy>dzn332 dzn332</cp:lastModifiedBy>
  <dcterms:created xsi:type="dcterms:W3CDTF">2021-12-17T08:15:51Z</dcterms:created>
  <dcterms:modified xsi:type="dcterms:W3CDTF">2022-11-07T13:39:43Z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