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243BE465-BF7B-4097-BA2B-E8F8D8F6C69A}" xr6:coauthVersionLast="47" xr6:coauthVersionMax="47" xr10:uidLastSave="{00000000-0000-0000-0000-000000000000}"/>
  <bookViews>
    <workbookView xWindow="-98" yWindow="-98" windowWidth="20715" windowHeight="13276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1" l="1"/>
  <c r="E171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D145" i="1" l="1"/>
  <c r="E145" i="1" s="1"/>
  <c r="D146" i="1" s="1"/>
  <c r="E146" i="1" s="1"/>
  <c r="D147" i="1" s="1"/>
  <c r="E147" i="1" s="1"/>
  <c r="D148" i="1" s="1"/>
  <c r="E148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58" i="1" s="1"/>
  <c r="E158" i="1" s="1"/>
  <c r="D159" i="1" s="1"/>
  <c r="E159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68" i="1" s="1"/>
  <c r="E168" i="1" s="1"/>
  <c r="D169" i="1" s="1"/>
  <c r="E169" i="1" s="1"/>
  <c r="D170" i="1" s="1"/>
  <c r="E170" i="1" s="1"/>
  <c r="D133" i="1" l="1"/>
  <c r="E133" i="1" s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2" i="1"/>
  <c r="D120" i="1"/>
  <c r="E120" i="1" s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19" i="1"/>
  <c r="D107" i="1"/>
  <c r="E107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6" i="1"/>
  <c r="D94" i="1"/>
  <c r="E94" i="1" s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3" i="1"/>
  <c r="D81" i="1"/>
  <c r="E81" i="1" s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<sst xmlns="http://schemas.openxmlformats.org/spreadsheetml/2006/main" count="237" uniqueCount="236">
  <si>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</si>
  <si>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</si>
  <si>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</si>
  <si>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</si>
  <si>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</si>
  <si>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</si>
  <si>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</si>
  <si>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</si>
  <si>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</si>
  <si>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</si>
  <si>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</si>
  <si>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</si>
  <si>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</si>
  <si>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</si>
  <si>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</si>
  <si>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</si>
  <si>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</si>
  <si>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</si>
  <si>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</si>
  <si>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</si>
  <si>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</si>
  <si>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</si>
  <si>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</si>
  <si>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</si>
  <si>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</si>
  <si>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</si>
  <si>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</si>
  <si>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</si>
  <si>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</si>
  <si>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</si>
  <si>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</si>
  <si>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</si>
  <si>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</si>
  <si>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</si>
  <si>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</si>
  <si>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</si>
  <si>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</si>
  <si>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</si>
  <si>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</si>
  <si>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</si>
  <si>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</si>
  <si>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</si>
  <si>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</si>
  <si>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</si>
  <si>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</si>
  <si>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</si>
  <si>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</si>
  <si>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</si>
  <si>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</si>
  <si>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</si>
  <si>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</si>
  <si>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</si>
  <si>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</si>
  <si>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</si>
  <si>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</si>
  <si>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</si>
  <si>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</si>
  <si>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</si>
  <si>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</si>
  <si>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</si>
  <si>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</si>
  <si>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</si>
  <si>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</si>
  <si>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</si>
  <si>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</si>
  <si>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</si>
  <si>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</si>
  <si>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</si>
  <si>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</si>
  <si>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</si>
  <si>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</si>
  <si>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</si>
  <si>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</si>
  <si>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</si>
  <si>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</si>
  <si>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</si>
  <si>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</si>
  <si>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</si>
  <si>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</si>
  <si>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</si>
  <si>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</si>
  <si>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</si>
  <si>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</si>
  <si>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</si>
  <si>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</si>
  <si>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</si>
  <si>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</si>
  <si>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</si>
  <si>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</si>
  <si>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</si>
  <si>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</si>
  <si>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</si>
  <si>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</si>
  <si>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</si>
  <si>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</si>
  <si>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</si>
  <si>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</si>
  <si>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</si>
  <si>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</si>
  <si>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</si>
  <si>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</si>
  <si>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</si>
  <si>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</si>
  <si>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</si>
  <si>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</si>
  <si>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</si>
  <si>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</si>
  <si>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</si>
  <si>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</si>
  <si>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</si>
  <si>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</si>
  <si>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</si>
  <si>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</si>
  <si>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</si>
  <si>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</si>
  <si>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</si>
  <si>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</si>
  <si>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</si>
  <si>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</si>
  <si>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</si>
  <si>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</si>
  <si>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</si>
  <si>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</si>
  <si>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</si>
  <si>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</si>
  <si>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</si>
  <si>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</si>
  <si>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</si>
  <si>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</si>
  <si>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</si>
  <si>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</si>
  <si>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</si>
  <si>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</si>
  <si>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</si>
  <si>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</si>
  <si>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</si>
  <si>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</si>
  <si>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</si>
  <si>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</si>
  <si>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</si>
  <si>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</si>
  <si>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</si>
  <si>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</si>
  <si>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</si>
  <si>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</si>
  <si>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</si>
  <si>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</si>
  <si>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</si>
  <si>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</si>
  <si>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</si>
  <si>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</si>
  <si>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</si>
  <si>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</si>
  <si>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</si>
  <si>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</si>
  <si>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</si>
  <si>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</si>
  <si>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</si>
  <si>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</si>
  <si>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</si>
  <si>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</si>
  <si>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</si>
  <si>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</si>
  <si>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</si>
  <si>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</si>
  <si>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</si>
  <si>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</si>
  <si>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</si>
  <si>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</si>
  <si>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</si>
  <si>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</si>
  <si>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</si>
  <si>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</si>
  <si>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</si>
  <si>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</si>
  <si>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</si>
  <si>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</si>
  <si>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</si>
  <si>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</si>
  <si>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</si>
  <si>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</si>
  <si>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</si>
  <si>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</si>
  <si>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</si>
  <si>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</si>
  <si>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</si>
  <si>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</si>
  <si>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</si>
  <si>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</si>
  <si>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</si>
  <si>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</si>
  <si>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</si>
  <si>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</si>
  <si>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</si>
  <si>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</si>
  <si>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</si>
  <si>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</si>
  <si>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</si>
  <si>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</si>
  <si>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</si>
  <si>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</si>
  <si>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</si>
  <si>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</si>
  <si>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</si>
  <si>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</si>
  <si>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</si>
  <si>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</si>
  <si>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</si>
  <si>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</si>
  <si>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</si>
  <si>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</si>
  <si>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</si>
  <si>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</si>
  <si>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</si>
  <si>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</si>
  <si>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</si>
  <si>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</si>
  <si>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</si>
  <si>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</si>
  <si>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</si>
  <si>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</si>
  <si>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</si>
  <si>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01_23/24</t>
  </si>
  <si>
    <t>02_23/24</t>
  </si>
  <si>
    <t>03_23/24</t>
  </si>
  <si>
    <t>London Cable Car Journeys (m)</t>
  </si>
  <si>
    <t>London Cable car didn’t run during Period 1</t>
  </si>
  <si>
    <t>04_23/24</t>
  </si>
  <si>
    <t>05_23/24</t>
  </si>
  <si>
    <t>06_23/24</t>
  </si>
  <si>
    <t>07_23/24</t>
  </si>
  <si>
    <t>Jan 24</t>
  </si>
  <si>
    <t>08_23/24</t>
  </si>
  <si>
    <t>09_23/24</t>
  </si>
  <si>
    <t>28 Apr 2010 to 9 Dec 23</t>
  </si>
  <si>
    <t>Feb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</si>
</sst>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Journeys!$F$61:$F$179</c:f>
              <c:numCache>
                <c:formatCode>#,##0.0</c:formatCode>
                <c:ptCount val="119"/>
                <c:pt idx="0">
                  <c:v>190.15469044737731</c:v>
                </c:pt>
                <c:pt idx="1">
                  <c:v>195.6391849144768</c:v>
                </c:pt>
                <c:pt idx="2">
                  <c:v>156.80424583120978</c:v>
                </c:pt>
                <c:pt idx="3">
                  <c:v>178.2268004211783</c:v>
                </c:pt>
                <c:pt idx="4">
                  <c:v>176.29945516258425</c:v>
                </c:pt>
                <c:pt idx="5">
                  <c:v>207.50993919344035</c:v>
                </c:pt>
                <c:pt idx="6">
                  <c:v>203.39828939312818</c:v>
                </c:pt>
                <c:pt idx="7">
                  <c:v>180.45117537369595</c:v>
                </c:pt>
                <c:pt idx="8">
                  <c:v>189.89253952534605</c:v>
                </c:pt>
                <c:pt idx="9">
                  <c:v>182.50994532177603</c:v>
                </c:pt>
                <c:pt idx="10">
                  <c:v>162.29276492045358</c:v>
                </c:pt>
                <c:pt idx="11">
                  <c:v>175.00266535103756</c:v>
                </c:pt>
                <c:pt idx="12">
                  <c:v>190.75672147697992</c:v>
                </c:pt>
                <c:pt idx="13">
                  <c:v>181.19993489245857</c:v>
                </c:pt>
                <c:pt idx="14">
                  <c:v>186.61514836466691</c:v>
                </c:pt>
                <c:pt idx="15">
                  <c:v>147.10392253025333</c:v>
                </c:pt>
                <c:pt idx="16">
                  <c:v>179.50263613586304</c:v>
                </c:pt>
                <c:pt idx="17">
                  <c:v>175.98046365105444</c:v>
                </c:pt>
                <c:pt idx="18">
                  <c:v>159.43962431381968</c:v>
                </c:pt>
                <c:pt idx="19">
                  <c:v>189.26969456960023</c:v>
                </c:pt>
                <c:pt idx="20">
                  <c:v>181.87746804823382</c:v>
                </c:pt>
                <c:pt idx="21">
                  <c:v>173.64428493085549</c:v>
                </c:pt>
                <c:pt idx="22">
                  <c:v>177.69937922220998</c:v>
                </c:pt>
                <c:pt idx="23">
                  <c:v>155.3214310139459</c:v>
                </c:pt>
                <c:pt idx="24">
                  <c:v>166.3205143385785</c:v>
                </c:pt>
                <c:pt idx="25">
                  <c:v>186.91840532700587</c:v>
                </c:pt>
                <c:pt idx="26">
                  <c:v>176.60246224075482</c:v>
                </c:pt>
                <c:pt idx="27">
                  <c:v>182.65212733179484</c:v>
                </c:pt>
                <c:pt idx="28">
                  <c:v>145.75493562388235</c:v>
                </c:pt>
                <c:pt idx="29">
                  <c:v>174.43848180995002</c:v>
                </c:pt>
                <c:pt idx="30">
                  <c:v>172.94339281407352</c:v>
                </c:pt>
                <c:pt idx="31">
                  <c:v>178.36619999095902</c:v>
                </c:pt>
                <c:pt idx="32">
                  <c:v>172.58806033323128</c:v>
                </c:pt>
                <c:pt idx="33">
                  <c:v>182.26392098442633</c:v>
                </c:pt>
                <c:pt idx="34">
                  <c:v>175.77594589205958</c:v>
                </c:pt>
                <c:pt idx="35">
                  <c:v>181.47745466884638</c:v>
                </c:pt>
                <c:pt idx="36">
                  <c:v>155.10188451771205</c:v>
                </c:pt>
                <c:pt idx="37">
                  <c:v>165.98847021455498</c:v>
                </c:pt>
                <c:pt idx="38">
                  <c:v>186.90837167176826</c:v>
                </c:pt>
                <c:pt idx="39">
                  <c:v>178.09761400411386</c:v>
                </c:pt>
                <c:pt idx="40">
                  <c:v>183.77093943801862</c:v>
                </c:pt>
                <c:pt idx="41">
                  <c:v>145.0617338901157</c:v>
                </c:pt>
                <c:pt idx="42">
                  <c:v>175.22073206722706</c:v>
                </c:pt>
                <c:pt idx="43">
                  <c:v>168.65372668334535</c:v>
                </c:pt>
                <c:pt idx="44">
                  <c:v>176.49838131853568</c:v>
                </c:pt>
                <c:pt idx="45">
                  <c:v>165.86524810351256</c:v>
                </c:pt>
                <c:pt idx="46">
                  <c:v>179.61282310244235</c:v>
                </c:pt>
                <c:pt idx="47">
                  <c:v>173.88860943300983</c:v>
                </c:pt>
                <c:pt idx="48">
                  <c:v>177.75587030683835</c:v>
                </c:pt>
                <c:pt idx="49">
                  <c:v>151.50156408324656</c:v>
                </c:pt>
                <c:pt idx="50">
                  <c:v>162.12823508638493</c:v>
                </c:pt>
                <c:pt idx="51">
                  <c:v>183.72507942595263</c:v>
                </c:pt>
                <c:pt idx="52">
                  <c:v>175.165368668707</c:v>
                </c:pt>
                <c:pt idx="53">
                  <c:v>180.52109136559596</c:v>
                </c:pt>
                <c:pt idx="54">
                  <c:v>144.8578760023922</c:v>
                </c:pt>
                <c:pt idx="55">
                  <c:v>171.33533227900011</c:v>
                </c:pt>
                <c:pt idx="56">
                  <c:v>171.30557759993064</c:v>
                </c:pt>
                <c:pt idx="57">
                  <c:v>182.7394454623481</c:v>
                </c:pt>
                <c:pt idx="58">
                  <c:v>156.63757998741772</c:v>
                </c:pt>
                <c:pt idx="59">
                  <c:v>175.24713727355558</c:v>
                </c:pt>
                <c:pt idx="60">
                  <c:v>171.38001786466947</c:v>
                </c:pt>
                <c:pt idx="61">
                  <c:v>176.95860572440034</c:v>
                </c:pt>
                <c:pt idx="62">
                  <c:v>149.82323666864824</c:v>
                </c:pt>
                <c:pt idx="63">
                  <c:v>159.77818314497441</c:v>
                </c:pt>
                <c:pt idx="64">
                  <c:v>179.30929650718187</c:v>
                </c:pt>
                <c:pt idx="65">
                  <c:v>168.90863140792669</c:v>
                </c:pt>
                <c:pt idx="66">
                  <c:v>176.21572079508869</c:v>
                </c:pt>
                <c:pt idx="67">
                  <c:v>140.98799694557397</c:v>
                </c:pt>
                <c:pt idx="68">
                  <c:v>169.4236582600289</c:v>
                </c:pt>
                <c:pt idx="69">
                  <c:v>165.17622233037375</c:v>
                </c:pt>
                <c:pt idx="70">
                  <c:v>126.44616132724443</c:v>
                </c:pt>
                <c:pt idx="71">
                  <c:v>30.223736458292898</c:v>
                </c:pt>
                <c:pt idx="72">
                  <c:v>32.467242900973311</c:v>
                </c:pt>
                <c:pt idx="73">
                  <c:v>46.959519834619549</c:v>
                </c:pt>
                <c:pt idx="74">
                  <c:v>66.665794930124719</c:v>
                </c:pt>
                <c:pt idx="75">
                  <c:v>75.173959786654734</c:v>
                </c:pt>
                <c:pt idx="76">
                  <c:v>94.761444280454356</c:v>
                </c:pt>
                <c:pt idx="77">
                  <c:v>101.9750271676867</c:v>
                </c:pt>
                <c:pt idx="78">
                  <c:v>88.855237027592395</c:v>
                </c:pt>
                <c:pt idx="79">
                  <c:v>88.994047306506531</c:v>
                </c:pt>
                <c:pt idx="80">
                  <c:v>57.480442735795364</c:v>
                </c:pt>
                <c:pt idx="81">
                  <c:v>51.622799783083948</c:v>
                </c:pt>
                <c:pt idx="82">
                  <c:v>56.893297429245948</c:v>
                </c:pt>
                <c:pt idx="83">
                  <c:v>72.92840422371853</c:v>
                </c:pt>
                <c:pt idx="84">
                  <c:v>95.913984199655872</c:v>
                </c:pt>
                <c:pt idx="85">
                  <c:v>104.2862393420632</c:v>
                </c:pt>
                <c:pt idx="86">
                  <c:v>106.97824574169461</c:v>
                </c:pt>
                <c:pt idx="87">
                  <c:v>109.1357947122963</c:v>
                </c:pt>
                <c:pt idx="88">
                  <c:v>98.814423605518741</c:v>
                </c:pt>
                <c:pt idx="89">
                  <c:v>115.52852520778926</c:v>
                </c:pt>
                <c:pt idx="90">
                  <c:v>130.15749446774137</c:v>
                </c:pt>
                <c:pt idx="91">
                  <c:v>125.37619709331662</c:v>
                </c:pt>
                <c:pt idx="92">
                  <c:v>131.3435068183004</c:v>
                </c:pt>
                <c:pt idx="93">
                  <c:v>95.134172102508757</c:v>
                </c:pt>
                <c:pt idx="94">
                  <c:v>123.50650394991986</c:v>
                </c:pt>
                <c:pt idx="95">
                  <c:v>127.78332969207827</c:v>
                </c:pt>
                <c:pt idx="96">
                  <c:v>126.70740705125088</c:v>
                </c:pt>
                <c:pt idx="97">
                  <c:v>134.98755475168471</c:v>
                </c:pt>
                <c:pt idx="98">
                  <c:v>140.46743724747981</c:v>
                </c:pt>
                <c:pt idx="99">
                  <c:v>138.03287274591818</c:v>
                </c:pt>
                <c:pt idx="100">
                  <c:v>137.80834180215365</c:v>
                </c:pt>
                <c:pt idx="101">
                  <c:v>122.46360542492943</c:v>
                </c:pt>
                <c:pt idx="102">
                  <c:v>132.88152498007281</c:v>
                </c:pt>
                <c:pt idx="103">
                  <c:v>146.95448376956307</c:v>
                </c:pt>
                <c:pt idx="104">
                  <c:v>143.10455513124208</c:v>
                </c:pt>
                <c:pt idx="105">
                  <c:v>145.99531864523024</c:v>
                </c:pt>
                <c:pt idx="106">
                  <c:v>116.91179016309346</c:v>
                </c:pt>
                <c:pt idx="107">
                  <c:v>141.28524134091376</c:v>
                </c:pt>
                <c:pt idx="108">
                  <c:v>141.60207291986637</c:v>
                </c:pt>
                <c:pt idx="109">
                  <c:v>142.15471001144431</c:v>
                </c:pt>
                <c:pt idx="110">
                  <c:v>140.93536011685234</c:v>
                </c:pt>
                <c:pt idx="111">
                  <c:v>145.99788782945694</c:v>
                </c:pt>
                <c:pt idx="112">
                  <c:v>145.78318900897145</c:v>
                </c:pt>
                <c:pt idx="113">
                  <c:v>147.12003370137523</c:v>
                </c:pt>
                <c:pt idx="114">
                  <c:v>129.71054412475877</c:v>
                </c:pt>
                <c:pt idx="115">
                  <c:v>139.59497487774826</c:v>
                </c:pt>
                <c:pt idx="116">
                  <c:v>155.41202869481421</c:v>
                </c:pt>
                <c:pt idx="117">
                  <c:v>146.37453268107043</c:v>
                </c:pt>
                <c:pt idx="118">
                  <c:v>150.65006458584327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Journeys!$G$61:$G$179</c:f>
              <c:numCache>
                <c:formatCode>#,##0.0</c:formatCode>
                <c:ptCount val="119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  <c:pt idx="81">
                  <c:v>16.75093711176854</c:v>
                </c:pt>
                <c:pt idx="82">
                  <c:v>19.757480225963569</c:v>
                </c:pt>
                <c:pt idx="83">
                  <c:v>22.404462013473172</c:v>
                </c:pt>
                <c:pt idx="84">
                  <c:v>37.374672284778995</c:v>
                </c:pt>
                <c:pt idx="85">
                  <c:v>42.462528904264282</c:v>
                </c:pt>
                <c:pt idx="86">
                  <c:v>48.557304032456805</c:v>
                </c:pt>
                <c:pt idx="87">
                  <c:v>49.585031441602752</c:v>
                </c:pt>
                <c:pt idx="88">
                  <c:v>51.597668144726846</c:v>
                </c:pt>
                <c:pt idx="89">
                  <c:v>58.16290188256135</c:v>
                </c:pt>
                <c:pt idx="90">
                  <c:v>69.671212494665468</c:v>
                </c:pt>
                <c:pt idx="91">
                  <c:v>73.698874159924827</c:v>
                </c:pt>
                <c:pt idx="92">
                  <c:v>75.801455629223071</c:v>
                </c:pt>
                <c:pt idx="93">
                  <c:v>45.356108751954977</c:v>
                </c:pt>
                <c:pt idx="94">
                  <c:v>60.239316200089888</c:v>
                </c:pt>
                <c:pt idx="95">
                  <c:v>65.432972672588662</c:v>
                </c:pt>
                <c:pt idx="96">
                  <c:v>70.401892352441408</c:v>
                </c:pt>
                <c:pt idx="97">
                  <c:v>79.181016422790805</c:v>
                </c:pt>
                <c:pt idx="98">
                  <c:v>80.142050550561279</c:v>
                </c:pt>
                <c:pt idx="99">
                  <c:v>71.677224188818727</c:v>
                </c:pt>
                <c:pt idx="100">
                  <c:v>81.272832540111409</c:v>
                </c:pt>
                <c:pt idx="101">
                  <c:v>73.869461668887283</c:v>
                </c:pt>
                <c:pt idx="102">
                  <c:v>79.5700612964404</c:v>
                </c:pt>
                <c:pt idx="103">
                  <c:v>88.203010130362614</c:v>
                </c:pt>
                <c:pt idx="104">
                  <c:v>87.625625928111262</c:v>
                </c:pt>
                <c:pt idx="105">
                  <c:v>95.109477938977932</c:v>
                </c:pt>
                <c:pt idx="106">
                  <c:v>68.53039332533119</c:v>
                </c:pt>
                <c:pt idx="107">
                  <c:v>85.204967528920719</c:v>
                </c:pt>
                <c:pt idx="108">
                  <c:v>89.796051934916449</c:v>
                </c:pt>
                <c:pt idx="109">
                  <c:v>84.928135934299348</c:v>
                </c:pt>
                <c:pt idx="110">
                  <c:v>91.537087924066867</c:v>
                </c:pt>
                <c:pt idx="111">
                  <c:v>88.209001439899069</c:v>
                </c:pt>
                <c:pt idx="112">
                  <c:v>90.225402278359155</c:v>
                </c:pt>
                <c:pt idx="113">
                  <c:v>94.11400806438418</c:v>
                </c:pt>
                <c:pt idx="114">
                  <c:v>86.647955364628132</c:v>
                </c:pt>
                <c:pt idx="115">
                  <c:v>83.658392911698158</c:v>
                </c:pt>
                <c:pt idx="116">
                  <c:v>93.392539160385468</c:v>
                </c:pt>
                <c:pt idx="117">
                  <c:v>95.801185593792226</c:v>
                </c:pt>
                <c:pt idx="118">
                  <c:v>101.76943013908652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99764511903912"/>
          <c:y val="5.7954367546161997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Journeys!$H$61:$H$179</c:f>
              <c:numCache>
                <c:formatCode>0.0</c:formatCode>
                <c:ptCount val="119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2.7413223849128507</c:v>
                </c:pt>
                <c:pt idx="81">
                  <c:v>2.6621261585442277</c:v>
                </c:pt>
                <c:pt idx="82">
                  <c:v>3.1042583219748021</c:v>
                </c:pt>
                <c:pt idx="83">
                  <c:v>3.3068698333351594</c:v>
                </c:pt>
                <c:pt idx="84">
                  <c:v>4.8893650323904216</c:v>
                </c:pt>
                <c:pt idx="85">
                  <c:v>5.0053048013089247</c:v>
                </c:pt>
                <c:pt idx="86">
                  <c:v>5.566634146371964</c:v>
                </c:pt>
                <c:pt idx="87">
                  <c:v>5.3635035802753883</c:v>
                </c:pt>
                <c:pt idx="88">
                  <c:v>5.5225867998155023</c:v>
                </c:pt>
                <c:pt idx="89">
                  <c:v>5.9470687268695057</c:v>
                </c:pt>
                <c:pt idx="90">
                  <c:v>7.1498232406260263</c:v>
                </c:pt>
                <c:pt idx="91">
                  <c:v>7.1550694451385546</c:v>
                </c:pt>
                <c:pt idx="92">
                  <c:v>6.9850149256600327</c:v>
                </c:pt>
                <c:pt idx="93">
                  <c:v>4.5540931832038956</c:v>
                </c:pt>
                <c:pt idx="94">
                  <c:v>5.8678016334715659</c:v>
                </c:pt>
                <c:pt idx="95">
                  <c:v>6.5062320730757337</c:v>
                </c:pt>
                <c:pt idx="96">
                  <c:v>6.5965095795445601</c:v>
                </c:pt>
                <c:pt idx="97">
                  <c:v>7.1216678838001464</c:v>
                </c:pt>
                <c:pt idx="98">
                  <c:v>7.6166895231513276</c:v>
                </c:pt>
                <c:pt idx="99">
                  <c:v>6.7076280424216792</c:v>
                </c:pt>
                <c:pt idx="100">
                  <c:v>6.506241280718017</c:v>
                </c:pt>
                <c:pt idx="101">
                  <c:v>6.4479939297668381</c:v>
                </c:pt>
                <c:pt idx="102">
                  <c:v>6.5113534551753203</c:v>
                </c:pt>
                <c:pt idx="103">
                  <c:v>7.5700627359130044</c:v>
                </c:pt>
                <c:pt idx="104">
                  <c:v>7.6885136985770126</c:v>
                </c:pt>
                <c:pt idx="105">
                  <c:v>7.5574380000000003</c:v>
                </c:pt>
                <c:pt idx="106">
                  <c:v>5.7323059999999995</c:v>
                </c:pt>
                <c:pt idx="107">
                  <c:v>7.4138430849999999</c:v>
                </c:pt>
                <c:pt idx="108">
                  <c:v>7.8030975453860805</c:v>
                </c:pt>
                <c:pt idx="109">
                  <c:v>7.5797499999999998</c:v>
                </c:pt>
                <c:pt idx="110">
                  <c:v>8.2210421265119091</c:v>
                </c:pt>
                <c:pt idx="111">
                  <c:v>7.7205719999999998</c:v>
                </c:pt>
                <c:pt idx="112">
                  <c:v>7.8676969999999997</c:v>
                </c:pt>
                <c:pt idx="113">
                  <c:v>7.8941264217690899</c:v>
                </c:pt>
                <c:pt idx="114">
                  <c:v>7.2135070545410898</c:v>
                </c:pt>
                <c:pt idx="115">
                  <c:v>7.3010959999999994</c:v>
                </c:pt>
                <c:pt idx="116">
                  <c:v>8.2801101627618809</c:v>
                </c:pt>
                <c:pt idx="117">
                  <c:v>7.7594048559497208</c:v>
                </c:pt>
                <c:pt idx="118">
                  <c:v>7.9256329999999995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Journeys!$I$61:$I$179</c:f>
              <c:numCache>
                <c:formatCode>0.0</c:formatCode>
                <c:ptCount val="119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  <c:pt idx="81">
                  <c:v>0.66800088886309705</c:v>
                </c:pt>
                <c:pt idx="82">
                  <c:v>0.77205903761936168</c:v>
                </c:pt>
                <c:pt idx="83">
                  <c:v>0.97197885287242736</c:v>
                </c:pt>
                <c:pt idx="84">
                  <c:v>1.259912104294385</c:v>
                </c:pt>
                <c:pt idx="85">
                  <c:v>1.4808103386196947</c:v>
                </c:pt>
                <c:pt idx="86">
                  <c:v>1.4958721672904705</c:v>
                </c:pt>
                <c:pt idx="87">
                  <c:v>1.502612253050976</c:v>
                </c:pt>
                <c:pt idx="88">
                  <c:v>1.2669678794162764</c:v>
                </c:pt>
                <c:pt idx="89">
                  <c:v>1.2389050967314017</c:v>
                </c:pt>
                <c:pt idx="90">
                  <c:v>1.6774210130426215</c:v>
                </c:pt>
                <c:pt idx="91">
                  <c:v>1.6644390748834983</c:v>
                </c:pt>
                <c:pt idx="92">
                  <c:v>1.5564986564897496</c:v>
                </c:pt>
                <c:pt idx="93">
                  <c:v>1.2438652611652592</c:v>
                </c:pt>
                <c:pt idx="94">
                  <c:v>1.6083171789179354</c:v>
                </c:pt>
                <c:pt idx="95">
                  <c:v>1.4068865442020417</c:v>
                </c:pt>
                <c:pt idx="96">
                  <c:v>1.5383917599999999</c:v>
                </c:pt>
                <c:pt idx="97">
                  <c:v>1.5800498354402428</c:v>
                </c:pt>
                <c:pt idx="98">
                  <c:v>1.790680813915932</c:v>
                </c:pt>
                <c:pt idx="99">
                  <c:v>1.7454958021057596</c:v>
                </c:pt>
                <c:pt idx="100">
                  <c:v>1.469556540266681</c:v>
                </c:pt>
                <c:pt idx="101">
                  <c:v>1.5445466196536883</c:v>
                </c:pt>
                <c:pt idx="102">
                  <c:v>1.453775666681868</c:v>
                </c:pt>
                <c:pt idx="103">
                  <c:v>1.641060508362107</c:v>
                </c:pt>
                <c:pt idx="104">
                  <c:v>1.690798186653824</c:v>
                </c:pt>
                <c:pt idx="105">
                  <c:v>1.6028019999999998</c:v>
                </c:pt>
                <c:pt idx="106">
                  <c:v>1.2951579999999998</c:v>
                </c:pt>
                <c:pt idx="107">
                  <c:v>1.7833156980237499</c:v>
                </c:pt>
                <c:pt idx="108">
                  <c:v>1.6332310224306099</c:v>
                </c:pt>
                <c:pt idx="109">
                  <c:v>1.6718759999999999</c:v>
                </c:pt>
                <c:pt idx="110">
                  <c:v>1.4392882632505661</c:v>
                </c:pt>
                <c:pt idx="111">
                  <c:v>1.6445517849437097</c:v>
                </c:pt>
                <c:pt idx="112">
                  <c:v>1.6761654772313099</c:v>
                </c:pt>
                <c:pt idx="113">
                  <c:v>1.6301843225170616</c:v>
                </c:pt>
                <c:pt idx="114">
                  <c:v>1.4253940733957104</c:v>
                </c:pt>
                <c:pt idx="115">
                  <c:v>1.6880120389770403</c:v>
                </c:pt>
                <c:pt idx="116">
                  <c:v>1.6314873141890898</c:v>
                </c:pt>
                <c:pt idx="117">
                  <c:v>1.26864</c:v>
                </c:pt>
                <c:pt idx="118">
                  <c:v>1.7342519999999999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Journeys!$J$61:$J$179</c:f>
              <c:numCache>
                <c:formatCode>0.0</c:formatCode>
                <c:ptCount val="119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4.4900861720188896</c:v>
                </c:pt>
                <c:pt idx="75">
                  <c:v>5.0731823469228186</c:v>
                </c:pt>
                <c:pt idx="76">
                  <c:v>6.6193197804363759</c:v>
                </c:pt>
                <c:pt idx="77">
                  <c:v>8.4556690453394623</c:v>
                </c:pt>
                <c:pt idx="78">
                  <c:v>7.0804233687240536</c:v>
                </c:pt>
                <c:pt idx="79">
                  <c:v>6.6138214299246503</c:v>
                </c:pt>
                <c:pt idx="80">
                  <c:v>3.1929379749441944</c:v>
                </c:pt>
                <c:pt idx="81">
                  <c:v>3.499736135660366</c:v>
                </c:pt>
                <c:pt idx="82">
                  <c:v>4.383649710198271</c:v>
                </c:pt>
                <c:pt idx="83">
                  <c:v>4.8252391292494226</c:v>
                </c:pt>
                <c:pt idx="84">
                  <c:v>8.6475415887387204</c:v>
                </c:pt>
                <c:pt idx="85">
                  <c:v>7.6860877066279114</c:v>
                </c:pt>
                <c:pt idx="86">
                  <c:v>7.7778965828385962</c:v>
                </c:pt>
                <c:pt idx="87">
                  <c:v>10.147642050076552</c:v>
                </c:pt>
                <c:pt idx="88">
                  <c:v>8.5743713951106919</c:v>
                </c:pt>
                <c:pt idx="89">
                  <c:v>10.599298998618366</c:v>
                </c:pt>
                <c:pt idx="90">
                  <c:v>12.473503666618367</c:v>
                </c:pt>
                <c:pt idx="91">
                  <c:v>11.58683786560962</c:v>
                </c:pt>
                <c:pt idx="92">
                  <c:v>12.207104861142255</c:v>
                </c:pt>
                <c:pt idx="93">
                  <c:v>6.727379038943349</c:v>
                </c:pt>
                <c:pt idx="94">
                  <c:v>9.9687676863162373</c:v>
                </c:pt>
                <c:pt idx="95">
                  <c:v>10.682085266100348</c:v>
                </c:pt>
                <c:pt idx="96">
                  <c:v>13.837845085794568</c:v>
                </c:pt>
                <c:pt idx="97">
                  <c:v>11.9752789971</c:v>
                </c:pt>
                <c:pt idx="98">
                  <c:v>12.887864399628157</c:v>
                </c:pt>
                <c:pt idx="99">
                  <c:v>11.083863344305271</c:v>
                </c:pt>
                <c:pt idx="100">
                  <c:v>12.50552726556695</c:v>
                </c:pt>
                <c:pt idx="101">
                  <c:v>10.024453135300002</c:v>
                </c:pt>
                <c:pt idx="102">
                  <c:v>12.3020442962</c:v>
                </c:pt>
                <c:pt idx="103">
                  <c:v>12.475757229870045</c:v>
                </c:pt>
                <c:pt idx="104">
                  <c:v>13.251916626700002</c:v>
                </c:pt>
                <c:pt idx="105">
                  <c:v>13.990230932600001</c:v>
                </c:pt>
                <c:pt idx="106">
                  <c:v>6.868347355400001</c:v>
                </c:pt>
                <c:pt idx="107">
                  <c:v>13.136900250899998</c:v>
                </c:pt>
                <c:pt idx="108">
                  <c:v>13.364324238305532</c:v>
                </c:pt>
                <c:pt idx="109">
                  <c:v>13.201177271829035</c:v>
                </c:pt>
                <c:pt idx="110">
                  <c:v>13.8231603943</c:v>
                </c:pt>
                <c:pt idx="111">
                  <c:v>14.0716642349</c:v>
                </c:pt>
                <c:pt idx="112">
                  <c:v>14.5863411578</c:v>
                </c:pt>
                <c:pt idx="113">
                  <c:v>14.339887148300003</c:v>
                </c:pt>
                <c:pt idx="114">
                  <c:v>12.375552900300002</c:v>
                </c:pt>
                <c:pt idx="115">
                  <c:v>13.837056216799999</c:v>
                </c:pt>
                <c:pt idx="116">
                  <c:v>14.8417942311</c:v>
                </c:pt>
                <c:pt idx="117">
                  <c:v>14.983250520900002</c:v>
                </c:pt>
                <c:pt idx="118">
                  <c:v>14.9825371412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London Cable Car Journeys (m)</c:v>
                </c:pt>
              </c:strCache>
            </c:strRef>
          </c:tx>
          <c:marker>
            <c:symbol val="none"/>
          </c:marker>
          <c:cat>
            <c:numRef>
              <c:f>Journeys!$E$61:$E$179</c:f>
              <c:numCache>
                <c:formatCode>d\-mmm\-yy</c:formatCode>
                <c:ptCount val="11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  <c:pt idx="118">
                  <c:v>45269</c:v>
                </c:pt>
              </c:numCache>
            </c:numRef>
          </c:cat>
          <c:val>
            <c:numRef>
              <c:f>Journeys!$K$61:$K$179</c:f>
              <c:numCache>
                <c:formatCode>0.00</c:formatCode>
                <c:ptCount val="119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  <c:pt idx="81">
                  <c:v>1.8905999999999999E-2</c:v>
                </c:pt>
                <c:pt idx="82">
                  <c:v>5.0902999999999997E-2</c:v>
                </c:pt>
                <c:pt idx="83">
                  <c:v>6.2639E-2</c:v>
                </c:pt>
                <c:pt idx="84">
                  <c:v>0.145264</c:v>
                </c:pt>
                <c:pt idx="85">
                  <c:v>5.6832000000000001E-2</c:v>
                </c:pt>
                <c:pt idx="86">
                  <c:v>0.112039</c:v>
                </c:pt>
                <c:pt idx="87">
                  <c:v>0.10472799999999999</c:v>
                </c:pt>
                <c:pt idx="88">
                  <c:v>0.18937999999999999</c:v>
                </c:pt>
                <c:pt idx="89">
                  <c:v>0.16367300000000001</c:v>
                </c:pt>
                <c:pt idx="90">
                  <c:v>9.6852999999999995E-2</c:v>
                </c:pt>
                <c:pt idx="91">
                  <c:v>0.11766500000000001</c:v>
                </c:pt>
                <c:pt idx="92">
                  <c:v>7.3495999999999992E-2</c:v>
                </c:pt>
                <c:pt idx="93">
                  <c:v>9.3056E-2</c:v>
                </c:pt>
                <c:pt idx="94">
                  <c:v>6.3675999999999996E-2</c:v>
                </c:pt>
                <c:pt idx="95">
                  <c:v>8.2281999999999994E-2</c:v>
                </c:pt>
                <c:pt idx="96">
                  <c:v>6.6026000000000001E-2</c:v>
                </c:pt>
                <c:pt idx="97">
                  <c:v>0.13042099999999998</c:v>
                </c:pt>
                <c:pt idx="98">
                  <c:v>0.116952</c:v>
                </c:pt>
                <c:pt idx="99">
                  <c:v>0.14605399999999999</c:v>
                </c:pt>
                <c:pt idx="100">
                  <c:v>0.12862799999999999</c:v>
                </c:pt>
                <c:pt idx="101">
                  <c:v>0.186278</c:v>
                </c:pt>
                <c:pt idx="102">
                  <c:v>0.14974399999999999</c:v>
                </c:pt>
                <c:pt idx="103">
                  <c:v>0.108961</c:v>
                </c:pt>
                <c:pt idx="104">
                  <c:v>0.121923</c:v>
                </c:pt>
                <c:pt idx="105">
                  <c:v>5.6558999999999998E-2</c:v>
                </c:pt>
                <c:pt idx="106">
                  <c:v>9.5808000000000004E-2</c:v>
                </c:pt>
                <c:pt idx="107">
                  <c:v>7.7991000000000005E-2</c:v>
                </c:pt>
                <c:pt idx="108">
                  <c:v>0.11673399999999999</c:v>
                </c:pt>
                <c:pt idx="109">
                  <c:v>8.4111999999999992E-2</c:v>
                </c:pt>
                <c:pt idx="110">
                  <c:v>0.140792</c:v>
                </c:pt>
                <c:pt idx="111">
                  <c:v>0.124556</c:v>
                </c:pt>
                <c:pt idx="112">
                  <c:v>0.135932</c:v>
                </c:pt>
                <c:pt idx="113">
                  <c:v>0.12606799999999999</c:v>
                </c:pt>
                <c:pt idx="114">
                  <c:v>0.17713200000000001</c:v>
                </c:pt>
                <c:pt idx="115">
                  <c:v>0.14246199999999998</c:v>
                </c:pt>
                <c:pt idx="116">
                  <c:v>9.3053999999999998E-2</c:v>
                </c:pt>
                <c:pt idx="117">
                  <c:v>0.100782</c:v>
                </c:pt>
                <c:pt idx="118">
                  <c:v>6.5571000000000004E-2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123824</xdr:rowOff>
    </xdr:from>
    <xdr:to>
      <xdr:col>9</xdr:col>
      <xdr:colOff>233364</xdr:colOff>
      <xdr:row>23</xdr:row>
      <xdr:rowOff>176212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0</xdr:row>
      <xdr:rowOff>0</xdr:rowOff>
    </xdr:from>
    <xdr:to>
      <xdr:col>21</xdr:col>
      <xdr:colOff>319088</xdr:colOff>
      <xdr:row>24</xdr:row>
      <xdr:rowOff>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workbookViewId="0">
      <selection activeCell="B34" sqref="B34"/>
    </sheetView>
  </sheetViews>
  <sheetFormatPr defaultRowHeight="14.25" x14ac:dyDescent="0.45"/>
  <cols>
    <col min="1" max="1" width="18.33203125" style="18" customWidth="1"/>
    <col min="2" max="2" width="19.46484375" style="17" customWidth="1"/>
  </cols>
  <sheetData>
    <row r="1" spans="1:2" x14ac:dyDescent="0.45">
      <c r="A1" s="18" t="s">
        <v>12</v>
      </c>
      <c r="B1" s="17" t="s">
        <v>34</v>
      </c>
    </row>
    <row r="2" spans="1:2" x14ac:dyDescent="0.45">
      <c r="A2" s="18" t="s">
        <v>13</v>
      </c>
      <c r="B2" s="17" t="s">
        <v>35</v>
      </c>
    </row>
    <row r="6" spans="1:2" x14ac:dyDescent="0.45">
      <c r="A6" s="18" t="s">
        <v>14</v>
      </c>
      <c r="B6" s="17" t="s">
        <v>36</v>
      </c>
    </row>
    <row r="7" spans="1:2" x14ac:dyDescent="0.45">
      <c r="A7" s="18" t="s">
        <v>15</v>
      </c>
      <c r="B7" s="17" t="s">
        <v>37</v>
      </c>
    </row>
    <row r="9" spans="1:2" x14ac:dyDescent="0.45">
      <c r="A9" s="18" t="s">
        <v>16</v>
      </c>
      <c r="B9" s="17" t="s">
        <v>38</v>
      </c>
    </row>
    <row r="10" spans="1:2" x14ac:dyDescent="0.45">
      <c r="A10" s="18" t="s">
        <v>17</v>
      </c>
      <c r="B10" s="17" t="s">
        <v>39</v>
      </c>
    </row>
    <row r="11" spans="1:2" x14ac:dyDescent="0.45">
      <c r="A11" s="18" t="s">
        <v>18</v>
      </c>
    </row>
    <row r="12" spans="1:2" x14ac:dyDescent="0.45">
      <c r="A12" s="18" t="s">
        <v>19</v>
      </c>
      <c r="B12" s="17" t="s">
        <v>43</v>
      </c>
    </row>
    <row r="13" spans="1:2" x14ac:dyDescent="0.45">
      <c r="A13" s="18" t="s">
        <v>20</v>
      </c>
      <c r="B13" s="17" t="s">
        <v>44</v>
      </c>
    </row>
    <row r="14" spans="1:2" x14ac:dyDescent="0.45">
      <c r="A14" s="18" t="s">
        <v>21</v>
      </c>
      <c r="B14" s="17" t="s">
        <v>234</v>
      </c>
    </row>
    <row r="15" spans="1:2" x14ac:dyDescent="0.45">
      <c r="A15" s="18" t="s">
        <v>22</v>
      </c>
      <c r="B15" s="17" t="s">
        <v>40</v>
      </c>
    </row>
    <row r="16" spans="1:2" x14ac:dyDescent="0.45">
      <c r="A16" s="18" t="s">
        <v>23</v>
      </c>
      <c r="B16" s="30" t="s">
        <v>231</v>
      </c>
    </row>
    <row r="17" spans="1:10" x14ac:dyDescent="0.45">
      <c r="A17" s="18" t="s">
        <v>24</v>
      </c>
      <c r="B17" s="17" t="s">
        <v>45</v>
      </c>
    </row>
    <row r="18" spans="1:10" x14ac:dyDescent="0.45">
      <c r="A18" s="18" t="s">
        <v>25</v>
      </c>
      <c r="B18" s="17" t="s">
        <v>42</v>
      </c>
    </row>
    <row r="19" spans="1:10" x14ac:dyDescent="0.45">
      <c r="A19" s="18" t="s">
        <v>26</v>
      </c>
      <c r="B19" s="17" t="s">
        <v>46</v>
      </c>
    </row>
    <row r="20" spans="1:10" x14ac:dyDescent="0.45">
      <c r="A20" s="18" t="s">
        <v>27</v>
      </c>
      <c r="B20" s="17" t="s">
        <v>47</v>
      </c>
    </row>
    <row r="21" spans="1:10" x14ac:dyDescent="0.45">
      <c r="A21" s="18" t="s">
        <v>28</v>
      </c>
      <c r="B21" s="17" t="s">
        <v>40</v>
      </c>
    </row>
    <row r="22" spans="1:10" x14ac:dyDescent="0.45">
      <c r="A22" s="18" t="s">
        <v>29</v>
      </c>
    </row>
    <row r="23" spans="1:10" x14ac:dyDescent="0.45">
      <c r="A23" s="18" t="s">
        <v>30</v>
      </c>
    </row>
    <row r="24" spans="1:10" x14ac:dyDescent="0.45">
      <c r="A24" s="18" t="s">
        <v>31</v>
      </c>
      <c r="B24" s="17" t="s">
        <v>48</v>
      </c>
    </row>
    <row r="25" spans="1:10" x14ac:dyDescent="0.45">
      <c r="A25" s="18" t="s">
        <v>32</v>
      </c>
      <c r="B25" s="16" t="s">
        <v>41</v>
      </c>
    </row>
    <row r="26" spans="1:10" x14ac:dyDescent="0.45">
      <c r="B26" s="16" t="s">
        <v>9</v>
      </c>
    </row>
    <row r="27" spans="1:10" s="17" customFormat="1" x14ac:dyDescent="0.4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4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45">
      <c r="A29" s="16"/>
      <c r="B29" s="17" t="s">
        <v>89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45">
      <c r="A30" s="16"/>
      <c r="B30" s="17" t="s">
        <v>182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45">
      <c r="A31" s="16"/>
      <c r="B31" s="17" t="s">
        <v>226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4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45">
      <c r="A33" s="16" t="s">
        <v>33</v>
      </c>
      <c r="B33" s="30" t="s">
        <v>235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4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4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83"/>
  <sheetViews>
    <sheetView zoomScale="85" zoomScaleNormal="85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D175" sqref="D175"/>
    </sheetView>
  </sheetViews>
  <sheetFormatPr defaultRowHeight="14.25" x14ac:dyDescent="0.45"/>
  <cols>
    <col min="2" max="2" width="9.59765625" customWidth="1"/>
    <col min="3" max="3" width="7.33203125" bestFit="1" customWidth="1"/>
    <col min="4" max="5" width="10.53125" bestFit="1" customWidth="1"/>
    <col min="6" max="6" width="12.59765625" customWidth="1"/>
    <col min="7" max="8" width="13" customWidth="1"/>
    <col min="9" max="10" width="13.53125" customWidth="1"/>
    <col min="11" max="11" width="12.59765625" customWidth="1"/>
    <col min="12" max="12" width="11.53125" bestFit="1" customWidth="1"/>
  </cols>
  <sheetData>
    <row r="1" spans="1:19" s="1" customFormat="1" ht="69" customHeight="1" thickBot="1" x14ac:dyDescent="0.5">
      <c r="A1" s="6" t="s">
        <v>49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33" t="s">
        <v>8</v>
      </c>
      <c r="K1" s="33" t="s">
        <v>225</v>
      </c>
      <c r="L1" s="40" t="s">
        <v>155</v>
      </c>
    </row>
    <row r="2" spans="1:19" x14ac:dyDescent="0.45">
      <c r="A2" s="19" t="s">
        <v>50</v>
      </c>
      <c r="B2" s="4">
        <v>1</v>
      </c>
      <c r="C2" s="7">
        <f t="shared" ref="C2:C30" si="0">(E2-D2)+1</f>
        <v>31</v>
      </c>
      <c r="D2" s="42">
        <v>40269</v>
      </c>
      <c r="E2" s="12">
        <v>40299</v>
      </c>
      <c r="F2" s="58">
        <v>189.11466062876525</v>
      </c>
      <c r="G2" s="58">
        <v>90.545390755506816</v>
      </c>
      <c r="H2" s="31">
        <v>6.2910000000000004</v>
      </c>
      <c r="I2" s="59">
        <v>2.2877845000000003</v>
      </c>
      <c r="J2" s="52"/>
      <c r="K2" s="52"/>
      <c r="L2" s="52"/>
      <c r="S2" s="3"/>
    </row>
    <row r="3" spans="1:19" x14ac:dyDescent="0.45">
      <c r="A3" s="20" t="s">
        <v>51</v>
      </c>
      <c r="B3" s="2">
        <v>2</v>
      </c>
      <c r="C3" s="8">
        <f t="shared" si="0"/>
        <v>28</v>
      </c>
      <c r="D3" s="74">
        <v>40300</v>
      </c>
      <c r="E3" s="13">
        <v>40327</v>
      </c>
      <c r="F3" s="60">
        <v>181.60479230115808</v>
      </c>
      <c r="G3" s="60">
        <v>84.517503608932898</v>
      </c>
      <c r="H3" s="67">
        <v>5.8129999999999997</v>
      </c>
      <c r="I3" s="61">
        <v>2.1547905000000003</v>
      </c>
      <c r="J3" s="53"/>
      <c r="K3" s="53"/>
      <c r="L3" s="53"/>
    </row>
    <row r="4" spans="1:19" x14ac:dyDescent="0.45">
      <c r="A4" s="20" t="s">
        <v>52</v>
      </c>
      <c r="B4" s="2">
        <v>3</v>
      </c>
      <c r="C4" s="8">
        <f t="shared" si="0"/>
        <v>28</v>
      </c>
      <c r="D4" s="74">
        <v>40328</v>
      </c>
      <c r="E4" s="13">
        <v>40355</v>
      </c>
      <c r="F4" s="60">
        <v>175.88317330257928</v>
      </c>
      <c r="G4" s="60">
        <v>84.286014119232902</v>
      </c>
      <c r="H4" s="67">
        <v>5.7519999999999998</v>
      </c>
      <c r="I4" s="61">
        <v>2.1291215000000001</v>
      </c>
      <c r="J4" s="53"/>
      <c r="K4" s="53"/>
      <c r="L4" s="53"/>
    </row>
    <row r="5" spans="1:19" x14ac:dyDescent="0.45">
      <c r="A5" s="20" t="s">
        <v>53</v>
      </c>
      <c r="B5" s="2">
        <v>4</v>
      </c>
      <c r="C5" s="8">
        <f t="shared" si="0"/>
        <v>28</v>
      </c>
      <c r="D5" s="74">
        <v>40356</v>
      </c>
      <c r="E5" s="13">
        <v>40383</v>
      </c>
      <c r="F5" s="60">
        <v>183.42805158039036</v>
      </c>
      <c r="G5" s="60">
        <v>86.479612495832896</v>
      </c>
      <c r="H5" s="67">
        <v>6.0644799999999996</v>
      </c>
      <c r="I5" s="61">
        <v>2.1419405</v>
      </c>
      <c r="J5" s="53"/>
      <c r="K5" s="53"/>
      <c r="L5" s="53"/>
    </row>
    <row r="6" spans="1:19" x14ac:dyDescent="0.45">
      <c r="A6" s="20" t="s">
        <v>54</v>
      </c>
      <c r="B6" s="2">
        <v>5</v>
      </c>
      <c r="C6" s="8">
        <f t="shared" si="0"/>
        <v>28</v>
      </c>
      <c r="D6" s="74">
        <v>40384</v>
      </c>
      <c r="E6" s="13">
        <v>40411</v>
      </c>
      <c r="F6" s="60">
        <v>160.42276723448677</v>
      </c>
      <c r="G6" s="60">
        <v>82.89528684892484</v>
      </c>
      <c r="H6" s="67">
        <v>5.7676239999999996</v>
      </c>
      <c r="I6" s="61">
        <v>2.0084824999999999</v>
      </c>
      <c r="J6" s="53"/>
      <c r="K6" s="53"/>
      <c r="L6" s="53"/>
    </row>
    <row r="7" spans="1:19" x14ac:dyDescent="0.45">
      <c r="A7" s="20" t="s">
        <v>55</v>
      </c>
      <c r="B7" s="2">
        <v>6</v>
      </c>
      <c r="C7" s="8">
        <f t="shared" si="0"/>
        <v>28</v>
      </c>
      <c r="D7" s="74">
        <v>40412</v>
      </c>
      <c r="E7" s="13">
        <v>40439</v>
      </c>
      <c r="F7" s="60">
        <v>175.80733579379933</v>
      </c>
      <c r="G7" s="60">
        <v>80.855702302224827</v>
      </c>
      <c r="H7" s="67">
        <v>5.52</v>
      </c>
      <c r="I7" s="61">
        <v>2.0267474999999999</v>
      </c>
      <c r="J7" s="53"/>
      <c r="K7" s="53"/>
      <c r="L7" s="53"/>
    </row>
    <row r="8" spans="1:19" x14ac:dyDescent="0.45">
      <c r="A8" s="20" t="s">
        <v>56</v>
      </c>
      <c r="B8" s="2">
        <v>7</v>
      </c>
      <c r="C8" s="8">
        <f t="shared" si="0"/>
        <v>28</v>
      </c>
      <c r="D8" s="74">
        <v>40440</v>
      </c>
      <c r="E8" s="13">
        <v>40467</v>
      </c>
      <c r="F8" s="60">
        <v>189.79790711605852</v>
      </c>
      <c r="G8" s="60">
        <v>88.674519858024851</v>
      </c>
      <c r="H8" s="67">
        <v>6.311515</v>
      </c>
      <c r="I8" s="61">
        <v>2.2727365000000002</v>
      </c>
      <c r="J8" s="53"/>
      <c r="K8" s="53"/>
      <c r="L8" s="53"/>
    </row>
    <row r="9" spans="1:19" x14ac:dyDescent="0.45">
      <c r="A9" s="20" t="s">
        <v>57</v>
      </c>
      <c r="B9" s="2">
        <v>8</v>
      </c>
      <c r="C9" s="8">
        <f t="shared" si="0"/>
        <v>28</v>
      </c>
      <c r="D9" s="74">
        <v>40468</v>
      </c>
      <c r="E9" s="13">
        <v>40495</v>
      </c>
      <c r="F9" s="60">
        <v>179.88091455025136</v>
      </c>
      <c r="G9" s="60">
        <v>90.282824060174946</v>
      </c>
      <c r="H9" s="67">
        <v>6.7419700000000002</v>
      </c>
      <c r="I9" s="61">
        <v>2.2050475</v>
      </c>
      <c r="J9" s="53">
        <v>5.6345849679327937</v>
      </c>
      <c r="K9" s="53"/>
      <c r="L9" s="53"/>
    </row>
    <row r="10" spans="1:19" x14ac:dyDescent="0.45">
      <c r="A10" s="20" t="s">
        <v>58</v>
      </c>
      <c r="B10" s="2">
        <v>9</v>
      </c>
      <c r="C10" s="8">
        <f t="shared" si="0"/>
        <v>28</v>
      </c>
      <c r="D10" s="74">
        <v>40496</v>
      </c>
      <c r="E10" s="13">
        <v>40523</v>
      </c>
      <c r="F10" s="60">
        <v>178.8450950603816</v>
      </c>
      <c r="G10" s="60">
        <v>90.592126678699771</v>
      </c>
      <c r="H10" s="67">
        <v>6.437513</v>
      </c>
      <c r="I10" s="61">
        <v>2.294527</v>
      </c>
      <c r="J10" s="53">
        <v>5.4376211080365309</v>
      </c>
      <c r="K10" s="53"/>
      <c r="L10" s="53"/>
    </row>
    <row r="11" spans="1:19" x14ac:dyDescent="0.45">
      <c r="A11" s="20" t="s">
        <v>59</v>
      </c>
      <c r="B11" s="2">
        <v>10</v>
      </c>
      <c r="C11" s="8">
        <f t="shared" si="0"/>
        <v>28</v>
      </c>
      <c r="D11" s="74">
        <v>40524</v>
      </c>
      <c r="E11" s="13">
        <v>40551</v>
      </c>
      <c r="F11" s="60">
        <v>140.05189900962444</v>
      </c>
      <c r="G11" s="60">
        <v>72.522979068399792</v>
      </c>
      <c r="H11" s="67">
        <v>4.8470000000000004</v>
      </c>
      <c r="I11" s="61">
        <v>1.8491465</v>
      </c>
      <c r="J11" s="53">
        <v>3.4826516457196535</v>
      </c>
      <c r="K11" s="53"/>
      <c r="L11" s="53"/>
    </row>
    <row r="12" spans="1:19" x14ac:dyDescent="0.45">
      <c r="A12" s="20" t="s">
        <v>60</v>
      </c>
      <c r="B12" s="2">
        <v>11</v>
      </c>
      <c r="C12" s="8">
        <f t="shared" si="0"/>
        <v>28</v>
      </c>
      <c r="D12" s="74">
        <v>40552</v>
      </c>
      <c r="E12" s="13">
        <v>40579</v>
      </c>
      <c r="F12" s="60">
        <v>183.02633992779741</v>
      </c>
      <c r="G12" s="60">
        <v>84.437941756299779</v>
      </c>
      <c r="H12" s="67">
        <v>6.2533524423115647</v>
      </c>
      <c r="I12" s="61">
        <v>2.1407240000000001</v>
      </c>
      <c r="J12" s="53">
        <v>5.2439228407072447</v>
      </c>
      <c r="K12" s="53"/>
      <c r="L12" s="53"/>
    </row>
    <row r="13" spans="1:19" x14ac:dyDescent="0.45">
      <c r="A13" s="20" t="s">
        <v>61</v>
      </c>
      <c r="B13" s="2">
        <v>12</v>
      </c>
      <c r="C13" s="8">
        <f t="shared" si="0"/>
        <v>28</v>
      </c>
      <c r="D13" s="74">
        <v>40580</v>
      </c>
      <c r="E13" s="13">
        <v>40607</v>
      </c>
      <c r="F13" s="60">
        <v>177.18220434611871</v>
      </c>
      <c r="G13" s="60">
        <v>87.778232370849906</v>
      </c>
      <c r="H13" s="67">
        <v>6.4779999999999998</v>
      </c>
      <c r="I13" s="61">
        <v>2.2221134999999999</v>
      </c>
      <c r="J13" s="53">
        <v>5.1546369568606254</v>
      </c>
      <c r="K13" s="53"/>
      <c r="L13" s="53"/>
    </row>
    <row r="14" spans="1:19" ht="14.65" thickBot="1" x14ac:dyDescent="0.5">
      <c r="A14" s="21" t="s">
        <v>62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62">
        <v>173.94124841290582</v>
      </c>
      <c r="G14" s="62">
        <v>83.474860021172134</v>
      </c>
      <c r="H14" s="32">
        <v>6.0389999999999997</v>
      </c>
      <c r="I14" s="63">
        <v>2.1290839999999998</v>
      </c>
      <c r="J14" s="54">
        <v>5.8402210064013671</v>
      </c>
      <c r="K14" s="54"/>
      <c r="L14" s="54"/>
    </row>
    <row r="15" spans="1:19" x14ac:dyDescent="0.45">
      <c r="A15" s="22" t="s">
        <v>63</v>
      </c>
      <c r="B15" s="4">
        <v>1</v>
      </c>
      <c r="C15" s="7">
        <f t="shared" si="0"/>
        <v>30</v>
      </c>
      <c r="D15" s="42">
        <v>40634</v>
      </c>
      <c r="E15" s="12">
        <v>40663</v>
      </c>
      <c r="F15" s="58">
        <v>183.78906949158863</v>
      </c>
      <c r="G15" s="58">
        <v>91.221771776361379</v>
      </c>
      <c r="H15" s="31">
        <v>6.415</v>
      </c>
      <c r="I15" s="59">
        <v>2.1125390000000004</v>
      </c>
      <c r="J15" s="52">
        <v>6.2558266880051399</v>
      </c>
      <c r="K15" s="52"/>
      <c r="L15" s="52"/>
    </row>
    <row r="16" spans="1:19" x14ac:dyDescent="0.45">
      <c r="A16" s="22" t="s">
        <v>64</v>
      </c>
      <c r="B16" s="2">
        <v>2</v>
      </c>
      <c r="C16" s="8">
        <f t="shared" si="0"/>
        <v>28</v>
      </c>
      <c r="D16" s="74">
        <v>40664</v>
      </c>
      <c r="E16" s="13">
        <v>40691</v>
      </c>
      <c r="F16" s="60">
        <v>186.14311976446197</v>
      </c>
      <c r="G16" s="60">
        <v>87.777943384799784</v>
      </c>
      <c r="H16" s="67">
        <v>6.3250000000000002</v>
      </c>
      <c r="I16" s="61">
        <v>2.2434460000000001</v>
      </c>
      <c r="J16" s="53">
        <v>6.4354341690593975</v>
      </c>
      <c r="K16" s="53"/>
      <c r="L16" s="53"/>
    </row>
    <row r="17" spans="1:12" x14ac:dyDescent="0.45">
      <c r="A17" s="22" t="s">
        <v>65</v>
      </c>
      <c r="B17" s="2">
        <v>3</v>
      </c>
      <c r="C17" s="8">
        <f t="shared" si="0"/>
        <v>28</v>
      </c>
      <c r="D17" s="74">
        <v>40692</v>
      </c>
      <c r="E17" s="13">
        <v>40719</v>
      </c>
      <c r="F17" s="60">
        <v>181.65021261224413</v>
      </c>
      <c r="G17" s="60">
        <v>88.903456818799796</v>
      </c>
      <c r="H17" s="67">
        <v>6.0859390000000007</v>
      </c>
      <c r="I17" s="61">
        <v>2.2077620000000002</v>
      </c>
      <c r="J17" s="53">
        <v>6.9395140579473651</v>
      </c>
      <c r="K17" s="53"/>
      <c r="L17" s="53"/>
    </row>
    <row r="18" spans="1:12" x14ac:dyDescent="0.45">
      <c r="A18" s="22" t="s">
        <v>66</v>
      </c>
      <c r="B18" s="2">
        <v>4</v>
      </c>
      <c r="C18" s="8">
        <f t="shared" si="0"/>
        <v>28</v>
      </c>
      <c r="D18" s="74">
        <v>40720</v>
      </c>
      <c r="E18" s="13">
        <v>40747</v>
      </c>
      <c r="F18" s="60">
        <v>186.66898985606852</v>
      </c>
      <c r="G18" s="60">
        <v>92.493301543599785</v>
      </c>
      <c r="H18" s="67">
        <v>6.4130000000000003</v>
      </c>
      <c r="I18" s="61">
        <v>2.2823730000000002</v>
      </c>
      <c r="J18" s="53">
        <v>7.5835510112013926</v>
      </c>
      <c r="K18" s="53"/>
      <c r="L18" s="53"/>
    </row>
    <row r="19" spans="1:12" x14ac:dyDescent="0.45">
      <c r="A19" s="22" t="s">
        <v>67</v>
      </c>
      <c r="B19" s="2">
        <v>5</v>
      </c>
      <c r="C19" s="8">
        <f t="shared" si="0"/>
        <v>28</v>
      </c>
      <c r="D19" s="74">
        <v>40748</v>
      </c>
      <c r="E19" s="13">
        <v>40775</v>
      </c>
      <c r="F19" s="60">
        <v>161.06507956590673</v>
      </c>
      <c r="G19" s="60">
        <v>85.539009196299787</v>
      </c>
      <c r="H19" s="67">
        <v>6.1719999999999997</v>
      </c>
      <c r="I19" s="61">
        <v>1.9251929999999999</v>
      </c>
      <c r="J19" s="53">
        <v>7.652665925485028</v>
      </c>
      <c r="K19" s="53"/>
      <c r="L19" s="53"/>
    </row>
    <row r="20" spans="1:12" x14ac:dyDescent="0.45">
      <c r="A20" s="22" t="s">
        <v>68</v>
      </c>
      <c r="B20" s="2">
        <v>6</v>
      </c>
      <c r="C20" s="8">
        <f t="shared" si="0"/>
        <v>28</v>
      </c>
      <c r="D20" s="74">
        <v>40776</v>
      </c>
      <c r="E20" s="13">
        <v>40803</v>
      </c>
      <c r="F20" s="60">
        <v>173.89976200355559</v>
      </c>
      <c r="G20" s="60">
        <v>85.284617804899796</v>
      </c>
      <c r="H20" s="67">
        <v>6.4340000000000002</v>
      </c>
      <c r="I20" s="61">
        <v>2.1499239999999999</v>
      </c>
      <c r="J20" s="53">
        <v>7.6813963241292758</v>
      </c>
      <c r="K20" s="53"/>
      <c r="L20" s="53"/>
    </row>
    <row r="21" spans="1:12" x14ac:dyDescent="0.45">
      <c r="A21" s="22" t="s">
        <v>69</v>
      </c>
      <c r="B21" s="2">
        <v>7</v>
      </c>
      <c r="C21" s="8">
        <f t="shared" si="0"/>
        <v>28</v>
      </c>
      <c r="D21" s="74">
        <v>40804</v>
      </c>
      <c r="E21" s="13">
        <v>40831</v>
      </c>
      <c r="F21" s="60">
        <v>193.40866289813192</v>
      </c>
      <c r="G21" s="60">
        <v>93.135573132799777</v>
      </c>
      <c r="H21" s="67">
        <v>7.4509999999999996</v>
      </c>
      <c r="I21" s="61">
        <v>2.364217</v>
      </c>
      <c r="J21" s="53">
        <v>8.6989694523753371</v>
      </c>
      <c r="K21" s="53"/>
      <c r="L21" s="53"/>
    </row>
    <row r="22" spans="1:12" x14ac:dyDescent="0.45">
      <c r="A22" s="22" t="s">
        <v>70</v>
      </c>
      <c r="B22" s="2">
        <v>8</v>
      </c>
      <c r="C22" s="8">
        <f t="shared" si="0"/>
        <v>28</v>
      </c>
      <c r="D22" s="74">
        <v>40832</v>
      </c>
      <c r="E22" s="13">
        <v>40859</v>
      </c>
      <c r="F22" s="60">
        <v>185.15859648287994</v>
      </c>
      <c r="G22" s="60">
        <v>95.847634712287359</v>
      </c>
      <c r="H22" s="67">
        <v>7.2839999999999998</v>
      </c>
      <c r="I22" s="61">
        <v>2.3080210000000001</v>
      </c>
      <c r="J22" s="53">
        <v>8.8020901465818042</v>
      </c>
      <c r="K22" s="53"/>
      <c r="L22" s="53"/>
    </row>
    <row r="23" spans="1:12" x14ac:dyDescent="0.45">
      <c r="A23" s="22" t="s">
        <v>71</v>
      </c>
      <c r="B23" s="2">
        <v>9</v>
      </c>
      <c r="C23" s="8">
        <f t="shared" si="0"/>
        <v>28</v>
      </c>
      <c r="D23" s="74">
        <v>40860</v>
      </c>
      <c r="E23" s="13">
        <v>40887</v>
      </c>
      <c r="F23" s="60">
        <v>189.44254090088643</v>
      </c>
      <c r="G23" s="60">
        <v>97.088672892787358</v>
      </c>
      <c r="H23" s="67">
        <v>7.1050000000000004</v>
      </c>
      <c r="I23" s="61">
        <v>2.396722</v>
      </c>
      <c r="J23" s="53">
        <v>9.0177420874973979</v>
      </c>
      <c r="K23" s="53"/>
      <c r="L23" s="53"/>
    </row>
    <row r="24" spans="1:12" x14ac:dyDescent="0.45">
      <c r="A24" s="22" t="s">
        <v>72</v>
      </c>
      <c r="B24" s="2">
        <v>10</v>
      </c>
      <c r="C24" s="8">
        <f t="shared" si="0"/>
        <v>28</v>
      </c>
      <c r="D24" s="74">
        <v>40888</v>
      </c>
      <c r="E24" s="13">
        <v>40915</v>
      </c>
      <c r="F24" s="60">
        <v>151.19202857688859</v>
      </c>
      <c r="G24" s="60">
        <v>79.262971070987362</v>
      </c>
      <c r="H24" s="67">
        <v>5.2380000000000004</v>
      </c>
      <c r="I24" s="61">
        <v>1.9269100000000001</v>
      </c>
      <c r="J24" s="53">
        <v>6.8823654762328985</v>
      </c>
      <c r="K24" s="53"/>
      <c r="L24" s="53"/>
    </row>
    <row r="25" spans="1:12" x14ac:dyDescent="0.45">
      <c r="A25" s="22" t="s">
        <v>73</v>
      </c>
      <c r="B25" s="2">
        <v>11</v>
      </c>
      <c r="C25" s="8">
        <f t="shared" si="0"/>
        <v>28</v>
      </c>
      <c r="D25" s="74">
        <v>40916</v>
      </c>
      <c r="E25" s="13">
        <v>40943</v>
      </c>
      <c r="F25" s="60">
        <v>181.37925216525147</v>
      </c>
      <c r="G25" s="60">
        <v>89.80748698306995</v>
      </c>
      <c r="H25" s="67">
        <v>6.8979999999999997</v>
      </c>
      <c r="I25" s="61">
        <v>2.249438</v>
      </c>
      <c r="J25" s="53">
        <v>8.7017796635636415</v>
      </c>
      <c r="K25" s="53"/>
      <c r="L25" s="53"/>
    </row>
    <row r="26" spans="1:12" x14ac:dyDescent="0.45">
      <c r="A26" s="22" t="s">
        <v>74</v>
      </c>
      <c r="B26" s="2">
        <v>12</v>
      </c>
      <c r="C26" s="8">
        <f t="shared" si="0"/>
        <v>28</v>
      </c>
      <c r="D26" s="74">
        <v>40944</v>
      </c>
      <c r="E26" s="13">
        <v>40971</v>
      </c>
      <c r="F26" s="60">
        <v>179.49571336365904</v>
      </c>
      <c r="G26" s="60">
        <v>91.455276211989997</v>
      </c>
      <c r="H26" s="67">
        <v>7.0090000000000003</v>
      </c>
      <c r="I26" s="61">
        <v>2.0285289999999998</v>
      </c>
      <c r="J26" s="53">
        <v>8.816425055001389</v>
      </c>
      <c r="K26" s="53"/>
      <c r="L26" s="53"/>
    </row>
    <row r="27" spans="1:12" ht="14.65" thickBot="1" x14ac:dyDescent="0.5">
      <c r="A27" s="22" t="s">
        <v>75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62">
        <v>191.18034529642904</v>
      </c>
      <c r="G27" s="60">
        <v>92.694109539789963</v>
      </c>
      <c r="H27" s="67">
        <v>7.2854899999999994</v>
      </c>
      <c r="I27" s="61">
        <v>2.347108</v>
      </c>
      <c r="J27" s="53">
        <v>9.0985689081568193</v>
      </c>
      <c r="K27" s="53"/>
      <c r="L27" s="53"/>
    </row>
    <row r="28" spans="1:12" x14ac:dyDescent="0.45">
      <c r="A28" s="19" t="s">
        <v>76</v>
      </c>
      <c r="B28" s="4">
        <v>1</v>
      </c>
      <c r="C28" s="7">
        <f t="shared" si="0"/>
        <v>28</v>
      </c>
      <c r="D28" s="42">
        <v>41000</v>
      </c>
      <c r="E28" s="46">
        <v>41027</v>
      </c>
      <c r="F28" s="58">
        <v>171.84781227072017</v>
      </c>
      <c r="G28" s="55">
        <v>88.665675382749285</v>
      </c>
      <c r="H28" s="59">
        <v>6.9736319999999994</v>
      </c>
      <c r="I28" s="59">
        <v>2.1486109082509879</v>
      </c>
      <c r="J28" s="59">
        <v>8.5300672965424766</v>
      </c>
      <c r="K28" s="59"/>
      <c r="L28" s="59"/>
    </row>
    <row r="29" spans="1:12" x14ac:dyDescent="0.45">
      <c r="A29" s="20" t="s">
        <v>77</v>
      </c>
      <c r="B29" s="2">
        <v>2</v>
      </c>
      <c r="C29" s="8">
        <f t="shared" si="0"/>
        <v>28</v>
      </c>
      <c r="D29" s="74">
        <v>41028</v>
      </c>
      <c r="E29" s="50">
        <v>41055</v>
      </c>
      <c r="F29" s="60">
        <v>189.21196563954152</v>
      </c>
      <c r="G29" s="56">
        <v>92.606534282322301</v>
      </c>
      <c r="H29" s="61">
        <v>7.3572879999999996</v>
      </c>
      <c r="I29" s="61">
        <v>2.3384050436676547</v>
      </c>
      <c r="J29" s="61">
        <v>8.8701313876333998</v>
      </c>
      <c r="K29" s="61"/>
      <c r="L29" s="61"/>
    </row>
    <row r="30" spans="1:12" x14ac:dyDescent="0.45">
      <c r="A30" s="20" t="s">
        <v>78</v>
      </c>
      <c r="B30" s="2">
        <v>3</v>
      </c>
      <c r="C30" s="8">
        <f t="shared" si="0"/>
        <v>28</v>
      </c>
      <c r="D30" s="74">
        <v>41056</v>
      </c>
      <c r="E30" s="50">
        <v>41083</v>
      </c>
      <c r="F30" s="60">
        <v>176.53809879779436</v>
      </c>
      <c r="G30" s="56">
        <v>89.685564279887402</v>
      </c>
      <c r="H30" s="61">
        <v>6.9558070000000001</v>
      </c>
      <c r="I30" s="61">
        <v>2.1771432850207044</v>
      </c>
      <c r="J30" s="61">
        <v>8.5682304118085497</v>
      </c>
      <c r="K30" s="61"/>
      <c r="L30" s="61"/>
    </row>
    <row r="31" spans="1:12" x14ac:dyDescent="0.45">
      <c r="A31" s="20" t="s">
        <v>79</v>
      </c>
      <c r="B31" s="2">
        <v>4</v>
      </c>
      <c r="C31" s="8">
        <f>(E31-D31)+1</f>
        <v>28</v>
      </c>
      <c r="D31" s="74">
        <f>D30+28</f>
        <v>41084</v>
      </c>
      <c r="E31" s="50">
        <f>E30+28</f>
        <v>41111</v>
      </c>
      <c r="F31" s="60">
        <v>189.91105915904848</v>
      </c>
      <c r="G31" s="56">
        <v>96.911611935777188</v>
      </c>
      <c r="H31" s="61">
        <v>7.9239540000000002</v>
      </c>
      <c r="I31" s="61">
        <v>2.4891214536561264</v>
      </c>
      <c r="J31" s="61">
        <v>8.8718512183818294</v>
      </c>
      <c r="K31" s="64">
        <v>0.23602500000000001</v>
      </c>
      <c r="L31" s="64"/>
    </row>
    <row r="32" spans="1:12" x14ac:dyDescent="0.45">
      <c r="A32" s="20" t="s">
        <v>80</v>
      </c>
      <c r="B32" s="2">
        <v>5</v>
      </c>
      <c r="C32" s="8">
        <f t="shared" ref="C32:C40" si="1">(E32-D32)+1</f>
        <v>28</v>
      </c>
      <c r="D32" s="74">
        <f t="shared" ref="D32:E40" si="2">D31+28</f>
        <v>41112</v>
      </c>
      <c r="E32" s="50">
        <f t="shared" si="2"/>
        <v>41139</v>
      </c>
      <c r="F32" s="60">
        <v>167.13833548151641</v>
      </c>
      <c r="G32" s="56">
        <v>102.99249114999833</v>
      </c>
      <c r="H32" s="61">
        <v>10.636562</v>
      </c>
      <c r="I32" s="61">
        <v>2.3281876747882548</v>
      </c>
      <c r="J32" s="61">
        <v>10.506405621898764</v>
      </c>
      <c r="K32" s="64">
        <v>0.53421799999999997</v>
      </c>
      <c r="L32" s="64"/>
    </row>
    <row r="33" spans="1:12" x14ac:dyDescent="0.45">
      <c r="A33" s="20" t="s">
        <v>81</v>
      </c>
      <c r="B33" s="2">
        <v>6</v>
      </c>
      <c r="C33" s="8">
        <f t="shared" si="1"/>
        <v>28</v>
      </c>
      <c r="D33" s="74">
        <f t="shared" si="2"/>
        <v>41140</v>
      </c>
      <c r="E33" s="50">
        <f t="shared" si="2"/>
        <v>41167</v>
      </c>
      <c r="F33" s="60">
        <v>177.04731228151238</v>
      </c>
      <c r="G33" s="56">
        <v>93.96062143421112</v>
      </c>
      <c r="H33" s="61">
        <v>8.667859</v>
      </c>
      <c r="I33" s="61">
        <v>2.3500599611330704</v>
      </c>
      <c r="J33" s="61">
        <v>9.8252299291514831</v>
      </c>
      <c r="K33" s="64">
        <v>0.38134699999999999</v>
      </c>
      <c r="L33" s="64"/>
    </row>
    <row r="34" spans="1:12" x14ac:dyDescent="0.45">
      <c r="A34" s="20" t="s">
        <v>82</v>
      </c>
      <c r="B34" s="2">
        <v>7</v>
      </c>
      <c r="C34" s="8">
        <f t="shared" si="1"/>
        <v>28</v>
      </c>
      <c r="D34" s="74">
        <f t="shared" si="2"/>
        <v>41168</v>
      </c>
      <c r="E34" s="50">
        <f t="shared" si="2"/>
        <v>41195</v>
      </c>
      <c r="F34" s="60">
        <v>194.21510594612914</v>
      </c>
      <c r="G34" s="56">
        <v>98.174913863084456</v>
      </c>
      <c r="H34" s="61">
        <v>7.7053029999999998</v>
      </c>
      <c r="I34" s="61">
        <v>2.4970701960191981</v>
      </c>
      <c r="J34" s="61">
        <v>9.6665746013137372</v>
      </c>
      <c r="K34" s="64">
        <v>0.163217</v>
      </c>
      <c r="L34" s="64"/>
    </row>
    <row r="35" spans="1:12" x14ac:dyDescent="0.45">
      <c r="A35" s="20" t="s">
        <v>83</v>
      </c>
      <c r="B35" s="2">
        <v>8</v>
      </c>
      <c r="C35" s="8">
        <f t="shared" si="1"/>
        <v>28</v>
      </c>
      <c r="D35" s="74">
        <f t="shared" si="2"/>
        <v>41196</v>
      </c>
      <c r="E35" s="50">
        <f t="shared" si="2"/>
        <v>41223</v>
      </c>
      <c r="F35" s="60">
        <v>184.6723651431976</v>
      </c>
      <c r="G35" s="56">
        <v>100.42841372253341</v>
      </c>
      <c r="H35" s="61">
        <v>7.964772</v>
      </c>
      <c r="I35" s="61">
        <v>2.1722911000277709</v>
      </c>
      <c r="J35" s="61">
        <v>9.8478062666723005</v>
      </c>
      <c r="K35" s="64">
        <v>0.18107499999999999</v>
      </c>
      <c r="L35" s="64"/>
    </row>
    <row r="36" spans="1:12" x14ac:dyDescent="0.45">
      <c r="A36" s="20" t="s">
        <v>84</v>
      </c>
      <c r="B36" s="2">
        <v>9</v>
      </c>
      <c r="C36" s="8">
        <f t="shared" si="1"/>
        <v>28</v>
      </c>
      <c r="D36" s="74">
        <f t="shared" si="2"/>
        <v>41224</v>
      </c>
      <c r="E36" s="50">
        <f t="shared" si="2"/>
        <v>41251</v>
      </c>
      <c r="F36" s="60">
        <v>187.60380104591584</v>
      </c>
      <c r="G36" s="56">
        <v>101.90992121126496</v>
      </c>
      <c r="H36" s="61">
        <v>7.6772489999999998</v>
      </c>
      <c r="I36" s="61">
        <v>2.4633863998692167</v>
      </c>
      <c r="J36" s="61">
        <v>9.991859873755164</v>
      </c>
      <c r="K36" s="64">
        <v>0.119806</v>
      </c>
      <c r="L36" s="64"/>
    </row>
    <row r="37" spans="1:12" x14ac:dyDescent="0.45">
      <c r="A37" s="20" t="s">
        <v>85</v>
      </c>
      <c r="B37" s="2">
        <v>10</v>
      </c>
      <c r="C37" s="8">
        <f t="shared" si="1"/>
        <v>28</v>
      </c>
      <c r="D37" s="74">
        <f t="shared" si="2"/>
        <v>41252</v>
      </c>
      <c r="E37" s="50">
        <f t="shared" si="2"/>
        <v>41279</v>
      </c>
      <c r="F37" s="60">
        <v>151.93632685127747</v>
      </c>
      <c r="G37" s="56">
        <v>78.982837564403226</v>
      </c>
      <c r="H37" s="61">
        <v>5.744542</v>
      </c>
      <c r="I37" s="61">
        <v>2.0388575725414078</v>
      </c>
      <c r="J37" s="61">
        <v>8.2146377961038937</v>
      </c>
      <c r="K37" s="64">
        <v>0.11048999999999999</v>
      </c>
      <c r="L37" s="64"/>
    </row>
    <row r="38" spans="1:12" x14ac:dyDescent="0.45">
      <c r="A38" s="20" t="s">
        <v>86</v>
      </c>
      <c r="B38" s="2">
        <v>11</v>
      </c>
      <c r="C38" s="8">
        <f t="shared" si="1"/>
        <v>28</v>
      </c>
      <c r="D38" s="74">
        <f t="shared" si="2"/>
        <v>41280</v>
      </c>
      <c r="E38" s="50">
        <f t="shared" si="2"/>
        <v>41307</v>
      </c>
      <c r="F38" s="60">
        <v>178.12219441540103</v>
      </c>
      <c r="G38" s="56">
        <v>91.720077927031909</v>
      </c>
      <c r="H38" s="61">
        <v>7.2507979999999996</v>
      </c>
      <c r="I38" s="61">
        <v>2.3129699464756257</v>
      </c>
      <c r="J38" s="61">
        <v>10.186132183070503</v>
      </c>
      <c r="K38" s="64">
        <v>7.2604000000000002E-2</v>
      </c>
      <c r="L38" s="64"/>
    </row>
    <row r="39" spans="1:12" s="17" customFormat="1" x14ac:dyDescent="0.45">
      <c r="A39" s="20" t="s">
        <v>87</v>
      </c>
      <c r="B39" s="2">
        <v>12</v>
      </c>
      <c r="C39" s="8">
        <f t="shared" si="1"/>
        <v>28</v>
      </c>
      <c r="D39" s="74">
        <f t="shared" si="2"/>
        <v>41308</v>
      </c>
      <c r="E39" s="50">
        <f t="shared" si="2"/>
        <v>41335</v>
      </c>
      <c r="F39" s="60">
        <v>180.25179543246438</v>
      </c>
      <c r="G39" s="56">
        <v>96.678838421636712</v>
      </c>
      <c r="H39" s="61">
        <v>7.5738560000000001</v>
      </c>
      <c r="I39" s="61">
        <v>2.357240794885187</v>
      </c>
      <c r="J39" s="61">
        <v>10.737866755311922</v>
      </c>
      <c r="K39" s="64">
        <v>0.11706999999999999</v>
      </c>
      <c r="L39" s="64"/>
    </row>
    <row r="40" spans="1:12" s="17" customFormat="1" ht="14.65" thickBot="1" x14ac:dyDescent="0.5">
      <c r="A40" s="21" t="s">
        <v>88</v>
      </c>
      <c r="B40" s="5">
        <v>13</v>
      </c>
      <c r="C40" s="9">
        <f t="shared" si="1"/>
        <v>29</v>
      </c>
      <c r="D40" s="45">
        <f t="shared" si="2"/>
        <v>41336</v>
      </c>
      <c r="E40" s="45">
        <v>41364</v>
      </c>
      <c r="F40" s="62">
        <v>186.50406416809938</v>
      </c>
      <c r="G40" s="57">
        <v>96.611518825099779</v>
      </c>
      <c r="H40" s="63">
        <v>7.6012680000000001</v>
      </c>
      <c r="I40" s="63">
        <v>2.3955835428265577</v>
      </c>
      <c r="J40" s="63">
        <v>10.767402160723949</v>
      </c>
      <c r="K40" s="65">
        <v>7.1531000000000011E-2</v>
      </c>
      <c r="L40" s="65"/>
    </row>
    <row r="41" spans="1:12" x14ac:dyDescent="0.45">
      <c r="A41" s="19" t="s">
        <v>90</v>
      </c>
      <c r="B41" s="4">
        <v>1</v>
      </c>
      <c r="C41" s="7">
        <v>27</v>
      </c>
      <c r="D41" s="42">
        <f>E40+1</f>
        <v>41365</v>
      </c>
      <c r="E41" s="46">
        <f>D41+C41-1</f>
        <v>41391</v>
      </c>
      <c r="F41" s="58">
        <v>171.63459596894498</v>
      </c>
      <c r="G41" s="58">
        <v>92.107547406378572</v>
      </c>
      <c r="H41" s="59">
        <v>7.6352039999999999</v>
      </c>
      <c r="I41" s="59">
        <v>2.2857799002205046</v>
      </c>
      <c r="J41" s="59">
        <v>10.274843539382223</v>
      </c>
      <c r="K41" s="66">
        <v>0.13830899999999999</v>
      </c>
      <c r="L41" s="66"/>
    </row>
    <row r="42" spans="1:12" x14ac:dyDescent="0.45">
      <c r="A42" s="20" t="s">
        <v>91</v>
      </c>
      <c r="B42" s="2">
        <v>2</v>
      </c>
      <c r="C42" s="8">
        <v>28</v>
      </c>
      <c r="D42" s="74">
        <f t="shared" ref="D42:D53" si="3">E41+1</f>
        <v>41392</v>
      </c>
      <c r="E42" s="50">
        <f t="shared" ref="E42:E53" si="4">D42+C42-1</f>
        <v>41419</v>
      </c>
      <c r="F42" s="60">
        <v>188.77836161404281</v>
      </c>
      <c r="G42" s="60">
        <v>97.167261047720842</v>
      </c>
      <c r="H42" s="61">
        <v>7.8974129999999994</v>
      </c>
      <c r="I42" s="61">
        <v>2.471114322339766</v>
      </c>
      <c r="J42" s="61">
        <v>10.337911625120181</v>
      </c>
      <c r="K42" s="64">
        <v>0.12871700000000003</v>
      </c>
      <c r="L42" s="64"/>
    </row>
    <row r="43" spans="1:12" x14ac:dyDescent="0.45">
      <c r="A43" s="20" t="s">
        <v>92</v>
      </c>
      <c r="B43" s="2">
        <v>3</v>
      </c>
      <c r="C43" s="8">
        <v>28</v>
      </c>
      <c r="D43" s="74">
        <f t="shared" si="3"/>
        <v>41420</v>
      </c>
      <c r="E43" s="50">
        <f t="shared" si="4"/>
        <v>41447</v>
      </c>
      <c r="F43" s="60">
        <v>183.49890800664659</v>
      </c>
      <c r="G43" s="60">
        <v>95.861140841030505</v>
      </c>
      <c r="H43" s="61">
        <v>7.6752610000000008</v>
      </c>
      <c r="I43" s="61">
        <v>2.3846619626764545</v>
      </c>
      <c r="J43" s="61">
        <v>10.903880078233216</v>
      </c>
      <c r="K43" s="64">
        <v>0.14162799999999998</v>
      </c>
      <c r="L43" s="64"/>
    </row>
    <row r="44" spans="1:12" x14ac:dyDescent="0.45">
      <c r="A44" s="20" t="s">
        <v>93</v>
      </c>
      <c r="B44" s="2">
        <v>4</v>
      </c>
      <c r="C44" s="8">
        <v>28</v>
      </c>
      <c r="D44" s="74">
        <f t="shared" si="3"/>
        <v>41448</v>
      </c>
      <c r="E44" s="50">
        <f t="shared" si="4"/>
        <v>41475</v>
      </c>
      <c r="F44" s="60">
        <v>190.17840431605251</v>
      </c>
      <c r="G44" s="60">
        <v>100.83284723168128</v>
      </c>
      <c r="H44" s="61">
        <v>8.0112659999999991</v>
      </c>
      <c r="I44" s="61">
        <v>2.520668741400256</v>
      </c>
      <c r="J44" s="61">
        <v>11.320335960666194</v>
      </c>
      <c r="K44" s="64">
        <v>0.15172300000000002</v>
      </c>
      <c r="L44" s="64"/>
    </row>
    <row r="45" spans="1:12" x14ac:dyDescent="0.45">
      <c r="A45" s="20" t="s">
        <v>94</v>
      </c>
      <c r="B45" s="2">
        <v>5</v>
      </c>
      <c r="C45" s="8">
        <v>28</v>
      </c>
      <c r="D45" s="74">
        <f t="shared" si="3"/>
        <v>41476</v>
      </c>
      <c r="E45" s="50">
        <f t="shared" si="4"/>
        <v>41503</v>
      </c>
      <c r="F45" s="60">
        <v>166.32365411088884</v>
      </c>
      <c r="G45" s="60">
        <v>94.099316848328428</v>
      </c>
      <c r="H45" s="61">
        <v>7.5337870000000002</v>
      </c>
      <c r="I45" s="61">
        <v>2.2413175666760776</v>
      </c>
      <c r="J45" s="61">
        <v>10.571593147746832</v>
      </c>
      <c r="K45" s="64">
        <v>0.19481700000000002</v>
      </c>
      <c r="L45" s="64"/>
    </row>
    <row r="46" spans="1:12" x14ac:dyDescent="0.45">
      <c r="A46" s="20" t="s">
        <v>95</v>
      </c>
      <c r="B46" s="2">
        <v>6</v>
      </c>
      <c r="C46" s="8">
        <v>28</v>
      </c>
      <c r="D46" s="74">
        <f t="shared" si="3"/>
        <v>41504</v>
      </c>
      <c r="E46" s="50">
        <f t="shared" si="4"/>
        <v>41531</v>
      </c>
      <c r="F46" s="60">
        <v>173.67930925347622</v>
      </c>
      <c r="G46" s="60">
        <v>90.963758103440767</v>
      </c>
      <c r="H46" s="61">
        <v>7.1933149999999992</v>
      </c>
      <c r="I46" s="61">
        <v>2.0359541838315858</v>
      </c>
      <c r="J46" s="61">
        <v>10.357871569991572</v>
      </c>
      <c r="K46" s="64">
        <v>0.16813499999999998</v>
      </c>
      <c r="L46" s="64"/>
    </row>
    <row r="47" spans="1:12" x14ac:dyDescent="0.45">
      <c r="A47" s="20" t="s">
        <v>96</v>
      </c>
      <c r="B47" s="2">
        <v>7</v>
      </c>
      <c r="C47" s="8">
        <v>28</v>
      </c>
      <c r="D47" s="74">
        <f t="shared" si="3"/>
        <v>41532</v>
      </c>
      <c r="E47" s="50">
        <f t="shared" si="4"/>
        <v>41559</v>
      </c>
      <c r="F47" s="60">
        <v>194.50598526733131</v>
      </c>
      <c r="G47" s="60">
        <v>101.44748433074207</v>
      </c>
      <c r="H47" s="61">
        <v>7.9338930000000003</v>
      </c>
      <c r="I47" s="61">
        <v>2.5901099065382085</v>
      </c>
      <c r="J47" s="61">
        <v>11.218359254322237</v>
      </c>
      <c r="K47" s="64">
        <v>0.104226</v>
      </c>
      <c r="L47" s="64"/>
    </row>
    <row r="48" spans="1:12" x14ac:dyDescent="0.45">
      <c r="A48" s="20" t="s">
        <v>97</v>
      </c>
      <c r="B48" s="2">
        <v>8</v>
      </c>
      <c r="C48" s="8">
        <v>28</v>
      </c>
      <c r="D48" s="74">
        <f t="shared" si="3"/>
        <v>41560</v>
      </c>
      <c r="E48" s="50">
        <f t="shared" si="4"/>
        <v>41587</v>
      </c>
      <c r="F48" s="60">
        <v>186.34855967615462</v>
      </c>
      <c r="G48" s="60">
        <v>103.72531264625455</v>
      </c>
      <c r="H48" s="61">
        <v>8.247655</v>
      </c>
      <c r="I48" s="61">
        <v>2.4446832282156978</v>
      </c>
      <c r="J48" s="61">
        <v>9.5890181497349971</v>
      </c>
      <c r="K48" s="64">
        <v>9.9083000000000004E-2</v>
      </c>
      <c r="L48" s="64"/>
    </row>
    <row r="49" spans="1:12" x14ac:dyDescent="0.45">
      <c r="A49" s="20" t="s">
        <v>98</v>
      </c>
      <c r="B49" s="2">
        <v>9</v>
      </c>
      <c r="C49" s="8">
        <v>28</v>
      </c>
      <c r="D49" s="74">
        <f t="shared" si="3"/>
        <v>41588</v>
      </c>
      <c r="E49" s="50">
        <f t="shared" si="4"/>
        <v>41615</v>
      </c>
      <c r="F49" s="60">
        <v>193.21919107683505</v>
      </c>
      <c r="G49" s="60">
        <v>106.33803884504731</v>
      </c>
      <c r="H49" s="61">
        <v>8.2271350000000005</v>
      </c>
      <c r="I49" s="61">
        <v>2.5685970623661083</v>
      </c>
      <c r="J49" s="61">
        <v>10.628702733627767</v>
      </c>
      <c r="K49" s="64">
        <v>7.6424000000000006E-2</v>
      </c>
      <c r="L49" s="64"/>
    </row>
    <row r="50" spans="1:12" x14ac:dyDescent="0.45">
      <c r="A50" s="20" t="s">
        <v>99</v>
      </c>
      <c r="B50" s="2">
        <v>10</v>
      </c>
      <c r="C50" s="8">
        <v>28</v>
      </c>
      <c r="D50" s="74">
        <f t="shared" si="3"/>
        <v>41616</v>
      </c>
      <c r="E50" s="50">
        <f t="shared" si="4"/>
        <v>41643</v>
      </c>
      <c r="F50" s="60">
        <v>155.13040776317908</v>
      </c>
      <c r="G50" s="60">
        <v>83.907475251916281</v>
      </c>
      <c r="H50" s="61">
        <v>6.4523869999999999</v>
      </c>
      <c r="I50" s="61">
        <v>2.0338513292645763</v>
      </c>
      <c r="J50" s="61">
        <v>8.1420007859913941</v>
      </c>
      <c r="K50" s="64">
        <v>6.8595000000000003E-2</v>
      </c>
      <c r="L50" s="64"/>
    </row>
    <row r="51" spans="1:12" x14ac:dyDescent="0.45">
      <c r="A51" s="20" t="s">
        <v>100</v>
      </c>
      <c r="B51" s="2">
        <v>11</v>
      </c>
      <c r="C51" s="8">
        <v>28</v>
      </c>
      <c r="D51" s="74">
        <f t="shared" si="3"/>
        <v>41644</v>
      </c>
      <c r="E51" s="50">
        <f t="shared" si="4"/>
        <v>41671</v>
      </c>
      <c r="F51" s="60">
        <v>186.64787881663273</v>
      </c>
      <c r="G51" s="60">
        <v>96.818665755260085</v>
      </c>
      <c r="H51" s="61">
        <v>7.7753819999999996</v>
      </c>
      <c r="I51" s="61">
        <v>2.4479114087756444</v>
      </c>
      <c r="J51" s="61">
        <v>10.307135018403383</v>
      </c>
      <c r="K51" s="64">
        <v>6.7098000000000005E-2</v>
      </c>
      <c r="L51" s="64"/>
    </row>
    <row r="52" spans="1:12" s="17" customFormat="1" x14ac:dyDescent="0.45">
      <c r="A52" s="20" t="s">
        <v>101</v>
      </c>
      <c r="B52" s="2">
        <v>12</v>
      </c>
      <c r="C52" s="8">
        <v>28</v>
      </c>
      <c r="D52" s="74">
        <f t="shared" si="3"/>
        <v>41672</v>
      </c>
      <c r="E52" s="50">
        <f t="shared" si="4"/>
        <v>41699</v>
      </c>
      <c r="F52" s="60">
        <v>185.62878360124566</v>
      </c>
      <c r="G52" s="60">
        <v>94.300842817296868</v>
      </c>
      <c r="H52" s="61">
        <v>8.2760090000000002</v>
      </c>
      <c r="I52" s="61">
        <v>2.4335603786596556</v>
      </c>
      <c r="J52" s="61">
        <v>10.807977223967509</v>
      </c>
      <c r="K52" s="64">
        <v>8.4600999999999996E-2</v>
      </c>
      <c r="L52" s="64"/>
    </row>
    <row r="53" spans="1:12" s="17" customFormat="1" ht="14.65" thickBot="1" x14ac:dyDescent="0.5">
      <c r="A53" s="21" t="s">
        <v>102</v>
      </c>
      <c r="B53" s="5">
        <v>13</v>
      </c>
      <c r="C53" s="9">
        <v>30</v>
      </c>
      <c r="D53" s="45">
        <f t="shared" si="3"/>
        <v>41700</v>
      </c>
      <c r="E53" s="45">
        <f t="shared" si="4"/>
        <v>41729</v>
      </c>
      <c r="F53" s="62">
        <v>206.8533317052123</v>
      </c>
      <c r="G53" s="62">
        <v>107.02540685159796</v>
      </c>
      <c r="H53" s="63">
        <v>8.2760090000000002</v>
      </c>
      <c r="I53" s="63">
        <v>2.7658711086627146</v>
      </c>
      <c r="J53" s="63">
        <v>11.257951600501196</v>
      </c>
      <c r="K53" s="65">
        <v>8.9491000000000001E-2</v>
      </c>
      <c r="L53" s="65"/>
    </row>
    <row r="54" spans="1:12" x14ac:dyDescent="0.45">
      <c r="A54" s="19" t="s">
        <v>103</v>
      </c>
      <c r="B54" s="4">
        <v>1</v>
      </c>
      <c r="C54" s="7">
        <v>26</v>
      </c>
      <c r="D54" s="42">
        <f>E53+1</f>
        <v>41730</v>
      </c>
      <c r="E54" s="46">
        <f>D54+C54-1</f>
        <v>41755</v>
      </c>
      <c r="F54" s="58">
        <v>164.11289843337326</v>
      </c>
      <c r="G54" s="58">
        <v>88.795753963946268</v>
      </c>
      <c r="H54" s="59">
        <v>7.5617169999999998</v>
      </c>
      <c r="I54" s="59">
        <v>2.2423938291527312</v>
      </c>
      <c r="J54" s="59">
        <v>9.7211818074922789</v>
      </c>
      <c r="K54" s="66">
        <v>0.144542</v>
      </c>
      <c r="L54" s="59">
        <v>2.8548545210081828</v>
      </c>
    </row>
    <row r="55" spans="1:12" x14ac:dyDescent="0.45">
      <c r="A55" s="20" t="s">
        <v>104</v>
      </c>
      <c r="B55" s="2">
        <v>2</v>
      </c>
      <c r="C55" s="8">
        <v>28</v>
      </c>
      <c r="D55" s="74">
        <f t="shared" ref="D55:D66" si="5">E54+1</f>
        <v>41756</v>
      </c>
      <c r="E55" s="50">
        <f t="shared" ref="E55:E66" si="6">D55+C55-1</f>
        <v>41783</v>
      </c>
      <c r="F55" s="60">
        <v>192.76523619591478</v>
      </c>
      <c r="G55" s="60">
        <v>92.1955074363389</v>
      </c>
      <c r="H55" s="61">
        <v>8.3261959999999995</v>
      </c>
      <c r="I55" s="61">
        <v>2.3581071515122556</v>
      </c>
      <c r="J55" s="61">
        <v>10.535275594217445</v>
      </c>
      <c r="K55" s="64">
        <v>0.107946</v>
      </c>
      <c r="L55" s="61"/>
    </row>
    <row r="56" spans="1:12" x14ac:dyDescent="0.45">
      <c r="A56" s="20" t="s">
        <v>105</v>
      </c>
      <c r="B56" s="2">
        <v>3</v>
      </c>
      <c r="C56" s="8">
        <v>28</v>
      </c>
      <c r="D56" s="74">
        <f t="shared" si="5"/>
        <v>41784</v>
      </c>
      <c r="E56" s="50">
        <f t="shared" si="6"/>
        <v>41811</v>
      </c>
      <c r="F56" s="60">
        <v>188.08251980252021</v>
      </c>
      <c r="G56" s="60">
        <v>98.213077470012962</v>
      </c>
      <c r="H56" s="61">
        <v>8.2792649999999988</v>
      </c>
      <c r="I56" s="61">
        <v>2.2882411277428756</v>
      </c>
      <c r="J56" s="61">
        <v>10.49466895658718</v>
      </c>
      <c r="K56" s="64">
        <v>0.13330500000000001</v>
      </c>
      <c r="L56" s="61"/>
    </row>
    <row r="57" spans="1:12" x14ac:dyDescent="0.45">
      <c r="A57" s="20" t="s">
        <v>106</v>
      </c>
      <c r="B57" s="2">
        <v>4</v>
      </c>
      <c r="C57" s="8">
        <v>28</v>
      </c>
      <c r="D57" s="74">
        <f t="shared" si="5"/>
        <v>41812</v>
      </c>
      <c r="E57" s="50">
        <f t="shared" si="6"/>
        <v>41839</v>
      </c>
      <c r="F57" s="60">
        <v>191.1015714930634</v>
      </c>
      <c r="G57" s="60">
        <v>102.61740371024175</v>
      </c>
      <c r="H57" s="61">
        <v>8.2522540000000006</v>
      </c>
      <c r="I57" s="61">
        <v>2.4724384525188206</v>
      </c>
      <c r="J57" s="61">
        <v>10.775637296115617</v>
      </c>
      <c r="K57" s="64">
        <v>0.124303</v>
      </c>
      <c r="L57" s="61"/>
    </row>
    <row r="58" spans="1:12" x14ac:dyDescent="0.45">
      <c r="A58" s="20" t="s">
        <v>107</v>
      </c>
      <c r="B58" s="2">
        <v>5</v>
      </c>
      <c r="C58" s="8">
        <v>28</v>
      </c>
      <c r="D58" s="74">
        <f t="shared" si="5"/>
        <v>41840</v>
      </c>
      <c r="E58" s="50">
        <f t="shared" si="6"/>
        <v>41867</v>
      </c>
      <c r="F58" s="60">
        <v>169.24465879437892</v>
      </c>
      <c r="G58" s="60">
        <v>97.275157579322837</v>
      </c>
      <c r="H58" s="61">
        <v>8.1540879999999998</v>
      </c>
      <c r="I58" s="61">
        <v>1.9660436184308763</v>
      </c>
      <c r="J58" s="61">
        <v>10.646182265702173</v>
      </c>
      <c r="K58" s="64">
        <v>0.178233</v>
      </c>
      <c r="L58" s="61"/>
    </row>
    <row r="59" spans="1:12" x14ac:dyDescent="0.45">
      <c r="A59" s="20" t="s">
        <v>108</v>
      </c>
      <c r="B59" s="2">
        <v>6</v>
      </c>
      <c r="C59" s="8">
        <v>28</v>
      </c>
      <c r="D59" s="74">
        <f t="shared" si="5"/>
        <v>41868</v>
      </c>
      <c r="E59" s="50">
        <f t="shared" si="6"/>
        <v>41895</v>
      </c>
      <c r="F59" s="60">
        <v>176.50212540110311</v>
      </c>
      <c r="G59" s="60">
        <v>93.172491782762037</v>
      </c>
      <c r="H59" s="61">
        <v>8.1540879999999998</v>
      </c>
      <c r="I59" s="61">
        <v>2.257142925577321</v>
      </c>
      <c r="J59" s="61">
        <v>10.819555543186581</v>
      </c>
      <c r="K59" s="64">
        <v>0.17034299999999999</v>
      </c>
      <c r="L59" s="61"/>
    </row>
    <row r="60" spans="1:12" x14ac:dyDescent="0.45">
      <c r="A60" s="20" t="s">
        <v>109</v>
      </c>
      <c r="B60" s="2">
        <v>7</v>
      </c>
      <c r="C60" s="8">
        <v>28</v>
      </c>
      <c r="D60" s="74">
        <f t="shared" si="5"/>
        <v>41896</v>
      </c>
      <c r="E60" s="50">
        <f t="shared" si="6"/>
        <v>41923</v>
      </c>
      <c r="F60" s="60">
        <v>198.75981341948605</v>
      </c>
      <c r="G60" s="60">
        <v>104.09806056708622</v>
      </c>
      <c r="H60" s="61">
        <v>8.6920800000000007</v>
      </c>
      <c r="I60" s="61">
        <v>2.6389056127781259</v>
      </c>
      <c r="J60" s="61">
        <v>10.843662115348522</v>
      </c>
      <c r="K60" s="64">
        <v>0.11280200000000001</v>
      </c>
      <c r="L60" s="61"/>
    </row>
    <row r="61" spans="1:12" s="29" customFormat="1" x14ac:dyDescent="0.45">
      <c r="A61" s="26" t="s">
        <v>110</v>
      </c>
      <c r="B61" s="27">
        <v>8</v>
      </c>
      <c r="C61" s="28">
        <v>28</v>
      </c>
      <c r="D61" s="74">
        <f t="shared" si="5"/>
        <v>41924</v>
      </c>
      <c r="E61" s="50">
        <f t="shared" si="6"/>
        <v>41951</v>
      </c>
      <c r="F61" s="60">
        <v>190.15469044737731</v>
      </c>
      <c r="G61" s="60">
        <v>108.6048730354001</v>
      </c>
      <c r="H61" s="61">
        <v>9.1614069999999987</v>
      </c>
      <c r="I61" s="61">
        <v>2.4086852036448851</v>
      </c>
      <c r="J61" s="61">
        <v>11.045387651665926</v>
      </c>
      <c r="K61" s="64">
        <v>0.12710399999999999</v>
      </c>
      <c r="L61" s="61"/>
    </row>
    <row r="62" spans="1:12" x14ac:dyDescent="0.45">
      <c r="A62" s="20" t="s">
        <v>111</v>
      </c>
      <c r="B62" s="2">
        <v>9</v>
      </c>
      <c r="C62" s="8">
        <v>28</v>
      </c>
      <c r="D62" s="74">
        <f t="shared" si="5"/>
        <v>41952</v>
      </c>
      <c r="E62" s="50">
        <f t="shared" si="6"/>
        <v>41979</v>
      </c>
      <c r="F62" s="60">
        <v>195.6391849144768</v>
      </c>
      <c r="G62" s="60">
        <v>111.15127790324237</v>
      </c>
      <c r="H62" s="61">
        <v>9.1891630000000006</v>
      </c>
      <c r="I62" s="61">
        <v>2.5973200618758439</v>
      </c>
      <c r="J62" s="61">
        <v>11.230388249414512</v>
      </c>
      <c r="K62" s="64">
        <v>9.0386999999999995E-2</v>
      </c>
      <c r="L62" s="61"/>
    </row>
    <row r="63" spans="1:12" x14ac:dyDescent="0.45">
      <c r="A63" s="20" t="s">
        <v>112</v>
      </c>
      <c r="B63" s="2">
        <v>10</v>
      </c>
      <c r="C63" s="8">
        <v>28</v>
      </c>
      <c r="D63" s="74">
        <f t="shared" si="5"/>
        <v>41980</v>
      </c>
      <c r="E63" s="50">
        <f t="shared" si="6"/>
        <v>42007</v>
      </c>
      <c r="F63" s="60">
        <v>156.80424583120978</v>
      </c>
      <c r="G63" s="60">
        <v>87.019904329254047</v>
      </c>
      <c r="H63" s="61">
        <v>6.9209179999999995</v>
      </c>
      <c r="I63" s="61">
        <v>2.0849203458411343</v>
      </c>
      <c r="J63" s="61">
        <v>8.6685052265242835</v>
      </c>
      <c r="K63" s="64">
        <v>9.3526999999999999E-2</v>
      </c>
      <c r="L63" s="61"/>
    </row>
    <row r="64" spans="1:12" x14ac:dyDescent="0.45">
      <c r="A64" s="20" t="s">
        <v>113</v>
      </c>
      <c r="B64" s="2">
        <v>11</v>
      </c>
      <c r="C64" s="8">
        <v>28</v>
      </c>
      <c r="D64" s="74">
        <f t="shared" si="5"/>
        <v>42008</v>
      </c>
      <c r="E64" s="50">
        <f t="shared" si="6"/>
        <v>42035</v>
      </c>
      <c r="F64" s="60">
        <v>178.2268004211783</v>
      </c>
      <c r="G64" s="60">
        <v>100.21046656904589</v>
      </c>
      <c r="H64" s="61">
        <v>8.5647760000000002</v>
      </c>
      <c r="I64" s="61">
        <v>2.4378366060078309</v>
      </c>
      <c r="J64" s="61">
        <v>11.354792638270871</v>
      </c>
      <c r="K64" s="64">
        <v>7.4935000000000002E-2</v>
      </c>
      <c r="L64" s="61"/>
    </row>
    <row r="65" spans="1:12" s="17" customFormat="1" x14ac:dyDescent="0.45">
      <c r="A65" s="20" t="s">
        <v>114</v>
      </c>
      <c r="B65" s="2">
        <v>12</v>
      </c>
      <c r="C65" s="8">
        <v>28</v>
      </c>
      <c r="D65" s="74">
        <f t="shared" si="5"/>
        <v>42036</v>
      </c>
      <c r="E65" s="50">
        <f t="shared" si="6"/>
        <v>42063</v>
      </c>
      <c r="F65" s="60">
        <v>176.29945516258425</v>
      </c>
      <c r="G65" s="60">
        <v>105.71991848183711</v>
      </c>
      <c r="H65" s="61">
        <v>9.0252821360399729</v>
      </c>
      <c r="I65" s="61">
        <v>2.4484654979402727</v>
      </c>
      <c r="J65" s="61">
        <v>11.08739821281805</v>
      </c>
      <c r="K65" s="64">
        <v>0.11531100000000001</v>
      </c>
      <c r="L65" s="61"/>
    </row>
    <row r="66" spans="1:12" s="17" customFormat="1" ht="14.65" thickBot="1" x14ac:dyDescent="0.5">
      <c r="A66" s="21" t="s">
        <v>115</v>
      </c>
      <c r="B66" s="5">
        <v>13</v>
      </c>
      <c r="C66" s="9">
        <v>31</v>
      </c>
      <c r="D66" s="45">
        <f t="shared" si="5"/>
        <v>42064</v>
      </c>
      <c r="E66" s="45">
        <f t="shared" si="6"/>
        <v>42094</v>
      </c>
      <c r="F66" s="62">
        <v>207.50993919344035</v>
      </c>
      <c r="G66" s="62">
        <v>116.31038229330927</v>
      </c>
      <c r="H66" s="63">
        <v>10.008506281127064</v>
      </c>
      <c r="I66" s="63">
        <v>2.5363987707888165</v>
      </c>
      <c r="J66" s="63">
        <v>12.624929392612856</v>
      </c>
      <c r="K66" s="65">
        <v>7.1941000000000005E-2</v>
      </c>
      <c r="L66" s="63"/>
    </row>
    <row r="67" spans="1:12" x14ac:dyDescent="0.45">
      <c r="A67" s="19" t="s">
        <v>116</v>
      </c>
      <c r="B67" s="4">
        <v>1</v>
      </c>
      <c r="C67" s="23">
        <v>26</v>
      </c>
      <c r="D67" s="42">
        <f>E66+1</f>
        <v>42095</v>
      </c>
      <c r="E67" s="46">
        <v>42126</v>
      </c>
      <c r="F67" s="58">
        <v>203.39828939312818</v>
      </c>
      <c r="G67" s="58">
        <v>113.61541591646449</v>
      </c>
      <c r="H67" s="59">
        <v>10.239445999999999</v>
      </c>
      <c r="I67" s="59">
        <v>2.0852060000000003</v>
      </c>
      <c r="J67" s="59">
        <v>13.323890535183878</v>
      </c>
      <c r="K67" s="66">
        <v>0.163774</v>
      </c>
      <c r="L67" s="59"/>
    </row>
    <row r="68" spans="1:12" x14ac:dyDescent="0.45">
      <c r="A68" s="20" t="s">
        <v>117</v>
      </c>
      <c r="B68" s="2">
        <v>2</v>
      </c>
      <c r="C68" s="24">
        <v>28</v>
      </c>
      <c r="D68" s="74">
        <f t="shared" ref="D68:D79" si="7">E67+1</f>
        <v>42127</v>
      </c>
      <c r="E68" s="50">
        <f t="shared" ref="E68:E78" si="8">D68+C68-1</f>
        <v>42154</v>
      </c>
      <c r="F68" s="60">
        <v>180.45117537369595</v>
      </c>
      <c r="G68" s="60">
        <v>102.02868339516895</v>
      </c>
      <c r="H68" s="61">
        <v>8.9077151313249772</v>
      </c>
      <c r="I68" s="61">
        <v>2.0090689999999998</v>
      </c>
      <c r="J68" s="61">
        <v>11.817183471116724</v>
      </c>
      <c r="K68" s="64">
        <v>0.145261</v>
      </c>
      <c r="L68" s="61"/>
    </row>
    <row r="69" spans="1:12" x14ac:dyDescent="0.45">
      <c r="A69" s="20" t="s">
        <v>118</v>
      </c>
      <c r="B69" s="2">
        <v>3</v>
      </c>
      <c r="C69" s="24">
        <v>28</v>
      </c>
      <c r="D69" s="74">
        <f t="shared" si="7"/>
        <v>42155</v>
      </c>
      <c r="E69" s="50">
        <f t="shared" si="8"/>
        <v>42182</v>
      </c>
      <c r="F69" s="60">
        <v>189.89253952534605</v>
      </c>
      <c r="G69" s="60">
        <v>105.85226366837209</v>
      </c>
      <c r="H69" s="61">
        <v>9.053334173242348</v>
      </c>
      <c r="I69" s="61">
        <v>2.111567</v>
      </c>
      <c r="J69" s="61">
        <v>14.681605730853764</v>
      </c>
      <c r="K69" s="64">
        <v>0.12034</v>
      </c>
      <c r="L69" s="61">
        <v>3.6190420394818248</v>
      </c>
    </row>
    <row r="70" spans="1:12" x14ac:dyDescent="0.45">
      <c r="A70" s="20" t="s">
        <v>119</v>
      </c>
      <c r="B70" s="2">
        <v>4</v>
      </c>
      <c r="C70" s="24">
        <v>28</v>
      </c>
      <c r="D70" s="74">
        <f t="shared" si="7"/>
        <v>42183</v>
      </c>
      <c r="E70" s="50">
        <f t="shared" si="8"/>
        <v>42210</v>
      </c>
      <c r="F70" s="60">
        <v>182.50994532177603</v>
      </c>
      <c r="G70" s="60">
        <v>101.26964390214268</v>
      </c>
      <c r="H70" s="61">
        <v>9.0360942369082053</v>
      </c>
      <c r="I70" s="61">
        <v>2.1740680000000001</v>
      </c>
      <c r="J70" s="61">
        <v>14.869333216664508</v>
      </c>
      <c r="K70" s="64">
        <v>0.146784</v>
      </c>
      <c r="L70" s="61">
        <v>3.7745680282987766</v>
      </c>
    </row>
    <row r="71" spans="1:12" x14ac:dyDescent="0.45">
      <c r="A71" s="20" t="s">
        <v>120</v>
      </c>
      <c r="B71" s="2">
        <v>5</v>
      </c>
      <c r="C71" s="24">
        <v>28</v>
      </c>
      <c r="D71" s="74">
        <f t="shared" si="7"/>
        <v>42211</v>
      </c>
      <c r="E71" s="50">
        <f t="shared" si="8"/>
        <v>42238</v>
      </c>
      <c r="F71" s="60">
        <v>162.29276492045358</v>
      </c>
      <c r="G71" s="60">
        <v>94.619346850089599</v>
      </c>
      <c r="H71" s="61">
        <v>8.9008768491467727</v>
      </c>
      <c r="I71" s="61">
        <v>1.846514</v>
      </c>
      <c r="J71" s="61">
        <v>13.763911068275023</v>
      </c>
      <c r="K71" s="64">
        <v>0.19261099999999998</v>
      </c>
      <c r="L71" s="61">
        <v>3.6709334032068477</v>
      </c>
    </row>
    <row r="72" spans="1:12" x14ac:dyDescent="0.45">
      <c r="A72" s="20" t="s">
        <v>121</v>
      </c>
      <c r="B72" s="2">
        <v>6</v>
      </c>
      <c r="C72" s="24">
        <v>28</v>
      </c>
      <c r="D72" s="74">
        <f t="shared" si="7"/>
        <v>42239</v>
      </c>
      <c r="E72" s="50">
        <f t="shared" si="8"/>
        <v>42266</v>
      </c>
      <c r="F72" s="60">
        <v>175.00266535103756</v>
      </c>
      <c r="G72" s="60">
        <v>97.638906910037079</v>
      </c>
      <c r="H72" s="61">
        <v>8.6968433392004645</v>
      </c>
      <c r="I72" s="61">
        <v>2.0256449999999999</v>
      </c>
      <c r="J72" s="61">
        <v>13.939371478689598</v>
      </c>
      <c r="K72" s="64">
        <v>0.123068</v>
      </c>
      <c r="L72" s="61">
        <v>3.733603485668243</v>
      </c>
    </row>
    <row r="73" spans="1:12" x14ac:dyDescent="0.45">
      <c r="A73" s="20" t="s">
        <v>122</v>
      </c>
      <c r="B73" s="2">
        <v>7</v>
      </c>
      <c r="C73" s="24">
        <v>28</v>
      </c>
      <c r="D73" s="74">
        <f t="shared" si="7"/>
        <v>42267</v>
      </c>
      <c r="E73" s="50">
        <f t="shared" si="8"/>
        <v>42294</v>
      </c>
      <c r="F73" s="60">
        <v>190.75672147697992</v>
      </c>
      <c r="G73" s="60">
        <v>111.6690246559333</v>
      </c>
      <c r="H73" s="61">
        <v>9.5935997087262574</v>
      </c>
      <c r="I73" s="61">
        <v>2.200561</v>
      </c>
      <c r="J73" s="61">
        <v>15.651570729058063</v>
      </c>
      <c r="K73" s="64">
        <v>0.118785</v>
      </c>
      <c r="L73" s="61">
        <v>4.1430110937639109</v>
      </c>
    </row>
    <row r="74" spans="1:12" x14ac:dyDescent="0.45">
      <c r="A74" s="20" t="s">
        <v>123</v>
      </c>
      <c r="B74" s="2">
        <v>8</v>
      </c>
      <c r="C74" s="24">
        <v>28</v>
      </c>
      <c r="D74" s="74">
        <f t="shared" si="7"/>
        <v>42295</v>
      </c>
      <c r="E74" s="50">
        <f t="shared" si="8"/>
        <v>42322</v>
      </c>
      <c r="F74" s="60">
        <v>181.19993489245857</v>
      </c>
      <c r="G74" s="60">
        <v>112.70431980977689</v>
      </c>
      <c r="H74" s="61">
        <v>8.8527353055751714</v>
      </c>
      <c r="I74" s="61">
        <v>2.1663699999999997</v>
      </c>
      <c r="J74" s="61">
        <v>15.538986429698355</v>
      </c>
      <c r="K74" s="64">
        <v>0.139655</v>
      </c>
      <c r="L74" s="61">
        <v>4.1507295051195916</v>
      </c>
    </row>
    <row r="75" spans="1:12" x14ac:dyDescent="0.45">
      <c r="A75" s="20" t="s">
        <v>124</v>
      </c>
      <c r="B75" s="2">
        <v>9</v>
      </c>
      <c r="C75" s="24">
        <v>28</v>
      </c>
      <c r="D75" s="74">
        <f t="shared" si="7"/>
        <v>42323</v>
      </c>
      <c r="E75" s="50">
        <f t="shared" si="8"/>
        <v>42350</v>
      </c>
      <c r="F75" s="60">
        <v>186.61514836466691</v>
      </c>
      <c r="G75" s="60">
        <v>114.02810991586858</v>
      </c>
      <c r="H75" s="61">
        <v>9.4179860896233532</v>
      </c>
      <c r="I75" s="61">
        <v>2.2536900000000002</v>
      </c>
      <c r="J75" s="61">
        <v>15.753193066981694</v>
      </c>
      <c r="K75" s="64">
        <v>5.2531000000000001E-2</v>
      </c>
      <c r="L75" s="61">
        <v>4.1796977567426969</v>
      </c>
    </row>
    <row r="76" spans="1:12" x14ac:dyDescent="0.45">
      <c r="A76" s="20" t="s">
        <v>125</v>
      </c>
      <c r="B76" s="2">
        <v>10</v>
      </c>
      <c r="C76" s="24">
        <v>28</v>
      </c>
      <c r="D76" s="74">
        <f t="shared" si="7"/>
        <v>42351</v>
      </c>
      <c r="E76" s="50">
        <f t="shared" si="8"/>
        <v>42378</v>
      </c>
      <c r="F76" s="60">
        <v>147.10392253025333</v>
      </c>
      <c r="G76" s="60">
        <v>85.361302331971871</v>
      </c>
      <c r="H76" s="61">
        <v>7.1190778799028598</v>
      </c>
      <c r="I76" s="61">
        <v>1.848881</v>
      </c>
      <c r="J76" s="61">
        <v>11.313665623912211</v>
      </c>
      <c r="K76" s="64">
        <v>8.3930000000000005E-2</v>
      </c>
      <c r="L76" s="61">
        <v>2.9647343656905183</v>
      </c>
    </row>
    <row r="77" spans="1:12" x14ac:dyDescent="0.45">
      <c r="A77" s="20" t="s">
        <v>126</v>
      </c>
      <c r="B77" s="2">
        <v>11</v>
      </c>
      <c r="C77" s="24">
        <v>28</v>
      </c>
      <c r="D77" s="74">
        <f t="shared" si="7"/>
        <v>42379</v>
      </c>
      <c r="E77" s="50">
        <f t="shared" si="8"/>
        <v>42406</v>
      </c>
      <c r="F77" s="60">
        <v>179.50263613586304</v>
      </c>
      <c r="G77" s="60">
        <v>106.83732672672888</v>
      </c>
      <c r="H77" s="61">
        <v>9.2567766515079359</v>
      </c>
      <c r="I77" s="61">
        <v>2.133401628813397</v>
      </c>
      <c r="J77" s="61">
        <v>15.391864685407084</v>
      </c>
      <c r="K77" s="64">
        <v>7.4064943499999994E-2</v>
      </c>
      <c r="L77" s="61">
        <v>3.7671572141484151</v>
      </c>
    </row>
    <row r="78" spans="1:12" x14ac:dyDescent="0.45">
      <c r="A78" s="20" t="s">
        <v>127</v>
      </c>
      <c r="B78" s="2">
        <v>12</v>
      </c>
      <c r="C78" s="24">
        <v>28</v>
      </c>
      <c r="D78" s="74">
        <f t="shared" si="7"/>
        <v>42407</v>
      </c>
      <c r="E78" s="50">
        <f t="shared" si="8"/>
        <v>42434</v>
      </c>
      <c r="F78" s="60">
        <v>175.98046365105444</v>
      </c>
      <c r="G78" s="60">
        <v>109.25142858775878</v>
      </c>
      <c r="H78" s="61">
        <v>9.5131081302227418</v>
      </c>
      <c r="I78" s="61">
        <v>2.2310091167747448</v>
      </c>
      <c r="J78" s="61">
        <v>14.498893174299463</v>
      </c>
      <c r="K78" s="64">
        <v>0.10891433749999999</v>
      </c>
      <c r="L78" s="61">
        <v>3.2340456873749148</v>
      </c>
    </row>
    <row r="79" spans="1:12" ht="14.65" thickBot="1" x14ac:dyDescent="0.5">
      <c r="A79" s="21" t="s">
        <v>128</v>
      </c>
      <c r="B79" s="5">
        <v>13</v>
      </c>
      <c r="C79" s="25">
        <v>31</v>
      </c>
      <c r="D79" s="45">
        <f t="shared" si="7"/>
        <v>42435</v>
      </c>
      <c r="E79" s="45">
        <v>42460</v>
      </c>
      <c r="F79" s="62">
        <v>159.43962431381968</v>
      </c>
      <c r="G79" s="62">
        <v>94.462931968102893</v>
      </c>
      <c r="H79" s="63">
        <v>8.3663463906678803</v>
      </c>
      <c r="I79" s="63">
        <v>1.9018468419126779</v>
      </c>
      <c r="J79" s="63">
        <v>12.615671505321668</v>
      </c>
      <c r="K79" s="65">
        <v>7.7295000000000003E-2</v>
      </c>
      <c r="L79" s="63">
        <v>2.8292961832542356</v>
      </c>
    </row>
    <row r="80" spans="1:12" x14ac:dyDescent="0.45">
      <c r="A80" s="19" t="s">
        <v>129</v>
      </c>
      <c r="B80" s="4">
        <v>1</v>
      </c>
      <c r="C80" s="34">
        <v>30</v>
      </c>
      <c r="D80" s="42">
        <f>E79+1</f>
        <v>42461</v>
      </c>
      <c r="E80" s="46">
        <v>42490</v>
      </c>
      <c r="F80" s="58">
        <v>189.26969456960023</v>
      </c>
      <c r="G80" s="58">
        <v>114.15262646085247</v>
      </c>
      <c r="H80" s="59">
        <v>10.37966587435991</v>
      </c>
      <c r="I80" s="59">
        <v>2.39299089701831</v>
      </c>
      <c r="J80" s="59">
        <v>15.645361907381997</v>
      </c>
      <c r="K80" s="66">
        <v>0.140012</v>
      </c>
      <c r="L80" s="59">
        <v>3.9983628604000008</v>
      </c>
    </row>
    <row r="81" spans="1:12" x14ac:dyDescent="0.45">
      <c r="A81" s="20" t="s">
        <v>130</v>
      </c>
      <c r="B81" s="2">
        <v>2</v>
      </c>
      <c r="C81" s="35">
        <v>28</v>
      </c>
      <c r="D81" s="74">
        <f t="shared" ref="D81:D92" si="9">E80+1</f>
        <v>42491</v>
      </c>
      <c r="E81" s="50">
        <f t="shared" ref="E81:E91" si="10">D81+C81-1</f>
        <v>42518</v>
      </c>
      <c r="F81" s="60">
        <v>181.87746804823382</v>
      </c>
      <c r="G81" s="60">
        <v>105.71048522969951</v>
      </c>
      <c r="H81" s="61">
        <v>9.5359257148076786</v>
      </c>
      <c r="I81" s="61">
        <v>2.3811510833119103</v>
      </c>
      <c r="J81" s="61">
        <v>14.432777656008614</v>
      </c>
      <c r="K81" s="64">
        <v>0.12886582499999999</v>
      </c>
      <c r="L81" s="61">
        <v>3.6941403640999999</v>
      </c>
    </row>
    <row r="82" spans="1:12" x14ac:dyDescent="0.45">
      <c r="A82" s="20" t="s">
        <v>131</v>
      </c>
      <c r="B82" s="2">
        <v>3</v>
      </c>
      <c r="C82" s="35">
        <v>28</v>
      </c>
      <c r="D82" s="74">
        <f t="shared" si="9"/>
        <v>42519</v>
      </c>
      <c r="E82" s="50">
        <f t="shared" si="10"/>
        <v>42546</v>
      </c>
      <c r="F82" s="60">
        <v>173.64428493085549</v>
      </c>
      <c r="G82" s="60">
        <v>104.2123533656883</v>
      </c>
      <c r="H82" s="61">
        <v>9.2063992881729177</v>
      </c>
      <c r="I82" s="61">
        <v>2.309534151823196</v>
      </c>
      <c r="J82" s="61">
        <v>13.777929090781582</v>
      </c>
      <c r="K82" s="64">
        <v>0.11296200000000001</v>
      </c>
      <c r="L82" s="61">
        <v>3.5088560932000004</v>
      </c>
    </row>
    <row r="83" spans="1:12" x14ac:dyDescent="0.45">
      <c r="A83" s="20" t="s">
        <v>132</v>
      </c>
      <c r="B83" s="2">
        <v>4</v>
      </c>
      <c r="C83" s="35">
        <v>28</v>
      </c>
      <c r="D83" s="74">
        <f t="shared" si="9"/>
        <v>42547</v>
      </c>
      <c r="E83" s="50">
        <f t="shared" si="10"/>
        <v>42574</v>
      </c>
      <c r="F83" s="60">
        <v>177.69937922220998</v>
      </c>
      <c r="G83" s="60">
        <v>109.05736899023762</v>
      </c>
      <c r="H83" s="61">
        <v>9.3740862820206985</v>
      </c>
      <c r="I83" s="61">
        <v>2.4391348975792715</v>
      </c>
      <c r="J83" s="61">
        <v>14.132025869540769</v>
      </c>
      <c r="K83" s="64">
        <v>0.13242500000000001</v>
      </c>
      <c r="L83" s="61">
        <v>3.80808569547</v>
      </c>
    </row>
    <row r="84" spans="1:12" x14ac:dyDescent="0.45">
      <c r="A84" s="20" t="s">
        <v>133</v>
      </c>
      <c r="B84" s="2">
        <v>5</v>
      </c>
      <c r="C84" s="35">
        <v>28</v>
      </c>
      <c r="D84" s="74">
        <f t="shared" si="9"/>
        <v>42575</v>
      </c>
      <c r="E84" s="50">
        <f t="shared" si="10"/>
        <v>42602</v>
      </c>
      <c r="F84" s="60">
        <v>155.3214310139459</v>
      </c>
      <c r="G84" s="60">
        <v>101.08293680069424</v>
      </c>
      <c r="H84" s="61">
        <v>8.9735657292194588</v>
      </c>
      <c r="I84" s="61">
        <v>1.8130090568141966</v>
      </c>
      <c r="J84" s="61">
        <v>13.742827981196914</v>
      </c>
      <c r="K84" s="64">
        <v>0.18230299999999999</v>
      </c>
      <c r="L84" s="61">
        <v>3.5888505281999996</v>
      </c>
    </row>
    <row r="85" spans="1:12" x14ac:dyDescent="0.45">
      <c r="A85" s="20" t="s">
        <v>134</v>
      </c>
      <c r="B85" s="2">
        <v>6</v>
      </c>
      <c r="C85" s="35">
        <v>28</v>
      </c>
      <c r="D85" s="74">
        <f t="shared" si="9"/>
        <v>42603</v>
      </c>
      <c r="E85" s="50">
        <f t="shared" si="10"/>
        <v>42630</v>
      </c>
      <c r="F85" s="60">
        <v>166.3205143385785</v>
      </c>
      <c r="G85" s="60">
        <v>98.75429932691668</v>
      </c>
      <c r="H85" s="61">
        <v>8.7550831282875574</v>
      </c>
      <c r="I85" s="61">
        <v>2.2447579920982017</v>
      </c>
      <c r="J85" s="61">
        <v>14.188520506564098</v>
      </c>
      <c r="K85" s="64">
        <v>0.136297</v>
      </c>
      <c r="L85" s="61">
        <v>3.4690320819000005</v>
      </c>
    </row>
    <row r="86" spans="1:12" x14ac:dyDescent="0.45">
      <c r="A86" s="20" t="s">
        <v>135</v>
      </c>
      <c r="B86" s="2">
        <v>7</v>
      </c>
      <c r="C86" s="35">
        <v>28</v>
      </c>
      <c r="D86" s="74">
        <f t="shared" si="9"/>
        <v>42631</v>
      </c>
      <c r="E86" s="50">
        <f t="shared" si="10"/>
        <v>42658</v>
      </c>
      <c r="F86" s="60">
        <v>186.91840532700587</v>
      </c>
      <c r="G86" s="60">
        <v>110.38812851347838</v>
      </c>
      <c r="H86" s="61">
        <v>9.6198248570115119</v>
      </c>
      <c r="I86" s="61">
        <v>2.5189679284910569</v>
      </c>
      <c r="J86" s="61">
        <v>15.236702625942401</v>
      </c>
      <c r="K86" s="64">
        <v>9.988225000000002E-2</v>
      </c>
      <c r="L86" s="61">
        <v>3.7384892666100007</v>
      </c>
    </row>
    <row r="87" spans="1:12" x14ac:dyDescent="0.45">
      <c r="A87" s="20" t="s">
        <v>136</v>
      </c>
      <c r="B87" s="2">
        <v>8</v>
      </c>
      <c r="C87" s="35">
        <v>28</v>
      </c>
      <c r="D87" s="74">
        <f t="shared" si="9"/>
        <v>42659</v>
      </c>
      <c r="E87" s="50">
        <f t="shared" si="10"/>
        <v>42686</v>
      </c>
      <c r="F87" s="60">
        <v>176.60246224075482</v>
      </c>
      <c r="G87" s="60">
        <v>112.60881355308827</v>
      </c>
      <c r="H87" s="61">
        <v>10.061233623230304</v>
      </c>
      <c r="I87" s="61">
        <v>2.2198009387481417</v>
      </c>
      <c r="J87" s="61">
        <v>15.43628028052763</v>
      </c>
      <c r="K87" s="64">
        <v>0.118994</v>
      </c>
      <c r="L87" s="61">
        <v>3.8268493477200001</v>
      </c>
    </row>
    <row r="88" spans="1:12" x14ac:dyDescent="0.45">
      <c r="A88" s="20" t="s">
        <v>137</v>
      </c>
      <c r="B88" s="2">
        <v>9</v>
      </c>
      <c r="C88" s="35">
        <v>28</v>
      </c>
      <c r="D88" s="74">
        <f t="shared" si="9"/>
        <v>42687</v>
      </c>
      <c r="E88" s="50">
        <f t="shared" si="10"/>
        <v>42714</v>
      </c>
      <c r="F88" s="60">
        <v>182.65212733179484</v>
      </c>
      <c r="G88" s="60">
        <v>116.66324778353152</v>
      </c>
      <c r="H88" s="61">
        <v>10.052781350010962</v>
      </c>
      <c r="I88" s="61">
        <v>2.1232965119824487</v>
      </c>
      <c r="J88" s="61">
        <v>15.696995676732028</v>
      </c>
      <c r="K88" s="64">
        <v>8.0307000000000003E-2</v>
      </c>
      <c r="L88" s="61">
        <v>4.0111944194699989</v>
      </c>
    </row>
    <row r="89" spans="1:12" x14ac:dyDescent="0.45">
      <c r="A89" s="20" t="s">
        <v>138</v>
      </c>
      <c r="B89" s="2">
        <v>10</v>
      </c>
      <c r="C89" s="35">
        <v>28</v>
      </c>
      <c r="D89" s="74">
        <f t="shared" si="9"/>
        <v>42715</v>
      </c>
      <c r="E89" s="50">
        <f t="shared" si="10"/>
        <v>42742</v>
      </c>
      <c r="F89" s="60">
        <v>145.75493562388235</v>
      </c>
      <c r="G89" s="60">
        <v>89.01784608448223</v>
      </c>
      <c r="H89" s="61">
        <v>7.5586402896015352</v>
      </c>
      <c r="I89" s="61">
        <v>2.084239861718364</v>
      </c>
      <c r="J89" s="61">
        <v>11.982085187763454</v>
      </c>
      <c r="K89" s="64">
        <v>9.2992000000000005E-2</v>
      </c>
      <c r="L89" s="61">
        <v>3.3249193929</v>
      </c>
    </row>
    <row r="90" spans="1:12" x14ac:dyDescent="0.45">
      <c r="A90" s="20" t="s">
        <v>139</v>
      </c>
      <c r="B90" s="2">
        <v>11</v>
      </c>
      <c r="C90" s="35">
        <v>28</v>
      </c>
      <c r="D90" s="74">
        <f t="shared" si="9"/>
        <v>42743</v>
      </c>
      <c r="E90" s="50">
        <f t="shared" si="10"/>
        <v>42770</v>
      </c>
      <c r="F90" s="60">
        <v>174.43848180995002</v>
      </c>
      <c r="G90" s="60">
        <v>101.891498737916</v>
      </c>
      <c r="H90" s="61">
        <v>9.5679222394357328</v>
      </c>
      <c r="I90" s="61">
        <v>2.4083247699031189</v>
      </c>
      <c r="J90" s="61">
        <v>14.83998874388228</v>
      </c>
      <c r="K90" s="64">
        <v>7.8719999999999998E-2</v>
      </c>
      <c r="L90" s="61">
        <v>3.7689523943399998</v>
      </c>
    </row>
    <row r="91" spans="1:12" x14ac:dyDescent="0.45">
      <c r="A91" s="20" t="s">
        <v>140</v>
      </c>
      <c r="B91" s="2">
        <v>12</v>
      </c>
      <c r="C91" s="35">
        <v>28</v>
      </c>
      <c r="D91" s="74">
        <f t="shared" si="9"/>
        <v>42771</v>
      </c>
      <c r="E91" s="50">
        <f t="shared" si="10"/>
        <v>42798</v>
      </c>
      <c r="F91" s="60">
        <v>172.94339281407352</v>
      </c>
      <c r="G91" s="60">
        <v>108.27207510043347</v>
      </c>
      <c r="H91" s="61">
        <v>9.7441930223760966</v>
      </c>
      <c r="I91" s="61">
        <v>2.2069874783296517</v>
      </c>
      <c r="J91" s="61">
        <v>14.61083659719719</v>
      </c>
      <c r="K91" s="64">
        <v>0.10899200000000001</v>
      </c>
      <c r="L91" s="61">
        <v>3.5867008919699988</v>
      </c>
    </row>
    <row r="92" spans="1:12" ht="14.65" thickBot="1" x14ac:dyDescent="0.5">
      <c r="A92" s="21" t="s">
        <v>141</v>
      </c>
      <c r="B92" s="5">
        <v>13</v>
      </c>
      <c r="C92" s="36">
        <v>27</v>
      </c>
      <c r="D92" s="45">
        <f t="shared" si="9"/>
        <v>42799</v>
      </c>
      <c r="E92" s="45">
        <v>42825</v>
      </c>
      <c r="F92" s="62">
        <v>178.36619999095902</v>
      </c>
      <c r="G92" s="62">
        <v>106.03874521138228</v>
      </c>
      <c r="H92" s="63">
        <v>9.4736887953196351</v>
      </c>
      <c r="I92" s="63">
        <v>2.3887431901954441</v>
      </c>
      <c r="J92" s="63">
        <v>15.060851333443861</v>
      </c>
      <c r="K92" s="65">
        <v>6.6976649999999999E-2</v>
      </c>
      <c r="L92" s="63">
        <v>3.4390867719600005</v>
      </c>
    </row>
    <row r="93" spans="1:12" x14ac:dyDescent="0.45">
      <c r="A93" s="19" t="s">
        <v>142</v>
      </c>
      <c r="B93" s="4">
        <v>1</v>
      </c>
      <c r="C93" s="37">
        <v>29</v>
      </c>
      <c r="D93" s="42">
        <f>E92+1</f>
        <v>42826</v>
      </c>
      <c r="E93" s="46">
        <v>42854</v>
      </c>
      <c r="F93" s="58">
        <v>172.58806033323128</v>
      </c>
      <c r="G93" s="58">
        <v>104.5549084666484</v>
      </c>
      <c r="H93" s="59">
        <v>9.7157483536252442</v>
      </c>
      <c r="I93" s="59">
        <v>2.1334440051392467</v>
      </c>
      <c r="J93" s="59">
        <v>14.721109991345369</v>
      </c>
      <c r="K93" s="66">
        <v>0.15569297764705889</v>
      </c>
      <c r="L93" s="59">
        <v>3.2900750870999991</v>
      </c>
    </row>
    <row r="94" spans="1:12" x14ac:dyDescent="0.45">
      <c r="A94" s="20" t="s">
        <v>143</v>
      </c>
      <c r="B94" s="2">
        <v>2</v>
      </c>
      <c r="C94" s="38">
        <v>28</v>
      </c>
      <c r="D94" s="74">
        <f t="shared" ref="D94:D117" si="11">E93+1</f>
        <v>42855</v>
      </c>
      <c r="E94" s="50">
        <f t="shared" ref="E94:E104" si="12">D94+C94-1</f>
        <v>42882</v>
      </c>
      <c r="F94" s="60">
        <v>182.26392098442633</v>
      </c>
      <c r="G94" s="60">
        <v>106.09631247561201</v>
      </c>
      <c r="H94" s="61">
        <v>9.3964616455699783</v>
      </c>
      <c r="I94" s="61">
        <v>2.2597339149340283</v>
      </c>
      <c r="J94" s="61">
        <v>14.83456338014923</v>
      </c>
      <c r="K94" s="64">
        <v>0.11340199141152113</v>
      </c>
      <c r="L94" s="61">
        <v>3.5164875151000001</v>
      </c>
    </row>
    <row r="95" spans="1:12" x14ac:dyDescent="0.45">
      <c r="A95" s="20" t="s">
        <v>144</v>
      </c>
      <c r="B95" s="2">
        <v>3</v>
      </c>
      <c r="C95" s="38">
        <v>28</v>
      </c>
      <c r="D95" s="74">
        <f t="shared" si="11"/>
        <v>42883</v>
      </c>
      <c r="E95" s="50">
        <f t="shared" si="12"/>
        <v>42910</v>
      </c>
      <c r="F95" s="60">
        <v>175.77594589205958</v>
      </c>
      <c r="G95" s="60">
        <v>101.6014999153149</v>
      </c>
      <c r="H95" s="61">
        <v>9.1627948108554058</v>
      </c>
      <c r="I95" s="61">
        <v>2.2273331799479363</v>
      </c>
      <c r="J95" s="61">
        <v>14.387615677525448</v>
      </c>
      <c r="K95" s="64">
        <v>0.11319884985327611</v>
      </c>
      <c r="L95" s="61">
        <v>3.3809078900000005</v>
      </c>
    </row>
    <row r="96" spans="1:12" x14ac:dyDescent="0.45">
      <c r="A96" s="20" t="s">
        <v>145</v>
      </c>
      <c r="B96" s="2">
        <v>4</v>
      </c>
      <c r="C96" s="38">
        <v>28</v>
      </c>
      <c r="D96" s="74">
        <f t="shared" si="11"/>
        <v>42911</v>
      </c>
      <c r="E96" s="50">
        <f t="shared" si="12"/>
        <v>42938</v>
      </c>
      <c r="F96" s="60">
        <v>181.47745466884638</v>
      </c>
      <c r="G96" s="60">
        <v>108.98646566008999</v>
      </c>
      <c r="H96" s="61">
        <v>9.5587976260390963</v>
      </c>
      <c r="I96" s="61">
        <v>2.3669474794520293</v>
      </c>
      <c r="J96" s="61">
        <v>14.989891341229326</v>
      </c>
      <c r="K96" s="64">
        <v>0.129216</v>
      </c>
      <c r="L96" s="61">
        <v>3.7089850519000005</v>
      </c>
    </row>
    <row r="97" spans="1:12" x14ac:dyDescent="0.45">
      <c r="A97" s="20" t="s">
        <v>146</v>
      </c>
      <c r="B97" s="2">
        <v>5</v>
      </c>
      <c r="C97" s="38">
        <v>28</v>
      </c>
      <c r="D97" s="74">
        <f t="shared" si="11"/>
        <v>42939</v>
      </c>
      <c r="E97" s="50">
        <f t="shared" si="12"/>
        <v>42966</v>
      </c>
      <c r="F97" s="60">
        <v>155.10188451771205</v>
      </c>
      <c r="G97" s="60">
        <v>101.04103769009643</v>
      </c>
      <c r="H97" s="61">
        <v>9.1546024052603787</v>
      </c>
      <c r="I97" s="61">
        <v>2.0609281466189255</v>
      </c>
      <c r="J97" s="61">
        <v>14.441328471031465</v>
      </c>
      <c r="K97" s="64">
        <v>0.179892</v>
      </c>
      <c r="L97" s="61">
        <v>3.4657548133000002</v>
      </c>
    </row>
    <row r="98" spans="1:12" x14ac:dyDescent="0.45">
      <c r="A98" s="20" t="s">
        <v>147</v>
      </c>
      <c r="B98" s="2">
        <v>6</v>
      </c>
      <c r="C98" s="38">
        <v>28</v>
      </c>
      <c r="D98" s="74">
        <f t="shared" si="11"/>
        <v>42967</v>
      </c>
      <c r="E98" s="50">
        <f t="shared" si="12"/>
        <v>42994</v>
      </c>
      <c r="F98" s="60">
        <v>165.98847021455498</v>
      </c>
      <c r="G98" s="60">
        <v>96.44990664967726</v>
      </c>
      <c r="H98" s="61">
        <v>8.6409847482734339</v>
      </c>
      <c r="I98" s="61">
        <v>2.2078123588566845</v>
      </c>
      <c r="J98" s="61">
        <v>14.548481115383588</v>
      </c>
      <c r="K98" s="64">
        <v>0.12120399999999999</v>
      </c>
      <c r="L98" s="61">
        <v>3.2957223973000001</v>
      </c>
    </row>
    <row r="99" spans="1:12" x14ac:dyDescent="0.45">
      <c r="A99" s="20" t="s">
        <v>148</v>
      </c>
      <c r="B99" s="2">
        <v>7</v>
      </c>
      <c r="C99" s="38">
        <v>28</v>
      </c>
      <c r="D99" s="74">
        <f t="shared" si="11"/>
        <v>42995</v>
      </c>
      <c r="E99" s="50">
        <f t="shared" si="12"/>
        <v>43022</v>
      </c>
      <c r="F99" s="60">
        <v>186.90837167176826</v>
      </c>
      <c r="G99" s="60">
        <v>108.60159543491839</v>
      </c>
      <c r="H99" s="61">
        <v>9.6070018176978351</v>
      </c>
      <c r="I99" s="61">
        <v>2.535750336833547</v>
      </c>
      <c r="J99" s="61">
        <v>15.599060538894417</v>
      </c>
      <c r="K99" s="64">
        <v>9.7412400000000024E-2</v>
      </c>
      <c r="L99" s="61">
        <v>3.8388194832</v>
      </c>
    </row>
    <row r="100" spans="1:12" x14ac:dyDescent="0.45">
      <c r="A100" s="20" t="s">
        <v>149</v>
      </c>
      <c r="B100" s="2">
        <v>8</v>
      </c>
      <c r="C100" s="38">
        <v>28</v>
      </c>
      <c r="D100" s="74">
        <f t="shared" si="11"/>
        <v>43023</v>
      </c>
      <c r="E100" s="50">
        <f t="shared" si="12"/>
        <v>43050</v>
      </c>
      <c r="F100" s="60">
        <v>178.09761400411386</v>
      </c>
      <c r="G100" s="60">
        <v>110.5681301841413</v>
      </c>
      <c r="H100" s="61">
        <v>9.8982904236986684</v>
      </c>
      <c r="I100" s="61">
        <v>2.3237294077581572</v>
      </c>
      <c r="J100" s="61">
        <v>15.442756505178608</v>
      </c>
      <c r="K100" s="64">
        <v>0.112178</v>
      </c>
      <c r="L100" s="61">
        <v>3.7345578271999997</v>
      </c>
    </row>
    <row r="101" spans="1:12" x14ac:dyDescent="0.45">
      <c r="A101" s="20" t="s">
        <v>150</v>
      </c>
      <c r="B101" s="2">
        <v>9</v>
      </c>
      <c r="C101" s="38">
        <v>28</v>
      </c>
      <c r="D101" s="74">
        <f t="shared" si="11"/>
        <v>43051</v>
      </c>
      <c r="E101" s="50">
        <f t="shared" si="12"/>
        <v>43078</v>
      </c>
      <c r="F101" s="60">
        <v>183.77093943801862</v>
      </c>
      <c r="G101" s="60">
        <v>115.09322923835092</v>
      </c>
      <c r="H101" s="61">
        <v>9.8091168790647263</v>
      </c>
      <c r="I101" s="61">
        <v>2.4340632551269272</v>
      </c>
      <c r="J101" s="61">
        <v>15.51043386463755</v>
      </c>
      <c r="K101" s="64">
        <v>7.5647999999999993E-2</v>
      </c>
      <c r="L101" s="61">
        <v>3.878285941000001</v>
      </c>
    </row>
    <row r="102" spans="1:12" x14ac:dyDescent="0.45">
      <c r="A102" s="20" t="s">
        <v>151</v>
      </c>
      <c r="B102" s="2">
        <v>10</v>
      </c>
      <c r="C102" s="38">
        <v>28</v>
      </c>
      <c r="D102" s="74">
        <f t="shared" si="11"/>
        <v>43079</v>
      </c>
      <c r="E102" s="50">
        <f t="shared" si="12"/>
        <v>43106</v>
      </c>
      <c r="F102" s="60">
        <v>145.0617338901157</v>
      </c>
      <c r="G102" s="60">
        <v>87.687981169670508</v>
      </c>
      <c r="H102" s="61">
        <v>7.4188224292454406</v>
      </c>
      <c r="I102" s="61">
        <v>1.9387654223333906</v>
      </c>
      <c r="J102" s="61">
        <v>11.555728138108744</v>
      </c>
      <c r="K102" s="64">
        <v>6.4840999999999996E-2</v>
      </c>
      <c r="L102" s="61">
        <v>2.8723826645999999</v>
      </c>
    </row>
    <row r="103" spans="1:12" x14ac:dyDescent="0.45">
      <c r="A103" s="20" t="s">
        <v>152</v>
      </c>
      <c r="B103" s="2">
        <v>11</v>
      </c>
      <c r="C103" s="38">
        <v>28</v>
      </c>
      <c r="D103" s="74">
        <f t="shared" si="11"/>
        <v>43107</v>
      </c>
      <c r="E103" s="50">
        <f t="shared" si="12"/>
        <v>43134</v>
      </c>
      <c r="F103" s="60">
        <v>175.22073206722706</v>
      </c>
      <c r="G103" s="60">
        <v>105.46340962422154</v>
      </c>
      <c r="H103" s="61">
        <v>9.2711693075927961</v>
      </c>
      <c r="I103" s="61">
        <v>2.2413965608876292</v>
      </c>
      <c r="J103" s="61">
        <v>14.8205368127737</v>
      </c>
      <c r="K103" s="64">
        <v>6.5852999999999995E-2</v>
      </c>
      <c r="L103" s="61">
        <v>3.6766145345000005</v>
      </c>
    </row>
    <row r="104" spans="1:12" x14ac:dyDescent="0.45">
      <c r="A104" s="20" t="s">
        <v>153</v>
      </c>
      <c r="B104" s="2">
        <v>12</v>
      </c>
      <c r="C104" s="38">
        <v>28</v>
      </c>
      <c r="D104" s="74">
        <f t="shared" si="11"/>
        <v>43135</v>
      </c>
      <c r="E104" s="50">
        <f t="shared" si="12"/>
        <v>43162</v>
      </c>
      <c r="F104" s="60">
        <v>168.65372668334535</v>
      </c>
      <c r="G104" s="60">
        <v>105.25175843411427</v>
      </c>
      <c r="H104" s="61">
        <v>9.2602147184038017</v>
      </c>
      <c r="I104" s="61">
        <v>2.1658739864183958</v>
      </c>
      <c r="J104" s="61">
        <v>14.130580845608405</v>
      </c>
      <c r="K104" s="64">
        <v>9.1731999999999994E-2</v>
      </c>
      <c r="L104" s="61">
        <v>3.3797737007000008</v>
      </c>
    </row>
    <row r="105" spans="1:12" ht="14.65" thickBot="1" x14ac:dyDescent="0.5">
      <c r="A105" s="21" t="s">
        <v>154</v>
      </c>
      <c r="B105" s="5">
        <v>13</v>
      </c>
      <c r="C105" s="39">
        <v>28</v>
      </c>
      <c r="D105" s="45">
        <f>E104+1</f>
        <v>43163</v>
      </c>
      <c r="E105" s="45">
        <v>43190</v>
      </c>
      <c r="F105" s="62">
        <v>176.49838131853568</v>
      </c>
      <c r="G105" s="62">
        <v>105.3065350904249</v>
      </c>
      <c r="H105" s="63">
        <v>8.6896105492148212</v>
      </c>
      <c r="I105" s="63">
        <v>2.1815089159736507</v>
      </c>
      <c r="J105" s="63">
        <v>15.090150295190613</v>
      </c>
      <c r="K105" s="65">
        <v>5.5481000000000003E-2</v>
      </c>
      <c r="L105" s="63">
        <v>3.3066154573999995</v>
      </c>
    </row>
    <row r="106" spans="1:12" x14ac:dyDescent="0.45">
      <c r="A106" s="19" t="s">
        <v>156</v>
      </c>
      <c r="B106" s="4">
        <v>1</v>
      </c>
      <c r="C106" s="41">
        <v>28</v>
      </c>
      <c r="D106" s="42">
        <f>E105+1</f>
        <v>43191</v>
      </c>
      <c r="E106" s="46">
        <v>43218</v>
      </c>
      <c r="F106" s="58">
        <v>165.86524810351256</v>
      </c>
      <c r="G106" s="58">
        <v>103.51082046461163</v>
      </c>
      <c r="H106" s="59">
        <v>9.4005872459255748</v>
      </c>
      <c r="I106" s="59">
        <v>1.9307941306131402</v>
      </c>
      <c r="J106" s="59">
        <v>14.687614254061524</v>
      </c>
      <c r="K106" s="66">
        <v>0.120445</v>
      </c>
      <c r="L106" s="59">
        <v>3.5460858123000012</v>
      </c>
    </row>
    <row r="107" spans="1:12" x14ac:dyDescent="0.45">
      <c r="A107" s="20" t="s">
        <v>157</v>
      </c>
      <c r="B107" s="2">
        <v>2</v>
      </c>
      <c r="C107" s="43">
        <v>28</v>
      </c>
      <c r="D107" s="74">
        <f t="shared" si="11"/>
        <v>43219</v>
      </c>
      <c r="E107" s="50">
        <f t="shared" ref="E107:E117" si="13">D107+C107-1</f>
        <v>43246</v>
      </c>
      <c r="F107" s="60">
        <v>179.61282310244235</v>
      </c>
      <c r="G107" s="60">
        <v>105.56763610177279</v>
      </c>
      <c r="H107" s="61">
        <v>9.744282811536614</v>
      </c>
      <c r="I107" s="61">
        <v>2.3472338237470645</v>
      </c>
      <c r="J107" s="61">
        <v>14.417985082806691</v>
      </c>
      <c r="K107" s="64">
        <v>0.11240699999999999</v>
      </c>
      <c r="L107" s="61">
        <v>3.6782047801637909</v>
      </c>
    </row>
    <row r="108" spans="1:12" x14ac:dyDescent="0.45">
      <c r="A108" s="20" t="s">
        <v>158</v>
      </c>
      <c r="B108" s="2">
        <v>3</v>
      </c>
      <c r="C108" s="43">
        <v>28</v>
      </c>
      <c r="D108" s="74">
        <f t="shared" si="11"/>
        <v>43247</v>
      </c>
      <c r="E108" s="50">
        <f t="shared" si="13"/>
        <v>43274</v>
      </c>
      <c r="F108" s="60">
        <v>173.88860943300983</v>
      </c>
      <c r="G108" s="60">
        <v>104.40821622838837</v>
      </c>
      <c r="H108" s="61">
        <v>9.2084120789574495</v>
      </c>
      <c r="I108" s="61">
        <v>2.2716719183283076</v>
      </c>
      <c r="J108" s="61">
        <v>14.255903168497385</v>
      </c>
      <c r="K108" s="64">
        <v>0.111652</v>
      </c>
      <c r="L108" s="61">
        <v>4.1671312361630228</v>
      </c>
    </row>
    <row r="109" spans="1:12" x14ac:dyDescent="0.45">
      <c r="A109" s="20" t="s">
        <v>159</v>
      </c>
      <c r="B109" s="2">
        <v>4</v>
      </c>
      <c r="C109" s="43">
        <v>28</v>
      </c>
      <c r="D109" s="74">
        <f t="shared" si="11"/>
        <v>43275</v>
      </c>
      <c r="E109" s="50">
        <f t="shared" si="13"/>
        <v>43302</v>
      </c>
      <c r="F109" s="60">
        <v>177.75587030683835</v>
      </c>
      <c r="G109" s="60">
        <v>109.04127956259433</v>
      </c>
      <c r="H109" s="61">
        <v>9.6407900442519807</v>
      </c>
      <c r="I109" s="61">
        <v>2.357244123862773</v>
      </c>
      <c r="J109" s="61">
        <v>14.836638072772667</v>
      </c>
      <c r="K109" s="64">
        <v>0.118382</v>
      </c>
      <c r="L109" s="61">
        <v>4.4787258355999979</v>
      </c>
    </row>
    <row r="110" spans="1:12" x14ac:dyDescent="0.45">
      <c r="A110" s="20" t="s">
        <v>160</v>
      </c>
      <c r="B110" s="2">
        <v>5</v>
      </c>
      <c r="C110" s="43">
        <v>28</v>
      </c>
      <c r="D110" s="74">
        <f t="shared" si="11"/>
        <v>43303</v>
      </c>
      <c r="E110" s="50">
        <f t="shared" si="13"/>
        <v>43330</v>
      </c>
      <c r="F110" s="60">
        <v>151.50156408324656</v>
      </c>
      <c r="G110" s="60">
        <v>100.3651243660149</v>
      </c>
      <c r="H110" s="61">
        <v>8.9593682059795405</v>
      </c>
      <c r="I110" s="61">
        <v>2.0638914807625954</v>
      </c>
      <c r="J110" s="61">
        <v>14.041671864805032</v>
      </c>
      <c r="K110" s="64">
        <v>0.156557</v>
      </c>
      <c r="L110" s="61">
        <v>4.1042719312000022</v>
      </c>
    </row>
    <row r="111" spans="1:12" x14ac:dyDescent="0.45">
      <c r="A111" s="20" t="s">
        <v>161</v>
      </c>
      <c r="B111" s="2">
        <v>6</v>
      </c>
      <c r="C111" s="43">
        <v>28</v>
      </c>
      <c r="D111" s="74">
        <f t="shared" si="11"/>
        <v>43331</v>
      </c>
      <c r="E111" s="50">
        <f t="shared" si="13"/>
        <v>43358</v>
      </c>
      <c r="F111" s="60">
        <v>162.12823508638493</v>
      </c>
      <c r="G111" s="60">
        <v>97.484837287870036</v>
      </c>
      <c r="H111" s="61">
        <v>8.6420189644313545</v>
      </c>
      <c r="I111" s="61">
        <v>2.2052944128072505</v>
      </c>
      <c r="J111" s="61">
        <v>14.149258284530028</v>
      </c>
      <c r="K111" s="64">
        <v>0.123294</v>
      </c>
      <c r="L111" s="61">
        <v>4.1409867876999984</v>
      </c>
    </row>
    <row r="112" spans="1:12" x14ac:dyDescent="0.45">
      <c r="A112" s="20" t="s">
        <v>162</v>
      </c>
      <c r="B112" s="2">
        <v>7</v>
      </c>
      <c r="C112" s="43">
        <v>28</v>
      </c>
      <c r="D112" s="74">
        <f t="shared" si="11"/>
        <v>43359</v>
      </c>
      <c r="E112" s="50">
        <f t="shared" si="13"/>
        <v>43386</v>
      </c>
      <c r="F112" s="60">
        <v>183.72507942595263</v>
      </c>
      <c r="G112" s="60">
        <v>109.85199816114023</v>
      </c>
      <c r="H112" s="61">
        <v>9.5979174393278992</v>
      </c>
      <c r="I112" s="61">
        <v>2.3976607263088709</v>
      </c>
      <c r="J112" s="61">
        <v>15.808765296785253</v>
      </c>
      <c r="K112" s="64">
        <v>8.9513999999999996E-2</v>
      </c>
      <c r="L112" s="61">
        <v>4.7223669756</v>
      </c>
    </row>
    <row r="113" spans="1:19" x14ac:dyDescent="0.45">
      <c r="A113" s="20" t="s">
        <v>163</v>
      </c>
      <c r="B113" s="2">
        <v>8</v>
      </c>
      <c r="C113" s="43">
        <v>28</v>
      </c>
      <c r="D113" s="74">
        <f t="shared" si="11"/>
        <v>43387</v>
      </c>
      <c r="E113" s="50">
        <f t="shared" si="13"/>
        <v>43414</v>
      </c>
      <c r="F113" s="60">
        <v>175.165368668707</v>
      </c>
      <c r="G113" s="60">
        <v>112.71075380001689</v>
      </c>
      <c r="H113" s="61">
        <v>10.132010803044832</v>
      </c>
      <c r="I113" s="61">
        <v>2.3210382061510324</v>
      </c>
      <c r="J113" s="61">
        <v>15.63294442028722</v>
      </c>
      <c r="K113" s="64">
        <v>0.12418899999999999</v>
      </c>
      <c r="L113" s="61">
        <v>4.6841842074999986</v>
      </c>
    </row>
    <row r="114" spans="1:19" x14ac:dyDescent="0.45">
      <c r="A114" s="20" t="s">
        <v>164</v>
      </c>
      <c r="B114" s="2">
        <v>9</v>
      </c>
      <c r="C114" s="43">
        <v>28</v>
      </c>
      <c r="D114" s="74">
        <f t="shared" si="11"/>
        <v>43415</v>
      </c>
      <c r="E114" s="50">
        <f t="shared" si="13"/>
        <v>43442</v>
      </c>
      <c r="F114" s="60">
        <v>180.52109136559596</v>
      </c>
      <c r="G114" s="60">
        <v>118.22238302655377</v>
      </c>
      <c r="H114" s="61">
        <v>9.9336118498159713</v>
      </c>
      <c r="I114" s="61">
        <v>2.3550749199852183</v>
      </c>
      <c r="J114" s="61">
        <v>15.59287265026202</v>
      </c>
      <c r="K114" s="64">
        <v>7.2415999999999994E-2</v>
      </c>
      <c r="L114" s="61">
        <v>4.6260211903000013</v>
      </c>
    </row>
    <row r="115" spans="1:19" x14ac:dyDescent="0.45">
      <c r="A115" s="20" t="s">
        <v>165</v>
      </c>
      <c r="B115" s="2">
        <v>10</v>
      </c>
      <c r="C115" s="49">
        <v>28</v>
      </c>
      <c r="D115" s="74">
        <f t="shared" si="11"/>
        <v>43443</v>
      </c>
      <c r="E115" s="50">
        <f t="shared" si="13"/>
        <v>43470</v>
      </c>
      <c r="F115" s="60">
        <v>144.8578760023922</v>
      </c>
      <c r="G115" s="60">
        <v>91.855286602433139</v>
      </c>
      <c r="H115" s="61">
        <v>7.5485723796220272</v>
      </c>
      <c r="I115" s="61">
        <v>1.8554918149919468</v>
      </c>
      <c r="J115" s="61">
        <v>11.582781361076169</v>
      </c>
      <c r="K115" s="64">
        <v>9.0212999999999988E-2</v>
      </c>
      <c r="L115" s="61">
        <v>3.8594367264833345</v>
      </c>
    </row>
    <row r="116" spans="1:19" x14ac:dyDescent="0.45">
      <c r="A116" s="20" t="s">
        <v>166</v>
      </c>
      <c r="B116" s="2">
        <v>11</v>
      </c>
      <c r="C116" s="43">
        <v>28</v>
      </c>
      <c r="D116" s="74">
        <f t="shared" si="11"/>
        <v>43471</v>
      </c>
      <c r="E116" s="50">
        <f t="shared" si="13"/>
        <v>43498</v>
      </c>
      <c r="F116" s="60">
        <v>171.33533227900011</v>
      </c>
      <c r="G116" s="60">
        <v>106.73032055163785</v>
      </c>
      <c r="H116" s="61">
        <v>9.3185221642692948</v>
      </c>
      <c r="I116" s="61">
        <v>2.2216961638813641</v>
      </c>
      <c r="J116" s="61">
        <v>14.471524165096952</v>
      </c>
      <c r="K116" s="64">
        <v>6.3434000000000004E-2</v>
      </c>
      <c r="L116" s="61">
        <v>4.5603902900000008</v>
      </c>
    </row>
    <row r="117" spans="1:19" x14ac:dyDescent="0.45">
      <c r="A117" s="20" t="s">
        <v>167</v>
      </c>
      <c r="B117" s="2">
        <v>12</v>
      </c>
      <c r="C117" s="43">
        <v>28</v>
      </c>
      <c r="D117" s="74">
        <f t="shared" si="11"/>
        <v>43499</v>
      </c>
      <c r="E117" s="50">
        <f t="shared" si="13"/>
        <v>43526</v>
      </c>
      <c r="F117" s="60">
        <v>171.30557759993064</v>
      </c>
      <c r="G117" s="60">
        <v>110.80923607723588</v>
      </c>
      <c r="H117" s="61">
        <v>9.7321504999956847</v>
      </c>
      <c r="I117" s="61">
        <v>2.1757770703273858</v>
      </c>
      <c r="J117" s="61">
        <v>14.408725351255164</v>
      </c>
      <c r="K117" s="64">
        <v>9.8608999999999988E-2</v>
      </c>
      <c r="L117" s="61">
        <v>4.397425641299999</v>
      </c>
      <c r="M117" s="29"/>
      <c r="N117" s="29"/>
      <c r="O117" s="29"/>
      <c r="P117" s="29"/>
      <c r="Q117" s="29"/>
      <c r="R117" s="29"/>
      <c r="S117" s="29"/>
    </row>
    <row r="118" spans="1:19" ht="14.65" thickBot="1" x14ac:dyDescent="0.5">
      <c r="A118" s="20" t="s">
        <v>168</v>
      </c>
      <c r="B118" s="5">
        <v>13</v>
      </c>
      <c r="C118" s="44">
        <v>29</v>
      </c>
      <c r="D118" s="45">
        <f>E117+1</f>
        <v>43527</v>
      </c>
      <c r="E118" s="45">
        <v>43555</v>
      </c>
      <c r="F118" s="62">
        <v>182.7394454623481</v>
      </c>
      <c r="G118" s="62">
        <v>114.0837245852738</v>
      </c>
      <c r="H118" s="63">
        <v>10.024528995656471</v>
      </c>
      <c r="I118" s="63">
        <v>2.1872737996227549</v>
      </c>
      <c r="J118" s="63">
        <v>15.670474154788376</v>
      </c>
      <c r="K118" s="65">
        <v>6.4982999999999999E-2</v>
      </c>
      <c r="L118" s="63">
        <v>4.3477518543000011</v>
      </c>
      <c r="M118" s="51"/>
      <c r="N118" s="51"/>
      <c r="O118" s="51"/>
      <c r="P118" s="51"/>
      <c r="Q118" s="51"/>
      <c r="R118" s="29"/>
      <c r="S118" s="29"/>
    </row>
    <row r="119" spans="1:19" x14ac:dyDescent="0.45">
      <c r="A119" s="19" t="s">
        <v>169</v>
      </c>
      <c r="B119" s="4">
        <v>1</v>
      </c>
      <c r="C119" s="41">
        <v>28</v>
      </c>
      <c r="D119" s="42">
        <f>E118+1</f>
        <v>43556</v>
      </c>
      <c r="E119" s="46">
        <v>43582</v>
      </c>
      <c r="F119" s="58">
        <v>156.63757998741772</v>
      </c>
      <c r="G119" s="58">
        <v>101.15307504809464</v>
      </c>
      <c r="H119" s="59">
        <v>8.8742025797817252</v>
      </c>
      <c r="I119" s="59">
        <v>1.9741021716648197</v>
      </c>
      <c r="J119" s="59">
        <v>13.882919246614403</v>
      </c>
      <c r="K119" s="66">
        <v>0.113705</v>
      </c>
      <c r="L119" s="59">
        <v>4.3231248213915521</v>
      </c>
      <c r="M119" s="48"/>
      <c r="N119" s="48"/>
      <c r="O119" s="48"/>
      <c r="P119" s="48"/>
      <c r="Q119" s="48"/>
      <c r="R119" s="48"/>
      <c r="S119" s="48"/>
    </row>
    <row r="120" spans="1:19" x14ac:dyDescent="0.45">
      <c r="A120" s="20" t="s">
        <v>170</v>
      </c>
      <c r="B120" s="2">
        <v>2</v>
      </c>
      <c r="C120" s="43">
        <v>28</v>
      </c>
      <c r="D120" s="74">
        <f>E119+1</f>
        <v>43583</v>
      </c>
      <c r="E120" s="50">
        <f t="shared" ref="E120:E130" si="14">D120+C120-1</f>
        <v>43610</v>
      </c>
      <c r="F120" s="60">
        <v>175.24713727355558</v>
      </c>
      <c r="G120" s="60">
        <v>106.11003134489867</v>
      </c>
      <c r="H120" s="61">
        <v>9.7357118541106136</v>
      </c>
      <c r="I120" s="61">
        <v>2.1594103125529895</v>
      </c>
      <c r="J120" s="61">
        <v>14.156963080748152</v>
      </c>
      <c r="K120" s="64">
        <v>0.101827</v>
      </c>
      <c r="L120" s="61">
        <v>4.4780939797359025</v>
      </c>
      <c r="M120" s="48"/>
      <c r="N120" s="48"/>
      <c r="O120" s="48"/>
      <c r="P120" s="48"/>
      <c r="Q120" s="48"/>
      <c r="R120" s="48"/>
      <c r="S120" s="48"/>
    </row>
    <row r="121" spans="1:19" x14ac:dyDescent="0.45">
      <c r="A121" s="20" t="s">
        <v>171</v>
      </c>
      <c r="B121" s="2">
        <v>3</v>
      </c>
      <c r="C121" s="43">
        <v>28</v>
      </c>
      <c r="D121" s="74">
        <f t="shared" ref="D121:D130" si="15">E120+1</f>
        <v>43611</v>
      </c>
      <c r="E121" s="50">
        <f t="shared" si="14"/>
        <v>43638</v>
      </c>
      <c r="F121" s="60">
        <v>171.38001786466947</v>
      </c>
      <c r="G121" s="60">
        <v>107.96871624722262</v>
      </c>
      <c r="H121" s="61">
        <v>9.299004831323721</v>
      </c>
      <c r="I121" s="61">
        <v>2.2298068793414334</v>
      </c>
      <c r="J121" s="61">
        <v>13.791330050268165</v>
      </c>
      <c r="K121" s="64">
        <v>0.11100400000000001</v>
      </c>
      <c r="L121" s="61">
        <v>4.3857496115560943</v>
      </c>
      <c r="M121" s="48"/>
      <c r="N121" s="48"/>
      <c r="O121" s="48"/>
      <c r="P121" s="48"/>
      <c r="Q121" s="48"/>
      <c r="R121" s="48"/>
      <c r="S121" s="48"/>
    </row>
    <row r="122" spans="1:19" s="48" customFormat="1" x14ac:dyDescent="0.45">
      <c r="A122" s="20" t="s">
        <v>172</v>
      </c>
      <c r="B122" s="2">
        <v>4</v>
      </c>
      <c r="C122" s="49">
        <v>28</v>
      </c>
      <c r="D122" s="74">
        <f t="shared" si="15"/>
        <v>43639</v>
      </c>
      <c r="E122" s="50">
        <f t="shared" si="14"/>
        <v>43666</v>
      </c>
      <c r="F122" s="60">
        <v>176.95860572440034</v>
      </c>
      <c r="G122" s="60">
        <v>111.74503244384918</v>
      </c>
      <c r="H122" s="61">
        <v>9.6380525873946326</v>
      </c>
      <c r="I122" s="61">
        <v>2.3183624925273536</v>
      </c>
      <c r="J122" s="61">
        <v>14.831991163153743</v>
      </c>
      <c r="K122" s="64">
        <v>0.11129900000000001</v>
      </c>
      <c r="L122" s="61">
        <v>4.6288164993021637</v>
      </c>
    </row>
    <row r="123" spans="1:19" x14ac:dyDescent="0.45">
      <c r="A123" s="20" t="s">
        <v>181</v>
      </c>
      <c r="B123" s="2">
        <v>5</v>
      </c>
      <c r="C123" s="43">
        <v>28</v>
      </c>
      <c r="D123" s="74">
        <f t="shared" si="15"/>
        <v>43667</v>
      </c>
      <c r="E123" s="50">
        <f t="shared" si="14"/>
        <v>43694</v>
      </c>
      <c r="F123" s="60">
        <v>149.82323666864824</v>
      </c>
      <c r="G123" s="60">
        <v>102.96603854318742</v>
      </c>
      <c r="H123" s="61">
        <v>9.1491199856668448</v>
      </c>
      <c r="I123" s="61">
        <v>2.0060814213125311</v>
      </c>
      <c r="J123" s="61">
        <v>12.948718145139551</v>
      </c>
      <c r="K123" s="64">
        <v>0.140624</v>
      </c>
      <c r="L123" s="61">
        <v>4.2810064978473008</v>
      </c>
      <c r="M123" s="48"/>
      <c r="N123" s="48"/>
      <c r="O123" s="48"/>
      <c r="P123" s="48"/>
      <c r="Q123" s="48"/>
      <c r="R123" s="48"/>
      <c r="S123" s="48"/>
    </row>
    <row r="124" spans="1:19" x14ac:dyDescent="0.45">
      <c r="A124" s="20" t="s">
        <v>173</v>
      </c>
      <c r="B124" s="2">
        <v>6</v>
      </c>
      <c r="C124" s="43">
        <v>28</v>
      </c>
      <c r="D124" s="74">
        <f t="shared" si="15"/>
        <v>43695</v>
      </c>
      <c r="E124" s="50">
        <f t="shared" si="14"/>
        <v>43722</v>
      </c>
      <c r="F124" s="60">
        <v>159.77818314497441</v>
      </c>
      <c r="G124" s="60">
        <v>99.392291952479297</v>
      </c>
      <c r="H124" s="61">
        <v>8.7344024736049377</v>
      </c>
      <c r="I124" s="61">
        <v>1.6473234233843006</v>
      </c>
      <c r="J124" s="61">
        <v>13.52311988712132</v>
      </c>
      <c r="K124" s="64">
        <v>0.13213800000000001</v>
      </c>
      <c r="L124" s="61">
        <v>4.2600059594817283</v>
      </c>
      <c r="M124" s="48"/>
      <c r="N124" s="48"/>
      <c r="O124" s="48"/>
      <c r="P124" s="48"/>
      <c r="Q124" s="48"/>
      <c r="R124" s="48"/>
      <c r="S124" s="48"/>
    </row>
    <row r="125" spans="1:19" x14ac:dyDescent="0.45">
      <c r="A125" s="20" t="s">
        <v>174</v>
      </c>
      <c r="B125" s="2">
        <v>7</v>
      </c>
      <c r="C125" s="43">
        <v>28</v>
      </c>
      <c r="D125" s="74">
        <f t="shared" si="15"/>
        <v>43723</v>
      </c>
      <c r="E125" s="50">
        <f t="shared" si="14"/>
        <v>43750</v>
      </c>
      <c r="F125" s="60">
        <v>179.30929650718187</v>
      </c>
      <c r="G125" s="60">
        <v>112.24142166502631</v>
      </c>
      <c r="H125" s="61">
        <v>9.5326906366334896</v>
      </c>
      <c r="I125" s="61">
        <v>2.3079729092783636</v>
      </c>
      <c r="J125" s="61">
        <v>17.820631992417812</v>
      </c>
      <c r="K125" s="64">
        <v>8.7510000000000004E-2</v>
      </c>
      <c r="L125" s="61">
        <v>4.861940961748644</v>
      </c>
      <c r="M125" s="48"/>
      <c r="N125" s="48"/>
      <c r="O125" s="48"/>
      <c r="P125" s="48"/>
      <c r="Q125" s="48"/>
      <c r="R125" s="48"/>
      <c r="S125" s="48"/>
    </row>
    <row r="126" spans="1:19" x14ac:dyDescent="0.45">
      <c r="A126" s="20" t="s">
        <v>175</v>
      </c>
      <c r="B126" s="2">
        <v>8</v>
      </c>
      <c r="C126" s="43">
        <v>28</v>
      </c>
      <c r="D126" s="74">
        <f t="shared" si="15"/>
        <v>43751</v>
      </c>
      <c r="E126" s="50">
        <f t="shared" si="14"/>
        <v>43778</v>
      </c>
      <c r="F126" s="60">
        <v>168.90863140792669</v>
      </c>
      <c r="G126" s="60">
        <v>113.28306107902587</v>
      </c>
      <c r="H126" s="61">
        <v>9.9526145994041073</v>
      </c>
      <c r="I126" s="61">
        <v>2.2018397721261556</v>
      </c>
      <c r="J126" s="61">
        <v>17.108287104910637</v>
      </c>
      <c r="K126" s="64">
        <v>0.104711</v>
      </c>
      <c r="L126" s="61">
        <v>4.8950687405999522</v>
      </c>
      <c r="M126" s="48"/>
      <c r="N126" s="48"/>
      <c r="O126" s="48"/>
      <c r="P126" s="48"/>
      <c r="Q126" s="48"/>
      <c r="R126" s="48"/>
      <c r="S126" s="48"/>
    </row>
    <row r="127" spans="1:19" x14ac:dyDescent="0.45">
      <c r="A127" s="20" t="s">
        <v>176</v>
      </c>
      <c r="B127" s="2">
        <v>9</v>
      </c>
      <c r="C127" s="43">
        <v>28</v>
      </c>
      <c r="D127" s="74">
        <f t="shared" si="15"/>
        <v>43779</v>
      </c>
      <c r="E127" s="50">
        <f t="shared" si="14"/>
        <v>43806</v>
      </c>
      <c r="F127" s="60">
        <v>176.21572079508869</v>
      </c>
      <c r="G127" s="60">
        <v>117.54643181375046</v>
      </c>
      <c r="H127" s="61">
        <v>9.8447686010300401</v>
      </c>
      <c r="I127" s="61">
        <v>2.3158979175978613</v>
      </c>
      <c r="J127" s="61">
        <v>15.831406925401568</v>
      </c>
      <c r="K127" s="64">
        <v>7.5864000000000001E-2</v>
      </c>
      <c r="L127" s="61">
        <v>4.9633767827490241</v>
      </c>
      <c r="M127" s="48"/>
      <c r="N127" s="48"/>
      <c r="O127" s="48"/>
      <c r="P127" s="48"/>
      <c r="Q127" s="48"/>
      <c r="R127" s="48"/>
      <c r="S127" s="48"/>
    </row>
    <row r="128" spans="1:19" x14ac:dyDescent="0.45">
      <c r="A128" s="20" t="s">
        <v>177</v>
      </c>
      <c r="B128" s="2">
        <v>10</v>
      </c>
      <c r="C128" s="49">
        <v>28</v>
      </c>
      <c r="D128" s="74">
        <f t="shared" si="15"/>
        <v>43807</v>
      </c>
      <c r="E128" s="50">
        <f t="shared" si="14"/>
        <v>43834</v>
      </c>
      <c r="F128" s="60">
        <v>140.98799694557397</v>
      </c>
      <c r="G128" s="60">
        <v>91.202313906047891</v>
      </c>
      <c r="H128" s="61">
        <v>7.5107011862178492</v>
      </c>
      <c r="I128" s="61">
        <v>1.9091652891766981</v>
      </c>
      <c r="J128" s="61">
        <v>10.587197790917028</v>
      </c>
      <c r="K128" s="64">
        <v>8.6786000000000002E-2</v>
      </c>
      <c r="L128" s="61">
        <v>4.3461811884691084</v>
      </c>
      <c r="M128" s="48"/>
      <c r="N128" s="48"/>
      <c r="O128" s="48"/>
      <c r="P128" s="48"/>
      <c r="Q128" s="48"/>
      <c r="R128" s="48"/>
      <c r="S128" s="48"/>
    </row>
    <row r="129" spans="1:19" x14ac:dyDescent="0.45">
      <c r="A129" s="20" t="s">
        <v>178</v>
      </c>
      <c r="B129" s="2">
        <v>11</v>
      </c>
      <c r="C129" s="43">
        <v>28</v>
      </c>
      <c r="D129" s="74">
        <f t="shared" si="15"/>
        <v>43835</v>
      </c>
      <c r="E129" s="50">
        <f t="shared" si="14"/>
        <v>43862</v>
      </c>
      <c r="F129" s="60">
        <v>169.4236582600289</v>
      </c>
      <c r="G129" s="60">
        <v>105.84715473968258</v>
      </c>
      <c r="H129" s="61">
        <v>9.1888113550007784</v>
      </c>
      <c r="I129" s="61">
        <v>2.3068028134234639</v>
      </c>
      <c r="J129" s="61">
        <v>14.056911476517955</v>
      </c>
      <c r="K129" s="64">
        <v>6.0012999999999997E-2</v>
      </c>
      <c r="L129" s="61">
        <v>5.6687110928749016</v>
      </c>
      <c r="M129" s="48"/>
      <c r="N129" s="48"/>
      <c r="O129" s="48"/>
      <c r="P129" s="48"/>
      <c r="Q129" s="48"/>
      <c r="R129" s="48"/>
      <c r="S129" s="48"/>
    </row>
    <row r="130" spans="1:19" x14ac:dyDescent="0.45">
      <c r="A130" s="20" t="s">
        <v>179</v>
      </c>
      <c r="B130" s="2">
        <v>12</v>
      </c>
      <c r="C130" s="43">
        <v>28</v>
      </c>
      <c r="D130" s="74">
        <f t="shared" si="15"/>
        <v>43863</v>
      </c>
      <c r="E130" s="50">
        <f t="shared" si="14"/>
        <v>43890</v>
      </c>
      <c r="F130" s="60">
        <v>165.17622233037375</v>
      </c>
      <c r="G130" s="60">
        <v>106.24112818537368</v>
      </c>
      <c r="H130" s="61">
        <v>9.2822617652399</v>
      </c>
      <c r="I130" s="61">
        <v>2.1967179192746253</v>
      </c>
      <c r="J130" s="61">
        <v>15.608205259940437</v>
      </c>
      <c r="K130" s="64">
        <v>6.1136000000000003E-2</v>
      </c>
      <c r="L130" s="61">
        <v>5.2405114288620194</v>
      </c>
      <c r="M130" s="48"/>
      <c r="N130" s="48"/>
      <c r="O130" s="48"/>
      <c r="P130" s="48"/>
      <c r="Q130" s="48"/>
      <c r="R130" s="48"/>
      <c r="S130" s="48"/>
    </row>
    <row r="131" spans="1:19" ht="14.65" thickBot="1" x14ac:dyDescent="0.5">
      <c r="A131" s="47" t="s">
        <v>180</v>
      </c>
      <c r="B131" s="5">
        <v>13</v>
      </c>
      <c r="C131" s="44">
        <v>29</v>
      </c>
      <c r="D131" s="45">
        <f>E130+1</f>
        <v>43891</v>
      </c>
      <c r="E131" s="45">
        <v>43921</v>
      </c>
      <c r="F131" s="62">
        <v>126.44616132724443</v>
      </c>
      <c r="G131" s="62">
        <v>60.939926896781003</v>
      </c>
      <c r="H131" s="63">
        <v>6.0619502035315733</v>
      </c>
      <c r="I131" s="63">
        <v>1.609062342399981</v>
      </c>
      <c r="J131" s="63">
        <v>12.954588009163984</v>
      </c>
      <c r="K131" s="65">
        <v>1.3066000000000001E-2</v>
      </c>
      <c r="L131" s="63">
        <v>3.4935386365999999</v>
      </c>
      <c r="M131" s="48"/>
      <c r="N131" s="48"/>
      <c r="O131" s="48"/>
      <c r="P131" s="48"/>
      <c r="Q131" s="48"/>
      <c r="R131" s="48"/>
      <c r="S131" s="48"/>
    </row>
    <row r="132" spans="1:19" x14ac:dyDescent="0.45">
      <c r="A132" s="19" t="s">
        <v>183</v>
      </c>
      <c r="B132" s="4">
        <v>1</v>
      </c>
      <c r="C132" s="41">
        <v>28</v>
      </c>
      <c r="D132" s="42">
        <f>E131+1</f>
        <v>43922</v>
      </c>
      <c r="E132" s="46">
        <v>43953</v>
      </c>
      <c r="F132" s="68">
        <v>30.223736458292898</v>
      </c>
      <c r="G132" s="68">
        <v>5.7456319189725322</v>
      </c>
      <c r="H132" s="69">
        <v>1.2051248473495402</v>
      </c>
      <c r="I132" s="69">
        <v>0.44093410266562649</v>
      </c>
      <c r="J132" s="69">
        <v>0.99969267785582716</v>
      </c>
      <c r="K132" s="73">
        <v>1.6900000000000002E-4</v>
      </c>
      <c r="L132" s="69">
        <v>0.59461483870000009</v>
      </c>
      <c r="M132" s="48"/>
      <c r="N132" s="48"/>
      <c r="O132" s="48"/>
      <c r="P132" s="48"/>
      <c r="Q132" s="48"/>
      <c r="R132" s="48"/>
      <c r="S132" s="48"/>
    </row>
    <row r="133" spans="1:19" x14ac:dyDescent="0.45">
      <c r="A133" s="20" t="s">
        <v>184</v>
      </c>
      <c r="B133" s="2">
        <v>2</v>
      </c>
      <c r="C133" s="49">
        <v>28</v>
      </c>
      <c r="D133" s="74">
        <f>E132+1</f>
        <v>43954</v>
      </c>
      <c r="E133" s="50">
        <f t="shared" ref="E133:E143" si="16">D133+C133-1</f>
        <v>43981</v>
      </c>
      <c r="F133" s="70">
        <v>32.467242900973311</v>
      </c>
      <c r="G133" s="70">
        <v>6.6829867374453897</v>
      </c>
      <c r="H133" s="71">
        <v>1.3581124606349002</v>
      </c>
      <c r="I133" s="71">
        <v>0.47081118235656483</v>
      </c>
      <c r="J133" s="71">
        <v>1.4918895512742971</v>
      </c>
      <c r="K133" s="72">
        <v>4.9779999999999998E-3</v>
      </c>
      <c r="L133" s="71">
        <v>0.70021817659999996</v>
      </c>
      <c r="M133" s="48"/>
      <c r="N133" s="48"/>
      <c r="O133" s="48"/>
      <c r="P133" s="48"/>
      <c r="Q133" s="48"/>
      <c r="R133" s="48"/>
      <c r="S133" s="48"/>
    </row>
    <row r="134" spans="1:19" x14ac:dyDescent="0.45">
      <c r="A134" s="20" t="s">
        <v>185</v>
      </c>
      <c r="B134" s="2">
        <v>3</v>
      </c>
      <c r="C134" s="49">
        <v>28</v>
      </c>
      <c r="D134" s="74">
        <f t="shared" ref="D134:D143" si="17">E133+1</f>
        <v>43982</v>
      </c>
      <c r="E134" s="50">
        <f t="shared" si="16"/>
        <v>44009</v>
      </c>
      <c r="F134" s="70">
        <v>46.959519834619549</v>
      </c>
      <c r="G134" s="70">
        <v>13.306859998144638</v>
      </c>
      <c r="H134" s="71">
        <v>2.1337631062496532</v>
      </c>
      <c r="I134" s="71">
        <v>0.7047072513810636</v>
      </c>
      <c r="J134" s="71">
        <v>2.7977437229432947</v>
      </c>
      <c r="K134" s="72">
        <v>1.5716000000000001E-2</v>
      </c>
      <c r="L134" s="71">
        <v>1.1583479897</v>
      </c>
    </row>
    <row r="135" spans="1:19" x14ac:dyDescent="0.45">
      <c r="A135" s="20" t="s">
        <v>186</v>
      </c>
      <c r="B135" s="2">
        <v>4</v>
      </c>
      <c r="C135" s="49">
        <v>28</v>
      </c>
      <c r="D135" s="74">
        <f t="shared" si="17"/>
        <v>44010</v>
      </c>
      <c r="E135" s="50">
        <f t="shared" si="16"/>
        <v>44037</v>
      </c>
      <c r="F135" s="70">
        <v>66.665794930124719</v>
      </c>
      <c r="G135" s="70">
        <v>22.210732222519429</v>
      </c>
      <c r="H135" s="71">
        <v>2.9498722307173986</v>
      </c>
      <c r="I135" s="71">
        <v>1.0001144171319079</v>
      </c>
      <c r="J135" s="71">
        <v>4.4900861720188896</v>
      </c>
      <c r="K135" s="72">
        <v>3.0059000000000002E-2</v>
      </c>
      <c r="L135" s="71">
        <v>1.6369384713999999</v>
      </c>
    </row>
    <row r="136" spans="1:19" x14ac:dyDescent="0.45">
      <c r="A136" s="20" t="s">
        <v>187</v>
      </c>
      <c r="B136" s="2">
        <v>5</v>
      </c>
      <c r="C136" s="49">
        <v>28</v>
      </c>
      <c r="D136" s="74">
        <f t="shared" si="17"/>
        <v>44038</v>
      </c>
      <c r="E136" s="50">
        <f t="shared" si="16"/>
        <v>44065</v>
      </c>
      <c r="F136" s="70">
        <v>75.173959786654734</v>
      </c>
      <c r="G136" s="70">
        <v>28.765605730518139</v>
      </c>
      <c r="H136" s="71">
        <v>3.5889009085512233</v>
      </c>
      <c r="I136" s="71">
        <v>1.0384243499962424</v>
      </c>
      <c r="J136" s="71">
        <v>5.0731823469228186</v>
      </c>
      <c r="K136" s="72">
        <v>6.0884000000000001E-2</v>
      </c>
      <c r="L136" s="71">
        <v>1.951687613</v>
      </c>
    </row>
    <row r="137" spans="1:19" x14ac:dyDescent="0.45">
      <c r="A137" s="20" t="s">
        <v>188</v>
      </c>
      <c r="B137" s="2">
        <v>6</v>
      </c>
      <c r="C137" s="49">
        <v>28</v>
      </c>
      <c r="D137" s="74">
        <f t="shared" si="17"/>
        <v>44066</v>
      </c>
      <c r="E137" s="50">
        <f t="shared" si="16"/>
        <v>44093</v>
      </c>
      <c r="F137" s="70">
        <v>94.761444280454356</v>
      </c>
      <c r="G137" s="70">
        <v>36.320267769843674</v>
      </c>
      <c r="H137" s="71">
        <v>4.1613916027496627</v>
      </c>
      <c r="I137" s="71">
        <v>1.2178636159797576</v>
      </c>
      <c r="J137" s="71">
        <v>6.6193197804363759</v>
      </c>
      <c r="K137" s="72">
        <v>6.2418999999999995E-2</v>
      </c>
      <c r="L137" s="71">
        <v>2.2219827342999996</v>
      </c>
    </row>
    <row r="138" spans="1:19" x14ac:dyDescent="0.45">
      <c r="A138" s="20" t="s">
        <v>189</v>
      </c>
      <c r="B138" s="2">
        <v>7</v>
      </c>
      <c r="C138" s="49">
        <v>28</v>
      </c>
      <c r="D138" s="74">
        <f t="shared" si="17"/>
        <v>44094</v>
      </c>
      <c r="E138" s="50">
        <f t="shared" si="16"/>
        <v>44121</v>
      </c>
      <c r="F138" s="70">
        <v>101.9750271676867</v>
      </c>
      <c r="G138" s="70">
        <v>39.498715538325023</v>
      </c>
      <c r="H138" s="71">
        <v>4.4615183106503045</v>
      </c>
      <c r="I138" s="71">
        <v>1.3868153925663915</v>
      </c>
      <c r="J138" s="71">
        <v>8.4556690453394623</v>
      </c>
      <c r="K138" s="72">
        <v>3.9569E-2</v>
      </c>
      <c r="L138" s="71">
        <v>2.4782569099000002</v>
      </c>
    </row>
    <row r="139" spans="1:19" x14ac:dyDescent="0.45">
      <c r="A139" s="20" t="s">
        <v>190</v>
      </c>
      <c r="B139" s="2">
        <v>8</v>
      </c>
      <c r="C139" s="49">
        <v>28</v>
      </c>
      <c r="D139" s="74">
        <f t="shared" si="17"/>
        <v>44122</v>
      </c>
      <c r="E139" s="50">
        <f t="shared" si="16"/>
        <v>44149</v>
      </c>
      <c r="F139" s="70">
        <v>88.855237027592395</v>
      </c>
      <c r="G139" s="70">
        <v>33.748683810630212</v>
      </c>
      <c r="H139" s="71">
        <v>4.0635879132280239</v>
      </c>
      <c r="I139" s="71">
        <v>1.0273932311959164</v>
      </c>
      <c r="J139" s="71">
        <v>7.0804233687240536</v>
      </c>
      <c r="K139" s="72">
        <v>3.3097000000000001E-2</v>
      </c>
      <c r="L139" s="71">
        <v>2.1239562843999997</v>
      </c>
    </row>
    <row r="140" spans="1:19" x14ac:dyDescent="0.45">
      <c r="A140" s="20" t="s">
        <v>191</v>
      </c>
      <c r="B140" s="2">
        <v>9</v>
      </c>
      <c r="C140" s="49">
        <v>28</v>
      </c>
      <c r="D140" s="74">
        <f t="shared" si="17"/>
        <v>44150</v>
      </c>
      <c r="E140" s="50">
        <f t="shared" si="16"/>
        <v>44177</v>
      </c>
      <c r="F140" s="70">
        <v>88.994047306506531</v>
      </c>
      <c r="G140" s="70">
        <v>32.123280524075525</v>
      </c>
      <c r="H140" s="71">
        <v>4.008239745198158</v>
      </c>
      <c r="I140" s="71">
        <v>1.1302216583450404</v>
      </c>
      <c r="J140" s="71">
        <v>6.6138214299246503</v>
      </c>
      <c r="K140" s="72">
        <v>2.052E-2</v>
      </c>
      <c r="L140" s="71">
        <v>2.0764304245000003</v>
      </c>
    </row>
    <row r="141" spans="1:19" x14ac:dyDescent="0.45">
      <c r="A141" s="20" t="s">
        <v>192</v>
      </c>
      <c r="B141" s="2">
        <v>10</v>
      </c>
      <c r="C141" s="49">
        <v>28</v>
      </c>
      <c r="D141" s="74">
        <f t="shared" si="17"/>
        <v>44178</v>
      </c>
      <c r="E141" s="50">
        <f t="shared" si="16"/>
        <v>44205</v>
      </c>
      <c r="F141" s="70">
        <v>57.480442735795364</v>
      </c>
      <c r="G141" s="70">
        <v>18.829916745729665</v>
      </c>
      <c r="H141" s="71">
        <v>2.7413223849128507</v>
      </c>
      <c r="I141" s="71">
        <v>0.73895385008633885</v>
      </c>
      <c r="J141" s="71">
        <v>3.1929379749441944</v>
      </c>
      <c r="K141" s="72">
        <v>2.9085E-2</v>
      </c>
      <c r="L141" s="71">
        <v>1.2184410475</v>
      </c>
      <c r="M141" s="3"/>
    </row>
    <row r="142" spans="1:19" x14ac:dyDescent="0.45">
      <c r="A142" s="20" t="s">
        <v>193</v>
      </c>
      <c r="B142" s="2">
        <v>11</v>
      </c>
      <c r="C142" s="49">
        <v>28</v>
      </c>
      <c r="D142" s="74">
        <f t="shared" si="17"/>
        <v>44206</v>
      </c>
      <c r="E142" s="50">
        <f t="shared" si="16"/>
        <v>44233</v>
      </c>
      <c r="F142" s="70">
        <v>51.622799783083948</v>
      </c>
      <c r="G142" s="70">
        <v>16.75093711176854</v>
      </c>
      <c r="H142" s="71">
        <v>2.6621261585442277</v>
      </c>
      <c r="I142" s="71">
        <v>0.66800088886309705</v>
      </c>
      <c r="J142" s="71">
        <v>3.499736135660366</v>
      </c>
      <c r="K142" s="72">
        <v>1.8905999999999999E-2</v>
      </c>
      <c r="L142" s="71">
        <v>1.1542064667</v>
      </c>
      <c r="M142" s="3"/>
    </row>
    <row r="143" spans="1:19" x14ac:dyDescent="0.45">
      <c r="A143" s="20" t="s">
        <v>194</v>
      </c>
      <c r="B143" s="2">
        <v>12</v>
      </c>
      <c r="C143" s="49">
        <v>28</v>
      </c>
      <c r="D143" s="74">
        <f t="shared" si="17"/>
        <v>44234</v>
      </c>
      <c r="E143" s="50">
        <f t="shared" si="16"/>
        <v>44261</v>
      </c>
      <c r="F143" s="70">
        <v>56.893297429245948</v>
      </c>
      <c r="G143" s="70">
        <v>19.757480225963569</v>
      </c>
      <c r="H143" s="71">
        <v>3.1042583219748021</v>
      </c>
      <c r="I143" s="71">
        <v>0.77205903761936168</v>
      </c>
      <c r="J143" s="71">
        <v>4.383649710198271</v>
      </c>
      <c r="K143" s="72">
        <v>5.0902999999999997E-2</v>
      </c>
      <c r="L143" s="71">
        <v>1.363278027</v>
      </c>
      <c r="M143" s="3"/>
    </row>
    <row r="144" spans="1:19" ht="14.65" thickBot="1" x14ac:dyDescent="0.5">
      <c r="A144" s="47" t="s">
        <v>195</v>
      </c>
      <c r="B144" s="5">
        <v>13</v>
      </c>
      <c r="C144" s="44">
        <v>29</v>
      </c>
      <c r="D144" s="45">
        <f>E143+1</f>
        <v>44262</v>
      </c>
      <c r="E144" s="45">
        <v>44286</v>
      </c>
      <c r="F144" s="62">
        <v>72.92840422371853</v>
      </c>
      <c r="G144" s="62">
        <v>22.404462013473172</v>
      </c>
      <c r="H144" s="63">
        <v>3.3068698333351594</v>
      </c>
      <c r="I144" s="63">
        <v>0.97197885287242736</v>
      </c>
      <c r="J144" s="63">
        <v>4.8252391292494226</v>
      </c>
      <c r="K144" s="65">
        <v>6.2639E-2</v>
      </c>
      <c r="L144" s="63">
        <v>1.4989043956000001</v>
      </c>
      <c r="M144" s="3"/>
    </row>
    <row r="145" spans="1:14" s="75" customFormat="1" x14ac:dyDescent="0.45">
      <c r="A145" s="19" t="s">
        <v>196</v>
      </c>
      <c r="B145" s="4">
        <v>1</v>
      </c>
      <c r="C145" s="41">
        <v>31</v>
      </c>
      <c r="D145" s="42">
        <f>E144+1</f>
        <v>44287</v>
      </c>
      <c r="E145" s="46">
        <f>D145+C145-1</f>
        <v>44317</v>
      </c>
      <c r="F145" s="68">
        <v>95.913984199655872</v>
      </c>
      <c r="G145" s="68">
        <v>37.374672284778995</v>
      </c>
      <c r="H145" s="69">
        <v>4.8893650323904216</v>
      </c>
      <c r="I145" s="69">
        <v>1.259912104294385</v>
      </c>
      <c r="J145" s="69">
        <v>8.6475415887387204</v>
      </c>
      <c r="K145" s="73">
        <v>0.145264</v>
      </c>
      <c r="L145" s="69">
        <v>2.1204110555000004</v>
      </c>
      <c r="M145" s="3"/>
    </row>
    <row r="146" spans="1:14" s="75" customFormat="1" x14ac:dyDescent="0.45">
      <c r="A146" s="20" t="s">
        <v>197</v>
      </c>
      <c r="B146" s="2">
        <v>2</v>
      </c>
      <c r="C146" s="49">
        <v>28</v>
      </c>
      <c r="D146" s="74">
        <f>E145+1</f>
        <v>44318</v>
      </c>
      <c r="E146" s="50">
        <f t="shared" ref="E146:E156" si="18">D146+C146-1</f>
        <v>44345</v>
      </c>
      <c r="F146" s="70">
        <v>104.2862393420632</v>
      </c>
      <c r="G146" s="70">
        <v>42.462528904264282</v>
      </c>
      <c r="H146" s="71">
        <v>5.0053048013089247</v>
      </c>
      <c r="I146" s="71">
        <v>1.4808103386196947</v>
      </c>
      <c r="J146" s="71">
        <v>7.6860877066279114</v>
      </c>
      <c r="K146" s="72">
        <v>5.6832000000000001E-2</v>
      </c>
      <c r="L146" s="71">
        <v>2.3126148325</v>
      </c>
      <c r="M146" s="3"/>
    </row>
    <row r="147" spans="1:14" s="75" customFormat="1" x14ac:dyDescent="0.45">
      <c r="A147" s="20" t="s">
        <v>198</v>
      </c>
      <c r="B147" s="2">
        <v>3</v>
      </c>
      <c r="C147" s="49">
        <v>28</v>
      </c>
      <c r="D147" s="74">
        <f t="shared" ref="D147:D156" si="19">E146+1</f>
        <v>44346</v>
      </c>
      <c r="E147" s="50">
        <f t="shared" si="18"/>
        <v>44373</v>
      </c>
      <c r="F147" s="70">
        <v>106.97824574169461</v>
      </c>
      <c r="G147" s="70">
        <v>48.557304032456805</v>
      </c>
      <c r="H147" s="71">
        <v>5.566634146371964</v>
      </c>
      <c r="I147" s="71">
        <v>1.4958721672904705</v>
      </c>
      <c r="J147" s="71">
        <v>7.7778965828385962</v>
      </c>
      <c r="K147" s="72">
        <v>0.112039</v>
      </c>
      <c r="L147" s="71">
        <v>2.7148456052000003</v>
      </c>
      <c r="M147" s="3"/>
    </row>
    <row r="148" spans="1:14" s="75" customFormat="1" x14ac:dyDescent="0.45">
      <c r="A148" s="20" t="s">
        <v>199</v>
      </c>
      <c r="B148" s="2">
        <v>4</v>
      </c>
      <c r="C148" s="49">
        <v>28</v>
      </c>
      <c r="D148" s="74">
        <f t="shared" si="19"/>
        <v>44374</v>
      </c>
      <c r="E148" s="50">
        <f t="shared" si="18"/>
        <v>44401</v>
      </c>
      <c r="F148" s="70">
        <v>109.1357947122963</v>
      </c>
      <c r="G148" s="70">
        <v>49.585031441602752</v>
      </c>
      <c r="H148" s="71">
        <v>5.3635035802753883</v>
      </c>
      <c r="I148" s="71">
        <v>1.502612253050976</v>
      </c>
      <c r="J148" s="71">
        <v>10.147642050076552</v>
      </c>
      <c r="K148" s="72">
        <v>0.10472799999999999</v>
      </c>
      <c r="L148" s="71">
        <v>2.8067121857000004</v>
      </c>
      <c r="M148" s="3"/>
    </row>
    <row r="149" spans="1:14" s="75" customFormat="1" x14ac:dyDescent="0.45">
      <c r="A149" s="20" t="s">
        <v>200</v>
      </c>
      <c r="B149" s="2">
        <v>5</v>
      </c>
      <c r="C149" s="49">
        <v>28</v>
      </c>
      <c r="D149" s="74">
        <f t="shared" si="19"/>
        <v>44402</v>
      </c>
      <c r="E149" s="50">
        <f t="shared" si="18"/>
        <v>44429</v>
      </c>
      <c r="F149" s="70">
        <v>98.814423605518741</v>
      </c>
      <c r="G149" s="70">
        <v>51.597668144726846</v>
      </c>
      <c r="H149" s="71">
        <v>5.5225867998155023</v>
      </c>
      <c r="I149" s="71">
        <v>1.2669678794162764</v>
      </c>
      <c r="J149" s="71">
        <v>8.5743713951106919</v>
      </c>
      <c r="K149" s="72">
        <v>0.18937999999999999</v>
      </c>
      <c r="L149" s="71">
        <v>2.8</v>
      </c>
      <c r="M149" s="3"/>
    </row>
    <row r="150" spans="1:14" s="75" customFormat="1" x14ac:dyDescent="0.45">
      <c r="A150" s="20" t="s">
        <v>201</v>
      </c>
      <c r="B150" s="2">
        <v>6</v>
      </c>
      <c r="C150" s="49">
        <v>28</v>
      </c>
      <c r="D150" s="74">
        <f t="shared" si="19"/>
        <v>44430</v>
      </c>
      <c r="E150" s="50">
        <f t="shared" si="18"/>
        <v>44457</v>
      </c>
      <c r="F150" s="70">
        <v>115.52852520778926</v>
      </c>
      <c r="G150" s="70">
        <v>58.16290188256135</v>
      </c>
      <c r="H150" s="71">
        <v>5.9470687268695057</v>
      </c>
      <c r="I150" s="71">
        <v>1.2389050967314017</v>
      </c>
      <c r="J150" s="71">
        <v>10.599298998618366</v>
      </c>
      <c r="K150" s="72">
        <v>0.16367300000000001</v>
      </c>
      <c r="L150" s="71">
        <v>3.0976430000000001</v>
      </c>
      <c r="M150" s="3"/>
    </row>
    <row r="151" spans="1:14" s="75" customFormat="1" x14ac:dyDescent="0.45">
      <c r="A151" s="20" t="s">
        <v>202</v>
      </c>
      <c r="B151" s="2">
        <v>7</v>
      </c>
      <c r="C151" s="49">
        <v>28</v>
      </c>
      <c r="D151" s="74">
        <f t="shared" si="19"/>
        <v>44458</v>
      </c>
      <c r="E151" s="50">
        <f t="shared" si="18"/>
        <v>44485</v>
      </c>
      <c r="F151" s="70">
        <v>130.15749446774137</v>
      </c>
      <c r="G151" s="70">
        <v>69.671212494665468</v>
      </c>
      <c r="H151" s="71">
        <v>7.1498232406260263</v>
      </c>
      <c r="I151" s="71">
        <v>1.6774210130426215</v>
      </c>
      <c r="J151" s="71">
        <v>12.473503666618367</v>
      </c>
      <c r="K151" s="72">
        <v>9.6852999999999995E-2</v>
      </c>
      <c r="L151" s="71">
        <v>3.7</v>
      </c>
      <c r="M151" s="3"/>
    </row>
    <row r="152" spans="1:14" s="75" customFormat="1" x14ac:dyDescent="0.45">
      <c r="A152" s="20" t="s">
        <v>203</v>
      </c>
      <c r="B152" s="2">
        <v>8</v>
      </c>
      <c r="C152" s="49">
        <v>28</v>
      </c>
      <c r="D152" s="74">
        <f t="shared" si="19"/>
        <v>44486</v>
      </c>
      <c r="E152" s="50">
        <f t="shared" si="18"/>
        <v>44513</v>
      </c>
      <c r="F152" s="70">
        <v>125.37619709331662</v>
      </c>
      <c r="G152" s="70">
        <v>73.698874159924827</v>
      </c>
      <c r="H152" s="71">
        <v>7.1550694451385546</v>
      </c>
      <c r="I152" s="71">
        <v>1.6644390748834983</v>
      </c>
      <c r="J152" s="71">
        <v>11.58683786560962</v>
      </c>
      <c r="K152" s="72">
        <v>0.11766500000000001</v>
      </c>
      <c r="L152" s="71">
        <v>3.7</v>
      </c>
      <c r="M152" s="3"/>
    </row>
    <row r="153" spans="1:14" s="75" customFormat="1" x14ac:dyDescent="0.45">
      <c r="A153" s="20" t="s">
        <v>204</v>
      </c>
      <c r="B153" s="2">
        <v>9</v>
      </c>
      <c r="C153" s="49">
        <v>28</v>
      </c>
      <c r="D153" s="74">
        <f t="shared" si="19"/>
        <v>44514</v>
      </c>
      <c r="E153" s="50">
        <f t="shared" si="18"/>
        <v>44541</v>
      </c>
      <c r="F153" s="70">
        <v>131.3435068183004</v>
      </c>
      <c r="G153" s="70">
        <v>75.801455629223071</v>
      </c>
      <c r="H153" s="71">
        <v>6.9850149256600327</v>
      </c>
      <c r="I153" s="71">
        <v>1.5564986564897496</v>
      </c>
      <c r="J153" s="71">
        <v>12.207104861142255</v>
      </c>
      <c r="K153" s="72">
        <v>7.3495999999999992E-2</v>
      </c>
      <c r="L153" s="71">
        <v>3.3</v>
      </c>
      <c r="M153" s="3"/>
    </row>
    <row r="154" spans="1:14" s="75" customFormat="1" x14ac:dyDescent="0.45">
      <c r="A154" s="20" t="s">
        <v>205</v>
      </c>
      <c r="B154" s="2">
        <v>10</v>
      </c>
      <c r="C154" s="49">
        <v>28</v>
      </c>
      <c r="D154" s="74">
        <f t="shared" si="19"/>
        <v>44542</v>
      </c>
      <c r="E154" s="50">
        <f t="shared" si="18"/>
        <v>44569</v>
      </c>
      <c r="F154" s="70">
        <v>95.134172102508757</v>
      </c>
      <c r="G154" s="70">
        <v>45.356108751954977</v>
      </c>
      <c r="H154" s="71">
        <v>4.5540931832038956</v>
      </c>
      <c r="I154" s="71">
        <v>1.2438652611652592</v>
      </c>
      <c r="J154" s="71">
        <v>6.727379038943349</v>
      </c>
      <c r="K154" s="72">
        <v>9.3056E-2</v>
      </c>
      <c r="L154" s="71">
        <v>2.4</v>
      </c>
      <c r="M154" s="3"/>
    </row>
    <row r="155" spans="1:14" s="75" customFormat="1" x14ac:dyDescent="0.45">
      <c r="A155" s="20" t="s">
        <v>206</v>
      </c>
      <c r="B155" s="2">
        <v>11</v>
      </c>
      <c r="C155" s="49">
        <v>28</v>
      </c>
      <c r="D155" s="74">
        <f t="shared" si="19"/>
        <v>44570</v>
      </c>
      <c r="E155" s="50">
        <f t="shared" si="18"/>
        <v>44597</v>
      </c>
      <c r="F155" s="70">
        <v>123.50650394991986</v>
      </c>
      <c r="G155" s="70">
        <v>60.239316200089888</v>
      </c>
      <c r="H155" s="71">
        <v>5.8678016334715659</v>
      </c>
      <c r="I155" s="71">
        <v>1.6083171789179354</v>
      </c>
      <c r="J155" s="71">
        <v>9.9687676863162373</v>
      </c>
      <c r="K155" s="72">
        <v>6.3675999999999996E-2</v>
      </c>
      <c r="L155" s="71">
        <v>3.2</v>
      </c>
      <c r="M155" s="3"/>
    </row>
    <row r="156" spans="1:14" s="75" customFormat="1" x14ac:dyDescent="0.35">
      <c r="A156" s="20" t="s">
        <v>207</v>
      </c>
      <c r="B156" s="2">
        <v>12</v>
      </c>
      <c r="C156" s="49">
        <v>28</v>
      </c>
      <c r="D156" s="74">
        <f t="shared" si="19"/>
        <v>44598</v>
      </c>
      <c r="E156" s="50">
        <f t="shared" si="18"/>
        <v>44625</v>
      </c>
      <c r="F156" s="70">
        <v>127.78332969207827</v>
      </c>
      <c r="G156" s="70">
        <v>65.432972672588662</v>
      </c>
      <c r="H156" s="71">
        <v>6.5062320730757337</v>
      </c>
      <c r="I156" s="71">
        <v>1.4068865442020417</v>
      </c>
      <c r="J156" s="71">
        <v>10.682085266100348</v>
      </c>
      <c r="K156" s="72">
        <v>8.2281999999999994E-2</v>
      </c>
      <c r="L156" s="71">
        <v>3.1</v>
      </c>
      <c r="M156" s="76"/>
      <c r="N156" s="76"/>
    </row>
    <row r="157" spans="1:14" s="75" customFormat="1" ht="14.65" thickBot="1" x14ac:dyDescent="0.4">
      <c r="A157" s="47" t="s">
        <v>208</v>
      </c>
      <c r="B157" s="5">
        <v>13</v>
      </c>
      <c r="C157" s="44">
        <v>26</v>
      </c>
      <c r="D157" s="45">
        <f>E156+1</f>
        <v>44626</v>
      </c>
      <c r="E157" s="45">
        <f>D157+C157-1</f>
        <v>44651</v>
      </c>
      <c r="F157" s="70">
        <v>126.70740705125088</v>
      </c>
      <c r="G157" s="70">
        <v>70.401892352441408</v>
      </c>
      <c r="H157" s="71">
        <v>6.5965095795445601</v>
      </c>
      <c r="I157" s="71">
        <v>1.5383917599999999</v>
      </c>
      <c r="J157" s="71">
        <v>13.837845085794568</v>
      </c>
      <c r="K157" s="72">
        <v>6.6026000000000001E-2</v>
      </c>
      <c r="L157" s="71">
        <v>3.1</v>
      </c>
      <c r="M157" s="77"/>
      <c r="N157" s="76"/>
    </row>
    <row r="158" spans="1:14" x14ac:dyDescent="0.45">
      <c r="A158" s="19" t="s">
        <v>209</v>
      </c>
      <c r="B158" s="4">
        <v>1</v>
      </c>
      <c r="C158" s="41">
        <v>30</v>
      </c>
      <c r="D158" s="42">
        <f>E157+1</f>
        <v>44652</v>
      </c>
      <c r="E158" s="46">
        <f>D158+C158-1</f>
        <v>44681</v>
      </c>
      <c r="F158" s="68">
        <v>134.98755475168471</v>
      </c>
      <c r="G158" s="68">
        <v>79.181016422790805</v>
      </c>
      <c r="H158" s="69">
        <v>7.1216678838001464</v>
      </c>
      <c r="I158" s="69">
        <v>1.5800498354402428</v>
      </c>
      <c r="J158" s="69">
        <v>11.9752789971</v>
      </c>
      <c r="K158" s="73">
        <v>0.13042099999999998</v>
      </c>
      <c r="L158" s="69">
        <v>4.3746999999999998</v>
      </c>
      <c r="M158" s="78"/>
      <c r="N158" s="78"/>
    </row>
    <row r="159" spans="1:14" x14ac:dyDescent="0.45">
      <c r="A159" s="20" t="s">
        <v>210</v>
      </c>
      <c r="B159" s="2">
        <v>2</v>
      </c>
      <c r="C159" s="49">
        <v>28</v>
      </c>
      <c r="D159" s="74">
        <f>E158+1</f>
        <v>44682</v>
      </c>
      <c r="E159" s="50">
        <f t="shared" ref="E159:E169" si="20">D159+C159-1</f>
        <v>44709</v>
      </c>
      <c r="F159" s="70">
        <v>140.46743724747981</v>
      </c>
      <c r="G159" s="70">
        <v>80.142050550561279</v>
      </c>
      <c r="H159" s="71">
        <v>7.6166895231513276</v>
      </c>
      <c r="I159" s="71">
        <v>1.790680813915932</v>
      </c>
      <c r="J159" s="71">
        <v>12.887864399628157</v>
      </c>
      <c r="K159" s="72">
        <v>0.116952</v>
      </c>
      <c r="L159" s="71">
        <v>5.4967740000000003</v>
      </c>
      <c r="M159" s="78"/>
      <c r="N159" s="78"/>
    </row>
    <row r="160" spans="1:14" x14ac:dyDescent="0.45">
      <c r="A160" s="20" t="s">
        <v>211</v>
      </c>
      <c r="B160" s="2">
        <v>3</v>
      </c>
      <c r="C160" s="49">
        <v>28</v>
      </c>
      <c r="D160" s="74">
        <f t="shared" ref="D160:D169" si="21">E159+1</f>
        <v>44710</v>
      </c>
      <c r="E160" s="50">
        <f t="shared" si="20"/>
        <v>44737</v>
      </c>
      <c r="F160" s="70">
        <v>138.03287274591818</v>
      </c>
      <c r="G160" s="70">
        <v>71.677224188818727</v>
      </c>
      <c r="H160" s="71">
        <v>6.7076280424216792</v>
      </c>
      <c r="I160" s="71">
        <v>1.7454958021057596</v>
      </c>
      <c r="J160" s="71">
        <v>11.083863344305271</v>
      </c>
      <c r="K160" s="72">
        <v>0.14605399999999999</v>
      </c>
      <c r="L160" s="71">
        <v>8.0621229999999997</v>
      </c>
    </row>
    <row r="161" spans="1:12" x14ac:dyDescent="0.45">
      <c r="A161" s="20" t="s">
        <v>212</v>
      </c>
      <c r="B161" s="2">
        <v>4</v>
      </c>
      <c r="C161" s="49">
        <v>28</v>
      </c>
      <c r="D161" s="74">
        <f t="shared" si="21"/>
        <v>44738</v>
      </c>
      <c r="E161" s="50">
        <f t="shared" si="20"/>
        <v>44765</v>
      </c>
      <c r="F161" s="70">
        <v>137.80834180215365</v>
      </c>
      <c r="G161" s="70">
        <v>81.272832540111409</v>
      </c>
      <c r="H161" s="71">
        <v>6.506241280718017</v>
      </c>
      <c r="I161" s="71">
        <v>1.469556540266681</v>
      </c>
      <c r="J161" s="71">
        <v>12.50552726556695</v>
      </c>
      <c r="K161" s="72">
        <v>0.12862799999999999</v>
      </c>
      <c r="L161" s="71">
        <v>11.627376999999999</v>
      </c>
    </row>
    <row r="162" spans="1:12" x14ac:dyDescent="0.45">
      <c r="A162" s="20" t="s">
        <v>213</v>
      </c>
      <c r="B162" s="2">
        <v>5</v>
      </c>
      <c r="C162" s="49">
        <v>28</v>
      </c>
      <c r="D162" s="74">
        <f t="shared" si="21"/>
        <v>44766</v>
      </c>
      <c r="E162" s="50">
        <f t="shared" si="20"/>
        <v>44793</v>
      </c>
      <c r="F162" s="70">
        <v>122.46360542492943</v>
      </c>
      <c r="G162" s="70">
        <v>73.869461668887283</v>
      </c>
      <c r="H162" s="71">
        <v>6.4479939297668381</v>
      </c>
      <c r="I162" s="71">
        <v>1.5445466196536883</v>
      </c>
      <c r="J162" s="71">
        <v>10.024453135300002</v>
      </c>
      <c r="K162" s="72">
        <v>0.186278</v>
      </c>
      <c r="L162" s="71">
        <v>9.1777080000000009</v>
      </c>
    </row>
    <row r="163" spans="1:12" x14ac:dyDescent="0.45">
      <c r="A163" s="20" t="s">
        <v>214</v>
      </c>
      <c r="B163" s="2">
        <v>6</v>
      </c>
      <c r="C163" s="49">
        <v>28</v>
      </c>
      <c r="D163" s="74">
        <f t="shared" si="21"/>
        <v>44794</v>
      </c>
      <c r="E163" s="50">
        <f t="shared" si="20"/>
        <v>44821</v>
      </c>
      <c r="F163" s="70">
        <v>132.88152498007281</v>
      </c>
      <c r="G163" s="70">
        <v>79.5700612964404</v>
      </c>
      <c r="H163" s="71">
        <v>6.5113534551753203</v>
      </c>
      <c r="I163" s="71">
        <v>1.453775666681868</v>
      </c>
      <c r="J163" s="71">
        <v>12.3020442962</v>
      </c>
      <c r="K163" s="72">
        <v>0.14974399999999999</v>
      </c>
      <c r="L163" s="71">
        <v>9.7806689999999996</v>
      </c>
    </row>
    <row r="164" spans="1:12" x14ac:dyDescent="0.45">
      <c r="A164" s="20" t="s">
        <v>215</v>
      </c>
      <c r="B164" s="2">
        <v>7</v>
      </c>
      <c r="C164" s="49">
        <v>28</v>
      </c>
      <c r="D164" s="74">
        <f t="shared" si="21"/>
        <v>44822</v>
      </c>
      <c r="E164" s="50">
        <f t="shared" si="20"/>
        <v>44849</v>
      </c>
      <c r="F164" s="70">
        <v>146.95448376956307</v>
      </c>
      <c r="G164" s="70">
        <v>88.203010130362614</v>
      </c>
      <c r="H164" s="71">
        <v>7.5700627359130044</v>
      </c>
      <c r="I164" s="71">
        <v>1.641060508362107</v>
      </c>
      <c r="J164" s="71">
        <v>12.475757229870045</v>
      </c>
      <c r="K164" s="72">
        <v>0.108961</v>
      </c>
      <c r="L164" s="71">
        <v>11.049602999999999</v>
      </c>
    </row>
    <row r="165" spans="1:12" x14ac:dyDescent="0.45">
      <c r="A165" s="20" t="s">
        <v>216</v>
      </c>
      <c r="B165" s="2">
        <v>8</v>
      </c>
      <c r="C165" s="49">
        <v>28</v>
      </c>
      <c r="D165" s="74">
        <f t="shared" si="21"/>
        <v>44850</v>
      </c>
      <c r="E165" s="50">
        <f t="shared" si="20"/>
        <v>44877</v>
      </c>
      <c r="F165" s="70">
        <v>143.10455513124208</v>
      </c>
      <c r="G165" s="70">
        <v>87.625625928111262</v>
      </c>
      <c r="H165" s="71">
        <v>7.6885136985770126</v>
      </c>
      <c r="I165" s="71">
        <v>1.690798186653824</v>
      </c>
      <c r="J165" s="71">
        <v>13.251916626700002</v>
      </c>
      <c r="K165" s="72">
        <v>0.121923</v>
      </c>
      <c r="L165" s="71">
        <v>12.51585</v>
      </c>
    </row>
    <row r="166" spans="1:12" x14ac:dyDescent="0.45">
      <c r="A166" s="20" t="s">
        <v>217</v>
      </c>
      <c r="B166" s="2">
        <v>9</v>
      </c>
      <c r="C166" s="49">
        <v>28</v>
      </c>
      <c r="D166" s="74">
        <f t="shared" si="21"/>
        <v>44878</v>
      </c>
      <c r="E166" s="50">
        <f t="shared" si="20"/>
        <v>44905</v>
      </c>
      <c r="F166" s="70">
        <v>145.99531864523024</v>
      </c>
      <c r="G166" s="70">
        <v>95.109477938977932</v>
      </c>
      <c r="H166" s="71">
        <v>7.5574380000000003</v>
      </c>
      <c r="I166" s="71">
        <v>1.6028019999999998</v>
      </c>
      <c r="J166" s="71">
        <v>13.990230932600001</v>
      </c>
      <c r="K166" s="72">
        <v>5.6558999999999998E-2</v>
      </c>
      <c r="L166" s="71">
        <v>15.223201</v>
      </c>
    </row>
    <row r="167" spans="1:12" x14ac:dyDescent="0.45">
      <c r="A167" s="20" t="s">
        <v>218</v>
      </c>
      <c r="B167" s="2">
        <v>10</v>
      </c>
      <c r="C167" s="49">
        <v>28</v>
      </c>
      <c r="D167" s="74">
        <f t="shared" si="21"/>
        <v>44906</v>
      </c>
      <c r="E167" s="50">
        <f t="shared" si="20"/>
        <v>44933</v>
      </c>
      <c r="F167" s="70">
        <v>116.91179016309346</v>
      </c>
      <c r="G167" s="70">
        <v>68.53039332533119</v>
      </c>
      <c r="H167" s="71">
        <v>5.7323059999999995</v>
      </c>
      <c r="I167" s="71">
        <v>1.2951579999999998</v>
      </c>
      <c r="J167" s="71">
        <v>6.868347355400001</v>
      </c>
      <c r="K167" s="72">
        <v>9.5808000000000004E-2</v>
      </c>
      <c r="L167" s="71">
        <v>8.8750330000000002</v>
      </c>
    </row>
    <row r="168" spans="1:12" x14ac:dyDescent="0.45">
      <c r="A168" s="20" t="s">
        <v>219</v>
      </c>
      <c r="B168" s="2">
        <v>11</v>
      </c>
      <c r="C168" s="49">
        <v>28</v>
      </c>
      <c r="D168" s="74">
        <f t="shared" si="21"/>
        <v>44934</v>
      </c>
      <c r="E168" s="50">
        <f t="shared" si="20"/>
        <v>44961</v>
      </c>
      <c r="F168" s="70">
        <v>141.28524134091376</v>
      </c>
      <c r="G168" s="70">
        <v>85.204967528920719</v>
      </c>
      <c r="H168" s="71">
        <v>7.4138430849999999</v>
      </c>
      <c r="I168" s="71">
        <v>1.7833156980237499</v>
      </c>
      <c r="J168" s="71">
        <v>13.136900250899998</v>
      </c>
      <c r="K168" s="72">
        <v>7.7991000000000005E-2</v>
      </c>
      <c r="L168" s="71">
        <v>13.40484</v>
      </c>
    </row>
    <row r="169" spans="1:12" x14ac:dyDescent="0.45">
      <c r="A169" s="20" t="s">
        <v>220</v>
      </c>
      <c r="B169" s="2">
        <v>12</v>
      </c>
      <c r="C169" s="49">
        <v>28</v>
      </c>
      <c r="D169" s="74">
        <f t="shared" si="21"/>
        <v>44962</v>
      </c>
      <c r="E169" s="50">
        <f t="shared" si="20"/>
        <v>44989</v>
      </c>
      <c r="F169" s="70">
        <v>141.60207291986637</v>
      </c>
      <c r="G169" s="70">
        <v>89.796051934916449</v>
      </c>
      <c r="H169" s="71">
        <v>7.8030975453860805</v>
      </c>
      <c r="I169" s="71">
        <v>1.6332310224306099</v>
      </c>
      <c r="J169" s="71">
        <v>13.364324238305532</v>
      </c>
      <c r="K169" s="72">
        <v>0.11673399999999999</v>
      </c>
      <c r="L169" s="71">
        <v>14.041961000000001</v>
      </c>
    </row>
    <row r="170" spans="1:12" x14ac:dyDescent="0.45">
      <c r="A170" s="47" t="s">
        <v>221</v>
      </c>
      <c r="B170" s="5">
        <v>13</v>
      </c>
      <c r="C170" s="44">
        <v>27</v>
      </c>
      <c r="D170" s="45">
        <f>E169+1</f>
        <v>44990</v>
      </c>
      <c r="E170" s="45">
        <f>D170+C170-1</f>
        <v>45016</v>
      </c>
      <c r="F170" s="62">
        <v>142.15471001144431</v>
      </c>
      <c r="G170" s="62">
        <v>84.928135934299348</v>
      </c>
      <c r="H170" s="63">
        <v>7.5797499999999998</v>
      </c>
      <c r="I170" s="63">
        <v>1.6718759999999999</v>
      </c>
      <c r="J170" s="63">
        <v>13.201177271829035</v>
      </c>
      <c r="K170" s="65">
        <v>8.4111999999999992E-2</v>
      </c>
      <c r="L170" s="63">
        <v>13.959118999999999</v>
      </c>
    </row>
    <row r="171" spans="1:12" s="48" customFormat="1" x14ac:dyDescent="0.45">
      <c r="A171" s="20" t="s">
        <v>222</v>
      </c>
      <c r="B171" s="2">
        <v>1</v>
      </c>
      <c r="C171" s="49">
        <v>29</v>
      </c>
      <c r="D171" s="42">
        <f>E170+1</f>
        <v>45017</v>
      </c>
      <c r="E171" s="46">
        <f>D171+C171-1</f>
        <v>45045</v>
      </c>
      <c r="F171" s="68">
        <v>140.93536011685234</v>
      </c>
      <c r="G171" s="68">
        <v>91.537087924066867</v>
      </c>
      <c r="H171" s="69">
        <v>8.2210421265119091</v>
      </c>
      <c r="I171" s="69">
        <v>1.4392882632505661</v>
      </c>
      <c r="J171" s="69">
        <v>13.8231603943</v>
      </c>
      <c r="K171" s="73">
        <v>0.140792</v>
      </c>
      <c r="L171" s="69">
        <v>14.227980000000001</v>
      </c>
    </row>
    <row r="172" spans="1:12" s="48" customFormat="1" x14ac:dyDescent="0.45">
      <c r="A172" s="20" t="s">
        <v>223</v>
      </c>
      <c r="B172" s="2">
        <v>2</v>
      </c>
      <c r="C172" s="49">
        <v>28</v>
      </c>
      <c r="D172" s="74">
        <f>E171+1</f>
        <v>45046</v>
      </c>
      <c r="E172" s="50">
        <f t="shared" ref="E172:E179" si="22">D172+C172-1</f>
        <v>45073</v>
      </c>
      <c r="F172" s="70">
        <v>145.99788782945694</v>
      </c>
      <c r="G172" s="70">
        <v>88.209001439899069</v>
      </c>
      <c r="H172" s="71">
        <v>7.7205719999999998</v>
      </c>
      <c r="I172" s="71">
        <v>1.6445517849437097</v>
      </c>
      <c r="J172" s="71">
        <v>14.0716642349</v>
      </c>
      <c r="K172" s="72">
        <v>0.124556</v>
      </c>
      <c r="L172" s="71">
        <v>15.054180000000001</v>
      </c>
    </row>
    <row r="173" spans="1:12" s="48" customFormat="1" x14ac:dyDescent="0.45">
      <c r="A173" s="20" t="s">
        <v>224</v>
      </c>
      <c r="B173" s="2">
        <v>3</v>
      </c>
      <c r="C173" s="49">
        <v>28</v>
      </c>
      <c r="D173" s="74">
        <f t="shared" ref="D173:D179" si="23">E172+1</f>
        <v>45074</v>
      </c>
      <c r="E173" s="50">
        <f t="shared" si="22"/>
        <v>45101</v>
      </c>
      <c r="F173" s="70">
        <v>145.78318900897145</v>
      </c>
      <c r="G173" s="70">
        <v>90.225402278359155</v>
      </c>
      <c r="H173" s="71">
        <v>7.8676969999999997</v>
      </c>
      <c r="I173" s="71">
        <v>1.6761654772313099</v>
      </c>
      <c r="J173" s="71">
        <v>14.5863411578</v>
      </c>
      <c r="K173" s="72">
        <v>0.135932</v>
      </c>
      <c r="L173" s="71">
        <v>15.956175</v>
      </c>
    </row>
    <row r="174" spans="1:12" s="48" customFormat="1" x14ac:dyDescent="0.45">
      <c r="A174" s="20" t="s">
        <v>227</v>
      </c>
      <c r="B174" s="2">
        <v>4</v>
      </c>
      <c r="C174" s="49">
        <v>28</v>
      </c>
      <c r="D174" s="74">
        <f t="shared" si="23"/>
        <v>45102</v>
      </c>
      <c r="E174" s="50">
        <f t="shared" si="22"/>
        <v>45129</v>
      </c>
      <c r="F174" s="70">
        <v>147.12003370137523</v>
      </c>
      <c r="G174" s="70">
        <v>94.11400806438418</v>
      </c>
      <c r="H174" s="71">
        <v>7.8941264217690899</v>
      </c>
      <c r="I174" s="71">
        <v>1.6301843225170616</v>
      </c>
      <c r="J174" s="71">
        <v>14.339887148300003</v>
      </c>
      <c r="K174" s="72">
        <v>0.12606799999999999</v>
      </c>
      <c r="L174" s="71">
        <v>16.65625</v>
      </c>
    </row>
    <row r="175" spans="1:12" s="48" customFormat="1" x14ac:dyDescent="0.45">
      <c r="A175" s="20" t="s">
        <v>228</v>
      </c>
      <c r="B175" s="2">
        <v>5</v>
      </c>
      <c r="C175" s="49">
        <v>28</v>
      </c>
      <c r="D175" s="74">
        <f t="shared" si="23"/>
        <v>45130</v>
      </c>
      <c r="E175" s="50">
        <f t="shared" si="22"/>
        <v>45157</v>
      </c>
      <c r="F175" s="70">
        <v>129.71054412475877</v>
      </c>
      <c r="G175" s="70">
        <v>86.647955364628132</v>
      </c>
      <c r="H175" s="71">
        <v>7.2135070545410898</v>
      </c>
      <c r="I175" s="71">
        <v>1.4253940733957104</v>
      </c>
      <c r="J175" s="71">
        <v>12.375552900300002</v>
      </c>
      <c r="K175" s="72">
        <v>0.17713200000000001</v>
      </c>
      <c r="L175" s="71">
        <v>15.359475</v>
      </c>
    </row>
    <row r="176" spans="1:12" s="48" customFormat="1" x14ac:dyDescent="0.45">
      <c r="A176" s="20" t="s">
        <v>229</v>
      </c>
      <c r="B176" s="2">
        <v>6</v>
      </c>
      <c r="C176" s="49">
        <v>28</v>
      </c>
      <c r="D176" s="74">
        <f t="shared" si="23"/>
        <v>45158</v>
      </c>
      <c r="E176" s="50">
        <f t="shared" si="22"/>
        <v>45185</v>
      </c>
      <c r="F176" s="70">
        <v>139.59497487774826</v>
      </c>
      <c r="G176" s="70">
        <v>83.658392911698158</v>
      </c>
      <c r="H176" s="71">
        <v>7.3010959999999994</v>
      </c>
      <c r="I176" s="71">
        <v>1.6880120389770403</v>
      </c>
      <c r="J176" s="71">
        <v>13.837056216799999</v>
      </c>
      <c r="K176" s="72">
        <v>0.14246199999999998</v>
      </c>
      <c r="L176" s="71">
        <v>15.62715</v>
      </c>
    </row>
    <row r="177" spans="1:12" s="48" customFormat="1" x14ac:dyDescent="0.45">
      <c r="A177" s="20" t="s">
        <v>230</v>
      </c>
      <c r="B177" s="2">
        <v>7</v>
      </c>
      <c r="C177" s="49">
        <v>28</v>
      </c>
      <c r="D177" s="74">
        <f t="shared" si="23"/>
        <v>45186</v>
      </c>
      <c r="E177" s="50">
        <f t="shared" si="22"/>
        <v>45213</v>
      </c>
      <c r="F177" s="70">
        <v>155.41202869481421</v>
      </c>
      <c r="G177" s="70">
        <v>93.392539160385468</v>
      </c>
      <c r="H177" s="71">
        <v>8.2801101627618809</v>
      </c>
      <c r="I177" s="71">
        <v>1.6314873141890898</v>
      </c>
      <c r="J177" s="71">
        <v>14.8417942311</v>
      </c>
      <c r="K177" s="72">
        <v>9.3053999999999998E-2</v>
      </c>
      <c r="L177" s="71">
        <v>17.298925000000001</v>
      </c>
    </row>
    <row r="178" spans="1:12" s="48" customFormat="1" x14ac:dyDescent="0.45">
      <c r="A178" s="20" t="s">
        <v>232</v>
      </c>
      <c r="B178" s="2">
        <v>8</v>
      </c>
      <c r="C178" s="49">
        <v>28</v>
      </c>
      <c r="D178" s="74">
        <f t="shared" si="23"/>
        <v>45214</v>
      </c>
      <c r="E178" s="50">
        <f t="shared" si="22"/>
        <v>45241</v>
      </c>
      <c r="F178" s="70">
        <v>146.37453268107043</v>
      </c>
      <c r="G178" s="70">
        <v>95.801185593792226</v>
      </c>
      <c r="H178" s="71">
        <v>7.7594048559497208</v>
      </c>
      <c r="I178" s="71">
        <v>1.26864</v>
      </c>
      <c r="J178" s="71">
        <v>14.983250520900002</v>
      </c>
      <c r="K178" s="72">
        <v>0.100782</v>
      </c>
      <c r="L178" s="71">
        <v>17.838075</v>
      </c>
    </row>
    <row r="179" spans="1:12" x14ac:dyDescent="0.45">
      <c r="A179" s="20" t="s">
        <v>233</v>
      </c>
      <c r="B179" s="27">
        <v>9</v>
      </c>
      <c r="C179" s="28">
        <v>28</v>
      </c>
      <c r="D179" s="74">
        <f t="shared" si="23"/>
        <v>45242</v>
      </c>
      <c r="E179" s="50">
        <v>45269</v>
      </c>
      <c r="F179" s="70">
        <v>150.65006458584327</v>
      </c>
      <c r="G179" s="70">
        <v>101.76943013908652</v>
      </c>
      <c r="H179" s="71">
        <v>7.9256329999999995</v>
      </c>
      <c r="I179" s="71">
        <v>1.7342519999999999</v>
      </c>
      <c r="J179" s="71">
        <v>14.9825371412</v>
      </c>
      <c r="K179" s="72">
        <v>6.5571000000000004E-2</v>
      </c>
      <c r="L179" s="71">
        <v>17.778625000000002</v>
      </c>
    </row>
    <row r="180" spans="1:12" x14ac:dyDescent="0.45">
      <c r="A180" s="48"/>
    </row>
    <row r="181" spans="1:12" x14ac:dyDescent="0.45">
      <c r="A181" s="48"/>
    </row>
    <row r="182" spans="1:12" x14ac:dyDescent="0.45">
      <c r="A182" s="48"/>
    </row>
    <row r="183" spans="1:12" x14ac:dyDescent="0.45">
      <c r="A183" s="4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H25" sqref="H25"/>
    </sheetView>
  </sheetViews>
  <sheetFormatPr defaultRowHeight="14.25" x14ac:dyDescent="0.45"/>
  <sheetData>
    <row r="1" s="1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2024-01-11T08:26:15Z</dcterms:modified>
</cp:coreProperties>
</file>