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https://livemanchesterac.sharepoint.com/sites/UOM-RIT-RLP/Shared Documents/New RLP/Open, Reproducible and Responsible Research/ORR12 Digital Notebooks &amp; Sample Inventories/02 Definition/Functional Requirements/M_version/"/>
    </mc:Choice>
  </mc:AlternateContent>
  <xr:revisionPtr revIDLastSave="221" documentId="13_ncr:1_{36BB2432-199F-0040-880F-06D66E9599FA}" xr6:coauthVersionLast="47" xr6:coauthVersionMax="47" xr10:uidLastSave="{612AD086-7114-BD4A-A086-7B8FF057C42F}"/>
  <bookViews>
    <workbookView xWindow="1900" yWindow="500" windowWidth="25540" windowHeight="15760" activeTab="2" xr2:uid="{00000000-000D-0000-FFFF-FFFF00000000}"/>
  </bookViews>
  <sheets>
    <sheet name="data" sheetId="1" r:id="rId1"/>
    <sheet name="pivote table" sheetId="2" r:id="rId2"/>
    <sheet name="dashboard" sheetId="3" r:id="rId3"/>
  </sheets>
  <definedNames>
    <definedName name="Slicer_Faculty">#N/A</definedName>
    <definedName name="Slicer_Stakeholder_Group">#N/A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46" i="2" l="1"/>
  <c r="G54" i="2"/>
  <c r="G53" i="2"/>
  <c r="G50" i="2"/>
  <c r="G43" i="2"/>
</calcChain>
</file>

<file path=xl/sharedStrings.xml><?xml version="1.0" encoding="utf-8"?>
<sst xmlns="http://schemas.openxmlformats.org/spreadsheetml/2006/main" count="277" uniqueCount="70">
  <si>
    <t>Stakeholder Group</t>
  </si>
  <si>
    <t>Faculty</t>
  </si>
  <si>
    <t>School</t>
  </si>
  <si>
    <t>Department or Division</t>
  </si>
  <si>
    <t>Institute/Building/Affilitation</t>
  </si>
  <si>
    <t>STK-016</t>
  </si>
  <si>
    <t>Academic Research Support</t>
  </si>
  <si>
    <t>FBMH</t>
  </si>
  <si>
    <t>CRUK Manchester Institute</t>
  </si>
  <si>
    <t>STK-020</t>
  </si>
  <si>
    <t>Technical Support</t>
  </si>
  <si>
    <t>Faculty Office</t>
  </si>
  <si>
    <t>Administration</t>
  </si>
  <si>
    <t>STK-014</t>
  </si>
  <si>
    <t>Safety Services &amp; Regulatory Compliance</t>
  </si>
  <si>
    <t>STK-010</t>
  </si>
  <si>
    <t>Early Career Researchers</t>
  </si>
  <si>
    <t>FHUMS</t>
  </si>
  <si>
    <t>Social Sciences</t>
  </si>
  <si>
    <t>Cathie Marsh Institute</t>
  </si>
  <si>
    <t>STK-002</t>
  </si>
  <si>
    <t>Experienced Academics</t>
  </si>
  <si>
    <t>Biological Sciences</t>
  </si>
  <si>
    <t>Infection, Immunity and Respiratory Medicine</t>
  </si>
  <si>
    <t>Lydia Becker Institute</t>
  </si>
  <si>
    <t>STK-048</t>
  </si>
  <si>
    <t>Alliance Manchester Business School</t>
  </si>
  <si>
    <t>STK-045</t>
  </si>
  <si>
    <t>FSE</t>
  </si>
  <si>
    <t>Natural Sciences</t>
  </si>
  <si>
    <t>Chemistry</t>
  </si>
  <si>
    <t>STK-001</t>
  </si>
  <si>
    <t>Materials</t>
  </si>
  <si>
    <t>Henry Royce Institute</t>
  </si>
  <si>
    <t>STK-042</t>
  </si>
  <si>
    <t>Heads of School Operations</t>
  </si>
  <si>
    <t>Research Institutes</t>
  </si>
  <si>
    <t>Manchester Institute of Biotechnology</t>
  </si>
  <si>
    <t>STK-011</t>
  </si>
  <si>
    <t>STK-013</t>
  </si>
  <si>
    <t>STK-037</t>
  </si>
  <si>
    <t>STK-024</t>
  </si>
  <si>
    <t>Technical</t>
  </si>
  <si>
    <t>PGRs</t>
  </si>
  <si>
    <t>Institute for Data Science and AI</t>
  </si>
  <si>
    <t>Arts, Languages and Cultures</t>
  </si>
  <si>
    <t>Environment, Education and Development</t>
  </si>
  <si>
    <t>Mathematics</t>
  </si>
  <si>
    <t>Research &amp; Business Engagement</t>
  </si>
  <si>
    <t>Evolution and Genomic Sciences</t>
  </si>
  <si>
    <t>Earth and Environmental Sciences</t>
  </si>
  <si>
    <t>Physics and Astronomy</t>
  </si>
  <si>
    <t>Engineering</t>
  </si>
  <si>
    <t>Chemical Engineering</t>
  </si>
  <si>
    <t>PS</t>
  </si>
  <si>
    <t>Other</t>
  </si>
  <si>
    <t>Humanitarian and Conflict Response Institute</t>
  </si>
  <si>
    <t>Mechanical, Aerospace and Civil Engineering</t>
  </si>
  <si>
    <t>Manchester Environmental Research Institute</t>
  </si>
  <si>
    <t>ID</t>
  </si>
  <si>
    <t>Column Labels</t>
  </si>
  <si>
    <t>(blank)</t>
  </si>
  <si>
    <t>Grand Total</t>
  </si>
  <si>
    <t>Row Labels</t>
  </si>
  <si>
    <t>Count of ID</t>
  </si>
  <si>
    <t>count of faculty</t>
  </si>
  <si>
    <t>count of stakeholder groups</t>
  </si>
  <si>
    <t xml:space="preserve">Faculty </t>
  </si>
  <si>
    <t>Number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</si>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</sst>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3">
    <fill>
      <patternFill patternType="none"/>
    </fill>
    <fill>
      <patternFill patternType="gray125"/>
    </fill>
    <fill>
      <patternFill patternType="solid">
        <fgColor rgb="FFEF7F8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
      <left/>
      <right/>
      <top/>
      <bottom style="thick">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0" fillId="0" borderId="0" xfId="0" applyAlignment="1">
      <alignment horizontal="center"/>
    </xf>
    <xf numFmtId="0" fontId="2" fillId="0" borderId="0" xfId="0" applyFont="1" applyAlignment="1">
      <alignment horizontal="center"/>
    </xf>
    <xf numFmtId="0" fontId="0" fillId="0" borderId="0" xfId="0" pivotButton="1"/>
    <xf numFmtId="0" fontId="0" fillId="0" borderId="0" xfId="0" applyAlignment="1">
      <alignment horizontal="left"/>
    </xf>
    <xf numFmtId="0" fontId="0" fillId="2" borderId="0" xfId="0" applyFill="1"/>
    <xf numFmtId="0" fontId="0" fillId="2" borderId="3" xfId="0" applyFill="1" applyBorder="1"/>
    <xf numFmtId="0" fontId="0" fillId="0" borderId="0" xfId="0" applyAlignment="1">
      <alignment horizontal="left" indent="1"/>
    </xf>
    <xf numFmtId="0" fontId="0" fillId="0" borderId="0" xfId="0" applyAlignment="1">
      <alignment horizontal="center" vertical="center"/>
    </xf>
    <xf numFmtId="0" fontId="2" fillId="0" borderId="0" xfId="0" applyFont="1"/>
    <xf numFmtId="0" fontId="0" fillId="0" borderId="2" xfId="0" applyBorder="1" applyAlignment="1">
      <alignment horizontal="left"/>
    </xf>
    <xf numFmtId="0" fontId="0" fillId="0" borderId="2" xfId="0" applyBorder="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NumberFormat="1"/>
  </cellXfs>
  <cellStyles count="1">
    <cellStyle name="Normal" xfId="0" builtinId="0"/>
  </cellStyles>
  <dxfs count="0"/>
  <tableStyles count="0" defaultTableStyle="TableStyleMedium9" defaultPivotStyle="PivotStyleLight16"/>
  <colors>
    <mruColors>
      <color rgb="FFEF7F80"/>
      <color rgb="FFDB455E"/>
      <color rgb="FF2B0330"/>
      <color rgb="FFFF9B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[Stakeholder_Data.xlsx]pivote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Distribution of Stakeholder Groups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pivotFmt>
      <c:pivotFmt>
        <c:idx val="2"/>
        <c:spPr>
          <a:solidFill>
            <a:srgbClr val="EF7F80"/>
          </a:solidFill>
          <a:ln>
            <a:noFill/>
          </a:ln>
          <a:effectLst>
            <a:outerShdw blurRad="40000" dist="23000" dir="5400000" rotWithShape="0">
              <a:srgbClr val="000000">
                <a:alpha val="35000"/>
              </a:srgbClr>
            </a:outerShdw>
          </a:effectLst>
        </c:spPr>
      </c:pivotFmt>
      <c:pivotFmt>
        <c:idx val="3"/>
        <c:spPr>
          <a:solidFill>
            <a:schemeClr val="accent4"/>
          </a:solidFill>
          <a:ln>
            <a:noFill/>
          </a:ln>
          <a:effectLst>
            <a:outerShdw blurRad="40000" dist="23000" dir="5400000" rotWithShape="0">
              <a:srgbClr val="000000">
                <a:alpha val="35000"/>
              </a:srgbClr>
            </a:outerShdw>
          </a:effectLst>
        </c:spPr>
      </c:pivotFmt>
      <c:pivotFmt>
        <c:idx val="4"/>
        <c:spPr>
          <a:solidFill>
            <a:schemeClr val="accent6"/>
          </a:solidFill>
          <a:ln>
            <a:noFill/>
          </a:ln>
          <a:effectLst>
            <a:outerShdw blurRad="40000" dist="23000" dir="5400000" rotWithShape="0">
              <a:srgbClr val="000000">
                <a:alpha val="35000"/>
              </a:srgbClr>
            </a:outerShdw>
          </a:effectLst>
        </c:spPr>
      </c:pivotFmt>
      <c:pivotFmt>
        <c:idx val="5"/>
        <c:spPr>
          <a:solidFill>
            <a:schemeClr val="accent4">
              <a:lumMod val="40000"/>
              <a:lumOff val="60000"/>
            </a:schemeClr>
          </a:solidFill>
          <a:ln>
            <a:noFill/>
          </a:ln>
          <a:effectLst>
            <a:outerShdw blurRad="40000" dist="23000" dir="5400000" rotWithShape="0">
              <a:srgbClr val="000000">
                <a:alpha val="35000"/>
              </a:srgbClr>
            </a:outerShdw>
          </a:effectLst>
        </c:spPr>
      </c:pivotFmt>
      <c:pivotFmt>
        <c:idx val="6"/>
        <c:spPr>
          <a:solidFill>
            <a:srgbClr val="92D050"/>
          </a:solidFill>
          <a:ln>
            <a:noFill/>
          </a:ln>
          <a:effectLst>
            <a:outerShdw blurRad="40000" dist="23000" dir="5400000" rotWithShape="0">
              <a:srgbClr val="000000">
                <a:alpha val="35000"/>
              </a:srgbClr>
            </a:outerShdw>
          </a:effectLst>
        </c:spPr>
      </c:pivotFmt>
      <c:pivotFmt>
        <c:idx val="7"/>
        <c:spPr>
          <a:solidFill>
            <a:schemeClr val="bg2">
              <a:lumMod val="75000"/>
            </a:schemeClr>
          </a:solidFill>
          <a:ln>
            <a:noFill/>
          </a:ln>
          <a:effectLst>
            <a:outerShdw blurRad="40000" dist="23000" dir="5400000" rotWithShape="0">
              <a:srgbClr val="000000">
                <a:alpha val="35000"/>
              </a:srgbClr>
            </a:outerShdw>
          </a:effectLst>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75000"/>
            </a:schemeClr>
          </a:solidFill>
          <a:ln>
            <a:noFill/>
          </a:ln>
          <a:effectLst>
            <a:outerShdw blurRad="40000" dist="23000" dir="5400000" rotWithShape="0">
              <a:srgbClr val="000000">
                <a:alpha val="35000"/>
              </a:srgbClr>
            </a:outerShdw>
          </a:effectLst>
        </c:spPr>
      </c:pivotFmt>
      <c:pivotFmt>
        <c:idx val="10"/>
        <c:spPr>
          <a:solidFill>
            <a:schemeClr val="accent4">
              <a:lumMod val="40000"/>
              <a:lumOff val="60000"/>
            </a:schemeClr>
          </a:solidFill>
          <a:ln>
            <a:noFill/>
          </a:ln>
          <a:effectLst>
            <a:outerShdw blurRad="40000" dist="23000" dir="5400000" rotWithShape="0">
              <a:srgbClr val="000000">
                <a:alpha val="35000"/>
              </a:srgbClr>
            </a:outerShdw>
          </a:effectLst>
        </c:spPr>
      </c:pivotFmt>
      <c:pivotFmt>
        <c:idx val="11"/>
        <c:spPr>
          <a:solidFill>
            <a:srgbClr val="92D050"/>
          </a:solidFill>
          <a:ln>
            <a:noFill/>
          </a:ln>
          <a:effectLst>
            <a:outerShdw blurRad="40000" dist="23000" dir="5400000" rotWithShape="0">
              <a:srgbClr val="000000">
                <a:alpha val="35000"/>
              </a:srgbClr>
            </a:outerShdw>
          </a:effectLst>
        </c:spPr>
      </c:pivotFmt>
      <c:pivotFmt>
        <c:idx val="12"/>
        <c:spPr>
          <a:solidFill>
            <a:schemeClr val="accent6"/>
          </a:solidFill>
          <a:ln>
            <a:noFill/>
          </a:ln>
          <a:effectLst>
            <a:outerShdw blurRad="40000" dist="23000" dir="5400000" rotWithShape="0">
              <a:srgbClr val="000000">
                <a:alpha val="35000"/>
              </a:srgbClr>
            </a:outerShdw>
          </a:effectLst>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4"/>
        <c:spPr>
          <a:solidFill>
            <a:schemeClr val="accent4"/>
          </a:solidFill>
          <a:ln>
            <a:noFill/>
          </a:ln>
          <a:effectLst>
            <a:outerShdw blurRad="40000" dist="23000" dir="5400000" rotWithShape="0">
              <a:srgbClr val="000000">
                <a:alpha val="35000"/>
              </a:srgbClr>
            </a:outerShdw>
          </a:effectLst>
        </c:spPr>
      </c:pivotFmt>
      <c:pivotFmt>
        <c:idx val="15"/>
        <c:spPr>
          <a:solidFill>
            <a:srgbClr val="EF7F80"/>
          </a:solidFill>
          <a:ln>
            <a:noFill/>
          </a:ln>
          <a:effectLst>
            <a:outerShdw blurRad="40000" dist="23000" dir="5400000" rotWithShape="0">
              <a:srgbClr val="000000">
                <a:alpha val="35000"/>
              </a:srgbClr>
            </a:outerShdw>
          </a:effectLst>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bg2">
              <a:lumMod val="75000"/>
            </a:schemeClr>
          </a:solidFill>
          <a:ln>
            <a:noFill/>
          </a:ln>
          <a:effectLst>
            <a:outerShdw blurRad="40000" dist="23000" dir="5400000" rotWithShape="0">
              <a:srgbClr val="000000">
                <a:alpha val="35000"/>
              </a:srgbClr>
            </a:outerShdw>
          </a:effectLst>
        </c:spPr>
      </c:pivotFmt>
      <c:pivotFmt>
        <c:idx val="19"/>
        <c:spPr>
          <a:solidFill>
            <a:schemeClr val="accent4">
              <a:lumMod val="40000"/>
              <a:lumOff val="60000"/>
            </a:schemeClr>
          </a:solidFill>
          <a:ln>
            <a:noFill/>
          </a:ln>
          <a:effectLst>
            <a:outerShdw blurRad="40000" dist="23000" dir="5400000" rotWithShape="0">
              <a:srgbClr val="000000">
                <a:alpha val="35000"/>
              </a:srgbClr>
            </a:outerShdw>
          </a:effectLst>
        </c:spPr>
      </c:pivotFmt>
      <c:pivotFmt>
        <c:idx val="20"/>
        <c:spPr>
          <a:solidFill>
            <a:srgbClr val="92D050"/>
          </a:solidFill>
          <a:ln>
            <a:noFill/>
          </a:ln>
          <a:effectLst>
            <a:outerShdw blurRad="40000" dist="23000" dir="5400000" rotWithShape="0">
              <a:srgbClr val="000000">
                <a:alpha val="35000"/>
              </a:srgbClr>
            </a:outerShdw>
          </a:effectLst>
        </c:spPr>
      </c:pivotFmt>
      <c:pivotFmt>
        <c:idx val="21"/>
        <c:spPr>
          <a:solidFill>
            <a:schemeClr val="accent6"/>
          </a:solidFill>
          <a:ln>
            <a:noFill/>
          </a:ln>
          <a:effectLst>
            <a:outerShdw blurRad="40000" dist="23000" dir="5400000" rotWithShape="0">
              <a:srgbClr val="000000">
                <a:alpha val="35000"/>
              </a:srgbClr>
            </a:outerShdw>
          </a:effectLst>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3"/>
        <c:spPr>
          <a:solidFill>
            <a:schemeClr val="accent4"/>
          </a:solidFill>
          <a:ln>
            <a:noFill/>
          </a:ln>
          <a:effectLst>
            <a:outerShdw blurRad="40000" dist="23000" dir="5400000" rotWithShape="0">
              <a:srgbClr val="000000">
                <a:alpha val="35000"/>
              </a:srgbClr>
            </a:outerShdw>
          </a:effectLst>
        </c:spPr>
      </c:pivotFmt>
      <c:pivotFmt>
        <c:idx val="24"/>
        <c:spPr>
          <a:solidFill>
            <a:srgbClr val="EF7F80"/>
          </a:solidFill>
          <a:ln>
            <a:noFill/>
          </a:ln>
          <a:effectLst>
            <a:outerShdw blurRad="40000" dist="23000" dir="5400000" rotWithShape="0">
              <a:srgbClr val="000000">
                <a:alpha val="35000"/>
              </a:srgbClr>
            </a:outerShdw>
          </a:effectLst>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doughnutChart>
        <c:varyColors val="1"/>
        <c:ser>
          <c:idx val="0"/>
          <c:order val="0"/>
          <c:tx>
            <c:strRef>
              <c:f>'pivote table'!$B$1</c:f>
              <c:strCache>
                <c:ptCount val="1"/>
                <c:pt idx="0">
                  <c:v>Total</c:v>
                </c:pt>
              </c:strCache>
            </c:strRef>
          </c:tx>
          <c:dPt>
            <c:idx val="0"/>
            <c:bubble3D val="0"/>
            <c:spPr>
              <a:solidFill>
                <a:schemeClr val="bg2">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64C-CD4F-9612-41E1E45318DC}"/>
              </c:ext>
            </c:extLst>
          </c:dPt>
          <c:dPt>
            <c:idx val="1"/>
            <c:bubble3D val="0"/>
            <c:spPr>
              <a:solidFill>
                <a:schemeClr val="accent4">
                  <a:lumMod val="40000"/>
                  <a:lumOff val="60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64C-CD4F-9612-41E1E45318DC}"/>
              </c:ext>
            </c:extLst>
          </c:dPt>
          <c:dPt>
            <c:idx val="2"/>
            <c:bubble3D val="0"/>
            <c:spPr>
              <a:solidFill>
                <a:srgbClr val="92D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64C-CD4F-9612-41E1E45318DC}"/>
              </c:ext>
            </c:extLst>
          </c:dPt>
          <c:dPt>
            <c:idx val="3"/>
            <c:bubble3D val="0"/>
            <c:spPr>
              <a:solidFill>
                <a:schemeClr val="accent6"/>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64C-CD4F-9612-41E1E45318DC}"/>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364C-CD4F-9612-41E1E45318DC}"/>
              </c:ext>
            </c:extLst>
          </c:dPt>
          <c:dPt>
            <c:idx val="5"/>
            <c:bubble3D val="0"/>
            <c:spPr>
              <a:solidFill>
                <a:schemeClr val="accent4"/>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364C-CD4F-9612-41E1E45318DC}"/>
              </c:ext>
            </c:extLst>
          </c:dPt>
          <c:dPt>
            <c:idx val="6"/>
            <c:bubble3D val="0"/>
            <c:spPr>
              <a:solidFill>
                <a:srgbClr val="EF7F8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D-364C-CD4F-9612-41E1E45318DC}"/>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F-364C-CD4F-9612-41E1E45318DC}"/>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'pivote table'!$A$2:$A$10</c:f>
              <c:strCache>
                <c:ptCount val="8"/>
                <c:pt idx="0">
                  <c:v>Academic Research Support</c:v>
                </c:pt>
                <c:pt idx="1">
                  <c:v>Early Career Researchers</c:v>
                </c:pt>
                <c:pt idx="2">
                  <c:v>Experienced Academics</c:v>
                </c:pt>
                <c:pt idx="3">
                  <c:v>Heads of School Operations</c:v>
                </c:pt>
                <c:pt idx="4">
                  <c:v>PGRs</c:v>
                </c:pt>
                <c:pt idx="5">
                  <c:v>Safety Services &amp; Regulatory Compliance</c:v>
                </c:pt>
                <c:pt idx="6">
                  <c:v>Technical Support</c:v>
                </c:pt>
                <c:pt idx="7">
                  <c:v>(blank)</c:v>
                </c:pt>
              </c:strCache>
            </c:strRef>
          </c:cat>
          <c:val>
            <c:numRef>
              <c:f>'pivote table'!$B$2:$B$10</c:f>
              <c:numCache>
                <c:formatCode>General</c:formatCode>
                <c:ptCount val="8"/>
                <c:pt idx="0">
                  <c:v>6</c:v>
                </c:pt>
                <c:pt idx="1">
                  <c:v>8</c:v>
                </c:pt>
                <c:pt idx="2">
                  <c:v>3</c:v>
                </c:pt>
                <c:pt idx="3">
                  <c:v>1</c:v>
                </c:pt>
                <c:pt idx="4">
                  <c:v>6</c:v>
                </c:pt>
                <c:pt idx="5">
                  <c:v>1</c:v>
                </c:pt>
                <c:pt idx="6">
                  <c:v>14</c:v>
                </c:pt>
                <c:pt idx="7">
                  <c:v>5</c:v>
                </c:pt>
              </c:numCache>
            </c:numRef>
          </c:val>
          <c:extLst>
            <c:ext xmlns:c16="http://schemas.microsoft.com/office/drawing/2014/chart" uri="{C3380CC4-5D6E-409C-BE32-E72D297353CC}">
              <c16:uniqueId val="{00000010-364C-CD4F-9612-41E1E45318DC}"/>
            </c:ext>
          </c:extLst>
        </c:ser>
        <c:dLbls>
          <c:showLegendKey val="0"/>
          <c:showVal val="0"/>
          <c:showCatName val="0"/>
          <c:showSerName val="0"/>
          <c:showPercent val="0"/>
          <c:showBubbleSize val="0"/>
          <c:showLeaderLines val="1"/>
        </c:dLbls>
        <c:firstSliceAng val="0"/>
        <c:holeSize val="66"/>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Distribution</a:t>
            </a:r>
            <a:r>
              <a:rPr lang="en-GB" baseline="0"/>
              <a:t> of Faculty and School</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1"/>
          <c:order val="1"/>
          <c:tx>
            <c:strRef>
              <c:f>'pivote table'!$E$42</c:f>
              <c:strCache>
                <c:ptCount val="1"/>
                <c:pt idx="0">
                  <c:v>School</c:v>
                </c:pt>
              </c:strCache>
            </c:strRef>
          </c:tx>
          <c:dPt>
            <c:idx val="0"/>
            <c:bubble3D val="0"/>
            <c:spPr>
              <a:solidFill>
                <a:schemeClr val="accent3">
                  <a:lumMod val="40000"/>
                  <a:lumOff val="60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27F2-4823-B320-4B0BF4CD30E4}"/>
              </c:ext>
            </c:extLst>
          </c:dPt>
          <c:dPt>
            <c:idx val="1"/>
            <c:bubble3D val="0"/>
            <c:spPr>
              <a:solidFill>
                <a:schemeClr val="accent3">
                  <a:lumMod val="60000"/>
                  <a:lumOff val="40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27F2-4823-B320-4B0BF4CD30E4}"/>
              </c:ext>
            </c:extLst>
          </c:dPt>
          <c:dPt>
            <c:idx val="2"/>
            <c:bubble3D val="0"/>
            <c:spPr>
              <a:solidFill>
                <a:schemeClr val="accent3">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27F2-4823-B320-4B0BF4CD30E4}"/>
              </c:ext>
            </c:extLst>
          </c:dPt>
          <c:dPt>
            <c:idx val="3"/>
            <c:bubble3D val="0"/>
            <c:spPr>
              <a:solidFill>
                <a:schemeClr val="accent4">
                  <a:lumMod val="20000"/>
                  <a:lumOff val="80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27F2-4823-B320-4B0BF4CD30E4}"/>
              </c:ext>
            </c:extLst>
          </c:dPt>
          <c:dPt>
            <c:idx val="4"/>
            <c:bubble3D val="0"/>
            <c:spPr>
              <a:solidFill>
                <a:schemeClr val="accent4">
                  <a:lumMod val="40000"/>
                  <a:lumOff val="60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27F2-4823-B320-4B0BF4CD30E4}"/>
              </c:ext>
            </c:extLst>
          </c:dPt>
          <c:dPt>
            <c:idx val="5"/>
            <c:bubble3D val="0"/>
            <c:spPr>
              <a:solidFill>
                <a:schemeClr val="accent4">
                  <a:lumMod val="60000"/>
                  <a:lumOff val="40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27F2-4823-B320-4B0BF4CD30E4}"/>
              </c:ext>
            </c:extLst>
          </c:dPt>
          <c:dPt>
            <c:idx val="6"/>
            <c:bubble3D val="0"/>
            <c:spPr>
              <a:solidFill>
                <a:srgbClr val="7030A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D-27F2-4823-B320-4B0BF4CD30E4}"/>
              </c:ext>
            </c:extLst>
          </c:dPt>
          <c:dPt>
            <c:idx val="7"/>
            <c:bubble3D val="0"/>
            <c:spPr>
              <a:solidFill>
                <a:schemeClr val="accent2">
                  <a:lumMod val="40000"/>
                  <a:lumOff val="60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F-27F2-4823-B320-4B0BF4CD30E4}"/>
              </c:ext>
            </c:extLst>
          </c:dPt>
          <c:dPt>
            <c:idx val="8"/>
            <c:bubble3D val="0"/>
            <c:spPr>
              <a:solidFill>
                <a:srgbClr val="EF7F8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1-27F2-4823-B320-4B0BF4CD30E4}"/>
              </c:ext>
            </c:extLst>
          </c:dPt>
          <c:dPt>
            <c:idx val="9"/>
            <c:bubble3D val="0"/>
            <c:spPr>
              <a:solidFill>
                <a:srgbClr val="DB455E"/>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3-27F2-4823-B320-4B0BF4CD30E4}"/>
              </c:ext>
            </c:extLst>
          </c:dPt>
          <c:dPt>
            <c:idx val="10"/>
            <c:bubble3D val="0"/>
            <c:spPr>
              <a:solidFill>
                <a:schemeClr val="tx2">
                  <a:lumMod val="60000"/>
                  <a:lumOff val="40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5-27F2-4823-B320-4B0BF4CD30E4}"/>
              </c:ext>
            </c:extLst>
          </c:dPt>
          <c:dPt>
            <c:idx val="11"/>
            <c:bubble3D val="0"/>
            <c:spPr>
              <a:solidFill>
                <a:schemeClr val="accent6">
                  <a:lumMod val="60000"/>
                  <a:lumOff val="40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7-27F2-4823-B320-4B0BF4CD30E4}"/>
              </c:ext>
            </c:extLst>
          </c:dPt>
          <c:dLbls>
            <c:dLbl>
              <c:idx val="5"/>
              <c:layout>
                <c:manualLayout>
                  <c:x val="-5.8826931401499726E-4"/>
                  <c:y val="-2.8151872273776288E-2"/>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27F2-4823-B320-4B0BF4CD30E4}"/>
                </c:ext>
              </c:extLst>
            </c:dLbl>
            <c:dLbl>
              <c:idx val="6"/>
              <c:layout>
                <c:manualLayout>
                  <c:x val="-1.6896940707477097E-2"/>
                  <c:y val="2.7562002025698635E-3"/>
                </c:manualLayout>
              </c:layout>
              <c:dLblPos val="bestFit"/>
              <c:showLegendKey val="1"/>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27F2-4823-B320-4B0BF4CD30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1"/>
            <c:showVal val="1"/>
            <c:showCatName val="1"/>
            <c:showSerName val="0"/>
            <c:showPercent val="0"/>
            <c:showBubbleSize val="0"/>
            <c:separator>, </c:separator>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('pivote table'!$A$44:$A$46,'pivote table'!$A$48:$A$51,'pivote table'!$A$53:$A$55,'pivote table'!$A$57,'pivote table'!$A$59)</c:f>
              <c:strCache>
                <c:ptCount val="12"/>
                <c:pt idx="0">
                  <c:v>Biological Sciences</c:v>
                </c:pt>
                <c:pt idx="1">
                  <c:v>Faculty Office</c:v>
                </c:pt>
                <c:pt idx="2">
                  <c:v>(blank)</c:v>
                </c:pt>
                <c:pt idx="3">
                  <c:v>Alliance Manchester Business School</c:v>
                </c:pt>
                <c:pt idx="4">
                  <c:v>Arts, Languages and Cultures</c:v>
                </c:pt>
                <c:pt idx="5">
                  <c:v>Environment, Education and Development</c:v>
                </c:pt>
                <c:pt idx="6">
                  <c:v>Social Sciences</c:v>
                </c:pt>
                <c:pt idx="7">
                  <c:v>Engineering</c:v>
                </c:pt>
                <c:pt idx="8">
                  <c:v>Faculty Office</c:v>
                </c:pt>
                <c:pt idx="9">
                  <c:v>Natural Sciences</c:v>
                </c:pt>
                <c:pt idx="10">
                  <c:v>Other</c:v>
                </c:pt>
                <c:pt idx="11">
                  <c:v>(blank)</c:v>
                </c:pt>
              </c:strCache>
            </c:strRef>
          </c:cat>
          <c:val>
            <c:numRef>
              <c:f>('pivote table'!$B$44:$B$46,'pivote table'!$B$48:$B$51,'pivote table'!$B$53:$B$55,'pivote table'!$B$57,'pivote table'!$B$59)</c:f>
              <c:numCache>
                <c:formatCode>General</c:formatCode>
                <c:ptCount val="12"/>
                <c:pt idx="0">
                  <c:v>5</c:v>
                </c:pt>
                <c:pt idx="1">
                  <c:v>3</c:v>
                </c:pt>
                <c:pt idx="2">
                  <c:v>2</c:v>
                </c:pt>
                <c:pt idx="3">
                  <c:v>3</c:v>
                </c:pt>
                <c:pt idx="4">
                  <c:v>3</c:v>
                </c:pt>
                <c:pt idx="5">
                  <c:v>1</c:v>
                </c:pt>
                <c:pt idx="6">
                  <c:v>1</c:v>
                </c:pt>
                <c:pt idx="7">
                  <c:v>3</c:v>
                </c:pt>
                <c:pt idx="8">
                  <c:v>4</c:v>
                </c:pt>
                <c:pt idx="9">
                  <c:v>14</c:v>
                </c:pt>
                <c:pt idx="10">
                  <c:v>1</c:v>
                </c:pt>
                <c:pt idx="11">
                  <c:v>4</c:v>
                </c:pt>
              </c:numCache>
            </c:numRef>
          </c:val>
          <c:extLst>
            <c:ext xmlns:c16="http://schemas.microsoft.com/office/drawing/2014/chart" uri="{C3380CC4-5D6E-409C-BE32-E72D297353CC}">
              <c16:uniqueId val="{00000018-27F2-4823-B320-4B0BF4CD30E4}"/>
            </c:ext>
          </c:extLst>
        </c:ser>
        <c:dLbls>
          <c:showLegendKey val="0"/>
          <c:showVal val="0"/>
          <c:showCatName val="0"/>
          <c:showSerName val="0"/>
          <c:showPercent val="0"/>
          <c:showBubbleSize val="0"/>
          <c:showLeaderLines val="1"/>
        </c:dLbls>
        <c:firstSliceAng val="0"/>
      </c:pieChart>
      <c:pieChart>
        <c:varyColors val="1"/>
        <c:ser>
          <c:idx val="0"/>
          <c:order val="0"/>
          <c:tx>
            <c:strRef>
              <c:f>'pivote table'!$A$74</c:f>
              <c:strCache>
                <c:ptCount val="1"/>
                <c:pt idx="0">
                  <c:v>Faculty </c:v>
                </c:pt>
              </c:strCache>
            </c:strRef>
          </c:tx>
          <c:explosion val="44"/>
          <c:dPt>
            <c:idx val="0"/>
            <c:bubble3D val="0"/>
            <c:explosion val="0"/>
            <c:spPr>
              <a:solidFill>
                <a:schemeClr val="accent3">
                  <a:lumMod val="50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A-27F2-4823-B320-4B0BF4CD30E4}"/>
              </c:ext>
            </c:extLst>
          </c:dPt>
          <c:dPt>
            <c:idx val="1"/>
            <c:bubble3D val="0"/>
            <c:explosion val="0"/>
            <c:spPr>
              <a:solidFill>
                <a:schemeClr val="accent4">
                  <a:lumMod val="50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C-27F2-4823-B320-4B0BF4CD30E4}"/>
              </c:ext>
            </c:extLst>
          </c:dPt>
          <c:dPt>
            <c:idx val="2"/>
            <c:bubble3D val="0"/>
            <c:explosion val="0"/>
            <c:spPr>
              <a:solidFill>
                <a:schemeClr val="accent2">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E-27F2-4823-B320-4B0BF4CD30E4}"/>
              </c:ext>
            </c:extLst>
          </c:dPt>
          <c:dPt>
            <c:idx val="3"/>
            <c:bubble3D val="0"/>
            <c:explosion val="0"/>
            <c:spPr>
              <a:solidFill>
                <a:schemeClr val="accent1">
                  <a:lumMod val="50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0-27F2-4823-B320-4B0BF4CD30E4}"/>
              </c:ext>
            </c:extLst>
          </c:dPt>
          <c:dPt>
            <c:idx val="4"/>
            <c:bubble3D val="0"/>
            <c:explosion val="0"/>
            <c:spPr>
              <a:solidFill>
                <a:schemeClr val="accent6">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2-27F2-4823-B320-4B0BF4CD30E4}"/>
              </c:ext>
            </c:extLst>
          </c:dPt>
          <c:dLbls>
            <c:dLbl>
              <c:idx val="3"/>
              <c:layout>
                <c:manualLayout>
                  <c:x val="3.4734195508368357E-2"/>
                  <c:y val="0.11075032957415391"/>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7F2-4823-B320-4B0BF4CD30E4}"/>
                </c:ext>
              </c:extLst>
            </c:dLbl>
            <c:dLbl>
              <c:idx val="4"/>
              <c:layout>
                <c:manualLayout>
                  <c:x val="4.9462837417441792E-2"/>
                  <c:y val="0.10609157176301021"/>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7F2-4823-B320-4B0BF4CD30E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'pivote table'!$A$16:$A$20</c:f>
              <c:strCache>
                <c:ptCount val="5"/>
                <c:pt idx="0">
                  <c:v>FBMH</c:v>
                </c:pt>
                <c:pt idx="1">
                  <c:v>FHUMS</c:v>
                </c:pt>
                <c:pt idx="2">
                  <c:v>FSE</c:v>
                </c:pt>
                <c:pt idx="3">
                  <c:v>PS</c:v>
                </c:pt>
                <c:pt idx="4">
                  <c:v>(blank)</c:v>
                </c:pt>
              </c:strCache>
            </c:strRef>
          </c:cat>
          <c:val>
            <c:numRef>
              <c:f>'pivote table'!$B$16:$B$20</c:f>
              <c:numCache>
                <c:formatCode>General</c:formatCode>
                <c:ptCount val="5"/>
                <c:pt idx="0">
                  <c:v>10</c:v>
                </c:pt>
                <c:pt idx="1">
                  <c:v>8</c:v>
                </c:pt>
                <c:pt idx="2">
                  <c:v>21</c:v>
                </c:pt>
                <c:pt idx="3">
                  <c:v>1</c:v>
                </c:pt>
                <c:pt idx="4">
                  <c:v>4</c:v>
                </c:pt>
              </c:numCache>
            </c:numRef>
          </c:val>
          <c:extLst>
            <c:ext xmlns:c16="http://schemas.microsoft.com/office/drawing/2014/chart" uri="{C3380CC4-5D6E-409C-BE32-E72D297353CC}">
              <c16:uniqueId val="{00000023-27F2-4823-B320-4B0BF4CD30E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659048</xdr:colOff>
      <xdr:row>0</xdr:row>
      <xdr:rowOff>182034</xdr:rowOff>
    </xdr:from>
    <xdr:to>
      <xdr:col>14</xdr:col>
      <xdr:colOff>150855</xdr:colOff>
      <xdr:row>1</xdr:row>
      <xdr:rowOff>574257</xdr:rowOff>
    </xdr:to>
    <xdr:grpSp>
      <xdr:nvGrpSpPr>
        <xdr:cNvPr id="7" name="Group 6">
          <a:extLst>
            <a:ext uri="{FF2B5EF4-FFF2-40B4-BE49-F238E27FC236}">
              <a16:creationId xmlns:a16="http://schemas.microsoft.com/office/drawing/2014/main" id="{ED6A1900-6894-91FF-33B6-68523330D507}"/>
            </a:ext>
          </a:extLst>
        </xdr:cNvPr>
        <xdr:cNvGrpSpPr/>
      </xdr:nvGrpSpPr>
      <xdr:grpSpPr>
        <a:xfrm>
          <a:off x="9769918" y="182034"/>
          <a:ext cx="1976589" cy="737332"/>
          <a:chOff x="6626698" y="1565342"/>
          <a:chExt cx="2157517" cy="818009"/>
        </a:xfrm>
      </xdr:grpSpPr>
      <xdr:sp macro="" textlink="">
        <xdr:nvSpPr>
          <xdr:cNvPr id="4" name="Round Same-side Corner of Rectangle 3">
            <a:extLst>
              <a:ext uri="{FF2B5EF4-FFF2-40B4-BE49-F238E27FC236}">
                <a16:creationId xmlns:a16="http://schemas.microsoft.com/office/drawing/2014/main" id="{434B1E68-6762-86F7-EB7F-0940A3C96AEB}"/>
              </a:ext>
            </a:extLst>
          </xdr:cNvPr>
          <xdr:cNvSpPr/>
        </xdr:nvSpPr>
        <xdr:spPr>
          <a:xfrm rot="16200000">
            <a:off x="7219866" y="972174"/>
            <a:ext cx="818006" cy="2004341"/>
          </a:xfrm>
          <a:prstGeom prst="round2SameRect">
            <a:avLst/>
          </a:prstGeom>
          <a:solidFill>
            <a:srgbClr val="2B03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3"/>
              </a:solidFill>
            </a:endParaRPr>
          </a:p>
        </xdr:txBody>
      </xdr:sp>
      <xdr:sp macro="" textlink="">
        <xdr:nvSpPr>
          <xdr:cNvPr id="5" name="Round Same-side Corner of Rectangle 4">
            <a:extLst>
              <a:ext uri="{FF2B5EF4-FFF2-40B4-BE49-F238E27FC236}">
                <a16:creationId xmlns:a16="http://schemas.microsoft.com/office/drawing/2014/main" id="{12A199EC-D7BF-7AD8-972A-3C449FCCA610}"/>
              </a:ext>
            </a:extLst>
          </xdr:cNvPr>
          <xdr:cNvSpPr/>
        </xdr:nvSpPr>
        <xdr:spPr>
          <a:xfrm rot="5400000">
            <a:off x="7373042" y="972177"/>
            <a:ext cx="818006" cy="2004341"/>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xnSp macro="">
        <xdr:nvCxnSpPr>
          <xdr:cNvPr id="6" name="Straight Connector 5">
            <a:extLst>
              <a:ext uri="{FF2B5EF4-FFF2-40B4-BE49-F238E27FC236}">
                <a16:creationId xmlns:a16="http://schemas.microsoft.com/office/drawing/2014/main" id="{4AFC36E9-C096-4CBC-D72B-5EFFF07A682B}"/>
              </a:ext>
            </a:extLst>
          </xdr:cNvPr>
          <xdr:cNvCxnSpPr/>
        </xdr:nvCxnSpPr>
        <xdr:spPr>
          <a:xfrm>
            <a:off x="7276381" y="1721153"/>
            <a:ext cx="0" cy="519369"/>
          </a:xfrm>
          <a:prstGeom prst="line">
            <a:avLst/>
          </a:prstGeom>
          <a:ln w="34925">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528993</xdr:colOff>
      <xdr:row>0</xdr:row>
      <xdr:rowOff>300321</xdr:rowOff>
    </xdr:from>
    <xdr:to>
      <xdr:col>9</xdr:col>
      <xdr:colOff>65973</xdr:colOff>
      <xdr:row>1</xdr:row>
      <xdr:rowOff>656476</xdr:rowOff>
    </xdr:to>
    <xdr:sp macro="" textlink="">
      <xdr:nvSpPr>
        <xdr:cNvPr id="8" name="TextBox 7">
          <a:extLst>
            <a:ext uri="{FF2B5EF4-FFF2-40B4-BE49-F238E27FC236}">
              <a16:creationId xmlns:a16="http://schemas.microsoft.com/office/drawing/2014/main" id="{C4240F8E-FADA-8F14-7A57-CFCC7FD67EAC}"/>
            </a:ext>
          </a:extLst>
        </xdr:cNvPr>
        <xdr:cNvSpPr txBox="1"/>
      </xdr:nvSpPr>
      <xdr:spPr>
        <a:xfrm>
          <a:off x="1353668" y="300321"/>
          <a:ext cx="6134383" cy="7025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a:solidFill>
                <a:schemeClr val="bg1"/>
              </a:solidFill>
            </a:rPr>
            <a:t>Digital</a:t>
          </a:r>
          <a:r>
            <a:rPr lang="en-GB" sz="2800" baseline="0">
              <a:solidFill>
                <a:schemeClr val="bg1"/>
              </a:solidFill>
            </a:rPr>
            <a:t> Notebooks: Stakeholder Analysis</a:t>
          </a:r>
          <a:endParaRPr lang="en-GB" sz="2800">
            <a:solidFill>
              <a:schemeClr val="bg1"/>
            </a:solidFill>
          </a:endParaRPr>
        </a:p>
      </xdr:txBody>
    </xdr:sp>
    <xdr:clientData/>
  </xdr:twoCellAnchor>
  <xdr:oneCellAnchor>
    <xdr:from>
      <xdr:col>2</xdr:col>
      <xdr:colOff>714375</xdr:colOff>
      <xdr:row>9</xdr:row>
      <xdr:rowOff>79375</xdr:rowOff>
    </xdr:from>
    <xdr:ext cx="184731" cy="264560"/>
    <xdr:sp macro="" textlink="">
      <xdr:nvSpPr>
        <xdr:cNvPr id="9" name="TextBox 8">
          <a:extLst>
            <a:ext uri="{FF2B5EF4-FFF2-40B4-BE49-F238E27FC236}">
              <a16:creationId xmlns:a16="http://schemas.microsoft.com/office/drawing/2014/main" id="{A236F441-90F6-7892-4E54-42F3617DB4B4}"/>
            </a:ext>
          </a:extLst>
        </xdr:cNvPr>
        <xdr:cNvSpPr txBox="1"/>
      </xdr:nvSpPr>
      <xdr:spPr>
        <a:xfrm>
          <a:off x="2354792" y="231510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editAs="oneCell">
    <xdr:from>
      <xdr:col>0</xdr:col>
      <xdr:colOff>525731</xdr:colOff>
      <xdr:row>0</xdr:row>
      <xdr:rowOff>65974</xdr:rowOff>
    </xdr:from>
    <xdr:to>
      <xdr:col>1</xdr:col>
      <xdr:colOff>552190</xdr:colOff>
      <xdr:row>1</xdr:row>
      <xdr:rowOff>578991</xdr:rowOff>
    </xdr:to>
    <xdr:pic>
      <xdr:nvPicPr>
        <xdr:cNvPr id="11" name="Graphic 10" descr="Programmer">
          <a:extLst>
            <a:ext uri="{FF2B5EF4-FFF2-40B4-BE49-F238E27FC236}">
              <a16:creationId xmlns:a16="http://schemas.microsoft.com/office/drawing/2014/main" id="{1387C395-254F-0561-1D11-82E7A879D6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31" y="65974"/>
          <a:ext cx="851134" cy="859381"/>
        </a:xfrm>
        <a:prstGeom prst="rect">
          <a:avLst/>
        </a:prstGeom>
      </xdr:spPr>
    </xdr:pic>
    <xdr:clientData/>
  </xdr:twoCellAnchor>
  <xdr:twoCellAnchor>
    <xdr:from>
      <xdr:col>13</xdr:col>
      <xdr:colOff>48231</xdr:colOff>
      <xdr:row>0</xdr:row>
      <xdr:rowOff>293670</xdr:rowOff>
    </xdr:from>
    <xdr:to>
      <xdr:col>13</xdr:col>
      <xdr:colOff>672672</xdr:colOff>
      <xdr:row>1</xdr:row>
      <xdr:rowOff>293670</xdr:rowOff>
    </xdr:to>
    <xdr:sp macro="" textlink="'pivote table'!A36">
      <xdr:nvSpPr>
        <xdr:cNvPr id="29" name="TextBox 28">
          <a:extLst>
            <a:ext uri="{FF2B5EF4-FFF2-40B4-BE49-F238E27FC236}">
              <a16:creationId xmlns:a16="http://schemas.microsoft.com/office/drawing/2014/main" id="{657BA3CC-8C25-7781-0DA8-782123761185}"/>
            </a:ext>
          </a:extLst>
        </xdr:cNvPr>
        <xdr:cNvSpPr txBox="1"/>
      </xdr:nvSpPr>
      <xdr:spPr>
        <a:xfrm>
          <a:off x="10807557" y="293670"/>
          <a:ext cx="624441" cy="342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BE3541-1C65-764B-B04C-9B3C8ABF5928}" type="TxLink">
            <a:rPr lang="en-US" sz="1800" b="0" i="0" u="none" strike="noStrike">
              <a:solidFill>
                <a:srgbClr val="000000"/>
              </a:solidFill>
              <a:latin typeface="Calibri"/>
              <a:cs typeface="Calibri"/>
            </a:rPr>
            <a:pPr/>
            <a:t>44</a:t>
          </a:fld>
          <a:endParaRPr lang="en-GB" sz="1800"/>
        </a:p>
      </xdr:txBody>
    </xdr:sp>
    <xdr:clientData/>
  </xdr:twoCellAnchor>
  <xdr:twoCellAnchor>
    <xdr:from>
      <xdr:col>12</xdr:col>
      <xdr:colOff>626533</xdr:colOff>
      <xdr:row>1</xdr:row>
      <xdr:rowOff>230293</xdr:rowOff>
    </xdr:from>
    <xdr:to>
      <xdr:col>14</xdr:col>
      <xdr:colOff>183223</xdr:colOff>
      <xdr:row>1</xdr:row>
      <xdr:rowOff>524933</xdr:rowOff>
    </xdr:to>
    <xdr:sp macro="" textlink="">
      <xdr:nvSpPr>
        <xdr:cNvPr id="33" name="TextBox 32">
          <a:extLst>
            <a:ext uri="{FF2B5EF4-FFF2-40B4-BE49-F238E27FC236}">
              <a16:creationId xmlns:a16="http://schemas.microsoft.com/office/drawing/2014/main" id="{5787FC50-701F-A9BD-F889-72F34027802B}"/>
            </a:ext>
          </a:extLst>
        </xdr:cNvPr>
        <xdr:cNvSpPr txBox="1"/>
      </xdr:nvSpPr>
      <xdr:spPr>
        <a:xfrm>
          <a:off x="10583333" y="568960"/>
          <a:ext cx="1216157" cy="294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Participation</a:t>
          </a:r>
        </a:p>
      </xdr:txBody>
    </xdr:sp>
    <xdr:clientData/>
  </xdr:twoCellAnchor>
  <xdr:oneCellAnchor>
    <xdr:from>
      <xdr:col>16</xdr:col>
      <xdr:colOff>132080</xdr:colOff>
      <xdr:row>11</xdr:row>
      <xdr:rowOff>91440</xdr:rowOff>
    </xdr:from>
    <xdr:ext cx="184731" cy="264431"/>
    <xdr:sp macro="" textlink="">
      <xdr:nvSpPr>
        <xdr:cNvPr id="34" name="TextBox 33">
          <a:extLst>
            <a:ext uri="{FF2B5EF4-FFF2-40B4-BE49-F238E27FC236}">
              <a16:creationId xmlns:a16="http://schemas.microsoft.com/office/drawing/2014/main" id="{924FB29F-79DD-6D01-8AF2-3D5CA48C7819}"/>
            </a:ext>
          </a:extLst>
        </xdr:cNvPr>
        <xdr:cNvSpPr txBox="1"/>
      </xdr:nvSpPr>
      <xdr:spPr>
        <a:xfrm>
          <a:off x="13299440" y="2926080"/>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14</xdr:col>
      <xdr:colOff>626627</xdr:colOff>
      <xdr:row>0</xdr:row>
      <xdr:rowOff>182034</xdr:rowOff>
    </xdr:from>
    <xdr:to>
      <xdr:col>16</xdr:col>
      <xdr:colOff>946074</xdr:colOff>
      <xdr:row>1</xdr:row>
      <xdr:rowOff>574257</xdr:rowOff>
    </xdr:to>
    <xdr:grpSp>
      <xdr:nvGrpSpPr>
        <xdr:cNvPr id="38" name="Group 37">
          <a:extLst>
            <a:ext uri="{FF2B5EF4-FFF2-40B4-BE49-F238E27FC236}">
              <a16:creationId xmlns:a16="http://schemas.microsoft.com/office/drawing/2014/main" id="{018927C8-8BE3-2D4A-B0C1-725275E3FBF7}"/>
            </a:ext>
          </a:extLst>
        </xdr:cNvPr>
        <xdr:cNvGrpSpPr/>
      </xdr:nvGrpSpPr>
      <xdr:grpSpPr>
        <a:xfrm>
          <a:off x="12222279" y="182034"/>
          <a:ext cx="1975969" cy="737332"/>
          <a:chOff x="6626698" y="1565342"/>
          <a:chExt cx="2157517" cy="818009"/>
        </a:xfrm>
      </xdr:grpSpPr>
      <xdr:sp macro="" textlink="">
        <xdr:nvSpPr>
          <xdr:cNvPr id="39" name="Round Same-side Corner of Rectangle 38">
            <a:extLst>
              <a:ext uri="{FF2B5EF4-FFF2-40B4-BE49-F238E27FC236}">
                <a16:creationId xmlns:a16="http://schemas.microsoft.com/office/drawing/2014/main" id="{23AE1CFF-A0FF-2790-7CE5-8EA5ADEDC85F}"/>
              </a:ext>
            </a:extLst>
          </xdr:cNvPr>
          <xdr:cNvSpPr/>
        </xdr:nvSpPr>
        <xdr:spPr>
          <a:xfrm rot="16200000">
            <a:off x="7219866" y="972174"/>
            <a:ext cx="818006" cy="2004341"/>
          </a:xfrm>
          <a:prstGeom prst="round2SameRect">
            <a:avLst/>
          </a:prstGeom>
          <a:solidFill>
            <a:srgbClr val="2B03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3"/>
              </a:solidFill>
            </a:endParaRPr>
          </a:p>
        </xdr:txBody>
      </xdr:sp>
      <xdr:sp macro="" textlink="">
        <xdr:nvSpPr>
          <xdr:cNvPr id="40" name="Round Same-side Corner of Rectangle 39">
            <a:extLst>
              <a:ext uri="{FF2B5EF4-FFF2-40B4-BE49-F238E27FC236}">
                <a16:creationId xmlns:a16="http://schemas.microsoft.com/office/drawing/2014/main" id="{933C234D-6D95-33C1-9CA4-A5AA9ECB4002}"/>
              </a:ext>
            </a:extLst>
          </xdr:cNvPr>
          <xdr:cNvSpPr/>
        </xdr:nvSpPr>
        <xdr:spPr>
          <a:xfrm rot="5400000">
            <a:off x="7373042" y="972177"/>
            <a:ext cx="818006" cy="2004341"/>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xnSp macro="">
        <xdr:nvCxnSpPr>
          <xdr:cNvPr id="41" name="Straight Connector 40">
            <a:extLst>
              <a:ext uri="{FF2B5EF4-FFF2-40B4-BE49-F238E27FC236}">
                <a16:creationId xmlns:a16="http://schemas.microsoft.com/office/drawing/2014/main" id="{778D4575-85D4-299B-B3AF-4EFC8925775D}"/>
              </a:ext>
            </a:extLst>
          </xdr:cNvPr>
          <xdr:cNvCxnSpPr/>
        </xdr:nvCxnSpPr>
        <xdr:spPr>
          <a:xfrm>
            <a:off x="7276381" y="1721153"/>
            <a:ext cx="0" cy="519369"/>
          </a:xfrm>
          <a:prstGeom prst="line">
            <a:avLst/>
          </a:prstGeom>
          <a:ln w="34925">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30595</xdr:colOff>
      <xdr:row>0</xdr:row>
      <xdr:rowOff>286419</xdr:rowOff>
    </xdr:from>
    <xdr:to>
      <xdr:col>16</xdr:col>
      <xdr:colOff>624555</xdr:colOff>
      <xdr:row>1</xdr:row>
      <xdr:rowOff>255939</xdr:rowOff>
    </xdr:to>
    <xdr:sp macro="" textlink="'pivote table'!B38">
      <xdr:nvSpPr>
        <xdr:cNvPr id="35" name="TextBox 34">
          <a:extLst>
            <a:ext uri="{FF2B5EF4-FFF2-40B4-BE49-F238E27FC236}">
              <a16:creationId xmlns:a16="http://schemas.microsoft.com/office/drawing/2014/main" id="{78468FCC-601A-C09C-2099-EB28DAC3F521}"/>
            </a:ext>
          </a:extLst>
        </xdr:cNvPr>
        <xdr:cNvSpPr txBox="1"/>
      </xdr:nvSpPr>
      <xdr:spPr>
        <a:xfrm>
          <a:off x="13272842" y="286419"/>
          <a:ext cx="593960" cy="311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94892F0-3209-534D-9BC0-EBCFDC1AF8A4}" type="TxLink">
            <a:rPr lang="en-US" sz="1800" b="0" i="0" u="none" strike="noStrike">
              <a:solidFill>
                <a:srgbClr val="000000"/>
              </a:solidFill>
              <a:latin typeface="Calibri"/>
              <a:cs typeface="Calibri"/>
            </a:rPr>
            <a:pPr/>
            <a:t>7</a:t>
          </a:fld>
          <a:endParaRPr lang="en-GB" sz="1800"/>
        </a:p>
      </xdr:txBody>
    </xdr:sp>
    <xdr:clientData/>
  </xdr:twoCellAnchor>
  <xdr:twoCellAnchor>
    <xdr:from>
      <xdr:col>15</xdr:col>
      <xdr:colOff>437070</xdr:colOff>
      <xdr:row>1</xdr:row>
      <xdr:rowOff>243117</xdr:rowOff>
    </xdr:from>
    <xdr:to>
      <xdr:col>16</xdr:col>
      <xdr:colOff>1066800</xdr:colOff>
      <xdr:row>1</xdr:row>
      <xdr:rowOff>710819</xdr:rowOff>
    </xdr:to>
    <xdr:sp macro="" textlink="">
      <xdr:nvSpPr>
        <xdr:cNvPr id="31" name="TextBox 30">
          <a:extLst>
            <a:ext uri="{FF2B5EF4-FFF2-40B4-BE49-F238E27FC236}">
              <a16:creationId xmlns:a16="http://schemas.microsoft.com/office/drawing/2014/main" id="{5535C583-6A0A-E9EA-04A6-85AF0A49DDF3}"/>
            </a:ext>
          </a:extLst>
        </xdr:cNvPr>
        <xdr:cNvSpPr txBox="1"/>
      </xdr:nvSpPr>
      <xdr:spPr>
        <a:xfrm>
          <a:off x="12883070" y="581784"/>
          <a:ext cx="1459463" cy="46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Stakeholder</a:t>
          </a:r>
          <a:r>
            <a:rPr lang="en-GB" sz="1100"/>
            <a:t> </a:t>
          </a:r>
          <a:r>
            <a:rPr lang="en-GB" sz="1200"/>
            <a:t>Group</a:t>
          </a:r>
        </a:p>
      </xdr:txBody>
    </xdr:sp>
    <xdr:clientData/>
  </xdr:twoCellAnchor>
  <xdr:twoCellAnchor>
    <xdr:from>
      <xdr:col>16</xdr:col>
      <xdr:colOff>1421847</xdr:colOff>
      <xdr:row>0</xdr:row>
      <xdr:rowOff>182034</xdr:rowOff>
    </xdr:from>
    <xdr:to>
      <xdr:col>17</xdr:col>
      <xdr:colOff>1797132</xdr:colOff>
      <xdr:row>1</xdr:row>
      <xdr:rowOff>574257</xdr:rowOff>
    </xdr:to>
    <xdr:grpSp>
      <xdr:nvGrpSpPr>
        <xdr:cNvPr id="42" name="Group 41">
          <a:extLst>
            <a:ext uri="{FF2B5EF4-FFF2-40B4-BE49-F238E27FC236}">
              <a16:creationId xmlns:a16="http://schemas.microsoft.com/office/drawing/2014/main" id="{4E05851F-82F3-0042-957F-6226D212F63C}"/>
            </a:ext>
          </a:extLst>
        </xdr:cNvPr>
        <xdr:cNvGrpSpPr/>
      </xdr:nvGrpSpPr>
      <xdr:grpSpPr>
        <a:xfrm>
          <a:off x="14674021" y="182034"/>
          <a:ext cx="1976589" cy="737332"/>
          <a:chOff x="6626698" y="1565342"/>
          <a:chExt cx="2157517" cy="818009"/>
        </a:xfrm>
      </xdr:grpSpPr>
      <xdr:sp macro="" textlink="">
        <xdr:nvSpPr>
          <xdr:cNvPr id="43" name="Round Same-side Corner of Rectangle 42">
            <a:extLst>
              <a:ext uri="{FF2B5EF4-FFF2-40B4-BE49-F238E27FC236}">
                <a16:creationId xmlns:a16="http://schemas.microsoft.com/office/drawing/2014/main" id="{ACD42875-EECE-E6BE-5A55-44E2098051F5}"/>
              </a:ext>
            </a:extLst>
          </xdr:cNvPr>
          <xdr:cNvSpPr/>
        </xdr:nvSpPr>
        <xdr:spPr>
          <a:xfrm rot="16200000">
            <a:off x="7219866" y="972174"/>
            <a:ext cx="818006" cy="2004341"/>
          </a:xfrm>
          <a:prstGeom prst="round2SameRect">
            <a:avLst/>
          </a:prstGeom>
          <a:solidFill>
            <a:srgbClr val="2B033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3"/>
              </a:solidFill>
            </a:endParaRPr>
          </a:p>
        </xdr:txBody>
      </xdr:sp>
      <xdr:sp macro="" textlink="">
        <xdr:nvSpPr>
          <xdr:cNvPr id="44" name="Round Same-side Corner of Rectangle 43">
            <a:extLst>
              <a:ext uri="{FF2B5EF4-FFF2-40B4-BE49-F238E27FC236}">
                <a16:creationId xmlns:a16="http://schemas.microsoft.com/office/drawing/2014/main" id="{E1FD795E-60FD-077F-BFC8-A76307E57421}"/>
              </a:ext>
            </a:extLst>
          </xdr:cNvPr>
          <xdr:cNvSpPr/>
        </xdr:nvSpPr>
        <xdr:spPr>
          <a:xfrm rot="5400000">
            <a:off x="7373042" y="972177"/>
            <a:ext cx="818006" cy="2004341"/>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xnSp macro="">
        <xdr:nvCxnSpPr>
          <xdr:cNvPr id="45" name="Straight Connector 44">
            <a:extLst>
              <a:ext uri="{FF2B5EF4-FFF2-40B4-BE49-F238E27FC236}">
                <a16:creationId xmlns:a16="http://schemas.microsoft.com/office/drawing/2014/main" id="{9C22F3C2-F640-6341-DF38-189E050C3D37}"/>
              </a:ext>
            </a:extLst>
          </xdr:cNvPr>
          <xdr:cNvCxnSpPr/>
        </xdr:nvCxnSpPr>
        <xdr:spPr>
          <a:xfrm>
            <a:off x="7276381" y="1721153"/>
            <a:ext cx="0" cy="519369"/>
          </a:xfrm>
          <a:prstGeom prst="line">
            <a:avLst/>
          </a:prstGeom>
          <a:ln w="34925">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17</xdr:col>
      <xdr:colOff>854238</xdr:colOff>
      <xdr:row>0</xdr:row>
      <xdr:rowOff>298467</xdr:rowOff>
    </xdr:from>
    <xdr:to>
      <xdr:col>17</xdr:col>
      <xdr:colOff>1291118</xdr:colOff>
      <xdr:row>1</xdr:row>
      <xdr:rowOff>247667</xdr:rowOff>
    </xdr:to>
    <xdr:sp macro="" textlink="'pivote table'!B39">
      <xdr:nvSpPr>
        <xdr:cNvPr id="37" name="TextBox 36">
          <a:extLst>
            <a:ext uri="{FF2B5EF4-FFF2-40B4-BE49-F238E27FC236}">
              <a16:creationId xmlns:a16="http://schemas.microsoft.com/office/drawing/2014/main" id="{9C7C8B4E-EC96-CD44-7C4B-8A1C8995C7C6}"/>
            </a:ext>
          </a:extLst>
        </xdr:cNvPr>
        <xdr:cNvSpPr txBox="1"/>
      </xdr:nvSpPr>
      <xdr:spPr>
        <a:xfrm>
          <a:off x="15769682" y="298467"/>
          <a:ext cx="436880" cy="287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33083A-7F99-FD47-AC4F-51F55A6A4E17}" type="TxLink">
            <a:rPr lang="en-US" sz="1800" b="0" i="0" u="none" strike="noStrike">
              <a:solidFill>
                <a:srgbClr val="000000"/>
              </a:solidFill>
              <a:latin typeface="Calibri"/>
              <a:cs typeface="Calibri"/>
            </a:rPr>
            <a:pPr/>
            <a:t>4</a:t>
          </a:fld>
          <a:endParaRPr lang="en-GB" sz="1800"/>
        </a:p>
      </xdr:txBody>
    </xdr:sp>
    <xdr:clientData/>
  </xdr:twoCellAnchor>
  <xdr:twoCellAnchor>
    <xdr:from>
      <xdr:col>17</xdr:col>
      <xdr:colOff>726109</xdr:colOff>
      <xdr:row>1</xdr:row>
      <xdr:rowOff>251237</xdr:rowOff>
    </xdr:from>
    <xdr:to>
      <xdr:col>17</xdr:col>
      <xdr:colOff>1543326</xdr:colOff>
      <xdr:row>1</xdr:row>
      <xdr:rowOff>616997</xdr:rowOff>
    </xdr:to>
    <xdr:sp macro="" textlink="">
      <xdr:nvSpPr>
        <xdr:cNvPr id="36" name="TextBox 35">
          <a:extLst>
            <a:ext uri="{FF2B5EF4-FFF2-40B4-BE49-F238E27FC236}">
              <a16:creationId xmlns:a16="http://schemas.microsoft.com/office/drawing/2014/main" id="{5177D763-7ED9-EFFB-AA8F-6976CDB2033F}"/>
            </a:ext>
          </a:extLst>
        </xdr:cNvPr>
        <xdr:cNvSpPr txBox="1"/>
      </xdr:nvSpPr>
      <xdr:spPr>
        <a:xfrm>
          <a:off x="15579587" y="596346"/>
          <a:ext cx="817217"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Faculty</a:t>
          </a:r>
        </a:p>
      </xdr:txBody>
    </xdr:sp>
    <xdr:clientData/>
  </xdr:twoCellAnchor>
  <xdr:twoCellAnchor editAs="oneCell">
    <xdr:from>
      <xdr:col>16</xdr:col>
      <xdr:colOff>1534160</xdr:colOff>
      <xdr:row>0</xdr:row>
      <xdr:rowOff>314960</xdr:rowOff>
    </xdr:from>
    <xdr:to>
      <xdr:col>17</xdr:col>
      <xdr:colOff>428401</xdr:colOff>
      <xdr:row>1</xdr:row>
      <xdr:rowOff>487680</xdr:rowOff>
    </xdr:to>
    <xdr:pic>
      <xdr:nvPicPr>
        <xdr:cNvPr id="47" name="Graphic 46" descr="City">
          <a:extLst>
            <a:ext uri="{FF2B5EF4-FFF2-40B4-BE49-F238E27FC236}">
              <a16:creationId xmlns:a16="http://schemas.microsoft.com/office/drawing/2014/main" id="{510782C5-93EE-6F52-3FA7-D7D65B3D6C3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4701520" y="314960"/>
          <a:ext cx="499521" cy="518160"/>
        </a:xfrm>
        <a:prstGeom prst="rect">
          <a:avLst/>
        </a:prstGeom>
      </xdr:spPr>
    </xdr:pic>
    <xdr:clientData/>
  </xdr:twoCellAnchor>
  <xdr:twoCellAnchor editAs="oneCell">
    <xdr:from>
      <xdr:col>14</xdr:col>
      <xdr:colOff>741681</xdr:colOff>
      <xdr:row>0</xdr:row>
      <xdr:rowOff>325120</xdr:rowOff>
    </xdr:from>
    <xdr:to>
      <xdr:col>15</xdr:col>
      <xdr:colOff>406401</xdr:colOff>
      <xdr:row>1</xdr:row>
      <xdr:rowOff>485558</xdr:rowOff>
    </xdr:to>
    <xdr:pic>
      <xdr:nvPicPr>
        <xdr:cNvPr id="49" name="Graphic 48" descr="Handshake">
          <a:extLst>
            <a:ext uri="{FF2B5EF4-FFF2-40B4-BE49-F238E27FC236}">
              <a16:creationId xmlns:a16="http://schemas.microsoft.com/office/drawing/2014/main" id="{E7DFF926-1040-1B4B-1014-EA984E1EDB1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263121" y="325120"/>
          <a:ext cx="487680" cy="505878"/>
        </a:xfrm>
        <a:prstGeom prst="rect">
          <a:avLst/>
        </a:prstGeom>
      </xdr:spPr>
    </xdr:pic>
    <xdr:clientData/>
  </xdr:twoCellAnchor>
  <xdr:twoCellAnchor editAs="oneCell">
    <xdr:from>
      <xdr:col>11</xdr:col>
      <xdr:colOff>779298</xdr:colOff>
      <xdr:row>0</xdr:row>
      <xdr:rowOff>313611</xdr:rowOff>
    </xdr:from>
    <xdr:to>
      <xdr:col>12</xdr:col>
      <xdr:colOff>444475</xdr:colOff>
      <xdr:row>1</xdr:row>
      <xdr:rowOff>467360</xdr:rowOff>
    </xdr:to>
    <xdr:pic>
      <xdr:nvPicPr>
        <xdr:cNvPr id="51" name="Graphic 50" descr="Meeting">
          <a:extLst>
            <a:ext uri="{FF2B5EF4-FFF2-40B4-BE49-F238E27FC236}">
              <a16:creationId xmlns:a16="http://schemas.microsoft.com/office/drawing/2014/main" id="{4F313057-C0A6-50B8-1692-B7080FD2E1A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831858" y="313611"/>
          <a:ext cx="488137" cy="499189"/>
        </a:xfrm>
        <a:prstGeom prst="rect">
          <a:avLst/>
        </a:prstGeom>
      </xdr:spPr>
    </xdr:pic>
    <xdr:clientData/>
  </xdr:twoCellAnchor>
  <xdr:twoCellAnchor>
    <xdr:from>
      <xdr:col>2</xdr:col>
      <xdr:colOff>349898</xdr:colOff>
      <xdr:row>4</xdr:row>
      <xdr:rowOff>0</xdr:rowOff>
    </xdr:from>
    <xdr:to>
      <xdr:col>9</xdr:col>
      <xdr:colOff>660918</xdr:colOff>
      <xdr:row>28</xdr:row>
      <xdr:rowOff>108684</xdr:rowOff>
    </xdr:to>
    <xdr:graphicFrame macro="">
      <xdr:nvGraphicFramePr>
        <xdr:cNvPr id="52" name="Chart 51">
          <a:extLst>
            <a:ext uri="{FF2B5EF4-FFF2-40B4-BE49-F238E27FC236}">
              <a16:creationId xmlns:a16="http://schemas.microsoft.com/office/drawing/2014/main" id="{49E166F9-D217-BD45-A13B-E78290265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4</xdr:row>
      <xdr:rowOff>0</xdr:rowOff>
    </xdr:from>
    <xdr:to>
      <xdr:col>2</xdr:col>
      <xdr:colOff>76200</xdr:colOff>
      <xdr:row>17</xdr:row>
      <xdr:rowOff>101600</xdr:rowOff>
    </xdr:to>
    <mc:AlternateContent xmlns:mc="http://schemas.openxmlformats.org/markup-compatibility/2006" xmlns:a14="http://schemas.microsoft.com/office/drawing/2010/main">
      <mc:Choice Requires="a14">
        <xdr:graphicFrame macro="">
          <xdr:nvGraphicFramePr>
            <xdr:cNvPr id="53" name="Stakeholder Group 1">
              <a:extLst>
                <a:ext uri="{FF2B5EF4-FFF2-40B4-BE49-F238E27FC236}">
                  <a16:creationId xmlns:a16="http://schemas.microsoft.com/office/drawing/2014/main" id="{9D7E1DB0-5F10-2744-AE78-E28A8B9A2A09}"/>
                </a:ext>
              </a:extLst>
            </xdr:cNvPr>
            <xdr:cNvGraphicFramePr/>
          </xdr:nvGraphicFramePr>
          <xdr:xfrm>
            <a:off x="0" y="0"/>
            <a:ext cx="0" cy="0"/>
          </xdr:xfrm>
          <a:graphic>
            <a:graphicData uri="http://schemas.microsoft.com/office/drawing/2010/slicer">
              <sle:slicer xmlns:sle="http://schemas.microsoft.com/office/drawing/2010/slicer" name="Stakeholder Group 1"/>
            </a:graphicData>
          </a:graphic>
        </xdr:graphicFrame>
      </mc:Choice>
      <mc:Fallback xmlns="">
        <xdr:sp macro="" textlink="">
          <xdr:nvSpPr>
            <xdr:cNvPr id="0" name=""/>
            <xdr:cNvSpPr>
              <a:spLocks noTextEdit="1"/>
            </xdr:cNvSpPr>
          </xdr:nvSpPr>
          <xdr:spPr>
            <a:xfrm>
              <a:off x="0" y="1452966"/>
              <a:ext cx="1604505" cy="24801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2</xdr:col>
      <xdr:colOff>88900</xdr:colOff>
      <xdr:row>28</xdr:row>
      <xdr:rowOff>135467</xdr:rowOff>
    </xdr:to>
    <mc:AlternateContent xmlns:mc="http://schemas.openxmlformats.org/markup-compatibility/2006" xmlns:a14="http://schemas.microsoft.com/office/drawing/2010/main">
      <mc:Choice Requires="a14">
        <xdr:graphicFrame macro="">
          <xdr:nvGraphicFramePr>
            <xdr:cNvPr id="54" name="Faculty 1">
              <a:extLst>
                <a:ext uri="{FF2B5EF4-FFF2-40B4-BE49-F238E27FC236}">
                  <a16:creationId xmlns:a16="http://schemas.microsoft.com/office/drawing/2014/main" id="{FD352DBC-89C7-7142-83AA-FD8CC953E569}"/>
                </a:ext>
              </a:extLst>
            </xdr:cNvPr>
            <xdr:cNvGraphicFramePr/>
          </xdr:nvGraphicFramePr>
          <xdr:xfrm>
            <a:off x="0" y="0"/>
            <a:ext cx="0" cy="0"/>
          </xdr:xfrm>
          <a:graphic>
            <a:graphicData uri="http://schemas.microsoft.com/office/drawing/2010/slicer">
              <sle:slicer xmlns:sle="http://schemas.microsoft.com/office/drawing/2010/slicer" name="Faculty 1"/>
            </a:graphicData>
          </a:graphic>
        </xdr:graphicFrame>
      </mc:Choice>
      <mc:Fallback xmlns="">
        <xdr:sp macro="" textlink="">
          <xdr:nvSpPr>
            <xdr:cNvPr id="0" name=""/>
            <xdr:cNvSpPr>
              <a:spLocks noTextEdit="1"/>
            </xdr:cNvSpPr>
          </xdr:nvSpPr>
          <xdr:spPr>
            <a:xfrm>
              <a:off x="0" y="4430889"/>
              <a:ext cx="1754011" cy="25809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351959</xdr:colOff>
      <xdr:row>4</xdr:row>
      <xdr:rowOff>22677</xdr:rowOff>
    </xdr:from>
    <xdr:to>
      <xdr:col>18</xdr:col>
      <xdr:colOff>43051</xdr:colOff>
      <xdr:row>28</xdr:row>
      <xdr:rowOff>124731</xdr:rowOff>
    </xdr:to>
    <xdr:graphicFrame macro="">
      <xdr:nvGraphicFramePr>
        <xdr:cNvPr id="2" name="Chart 1">
          <a:extLst>
            <a:ext uri="{FF2B5EF4-FFF2-40B4-BE49-F238E27FC236}">
              <a16:creationId xmlns:a16="http://schemas.microsoft.com/office/drawing/2014/main" id="{9563EA56-6098-4CD5-AB31-CB3339840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18.556313425928" createdVersion="8" refreshedVersion="8" minRefreshableVersion="3" recordCount="44" xr:uid="{7CF31D26-0D21-2E42-BDB9-4305D41A710E}">
  <cacheSource type="worksheet">
    <worksheetSource ref="A1:F45" sheet="data"/>
  </cacheSource>
  <cacheFields count="6">
    <cacheField name="ID" numFmtId="0">
      <sharedItems containsMixedTypes="1" containsNumber="1" containsInteger="1" minValue="1" maxValue="31" count="44">
        <s v="STK-016"/>
        <s v="STK-020"/>
        <s v="STK-014"/>
        <s v="STK-010"/>
        <s v="STK-002"/>
        <s v="STK-048"/>
        <s v="STK-045"/>
        <s v="STK-001"/>
        <s v="STK-042"/>
        <s v="STK-011"/>
        <s v="STK-013"/>
        <s v="STK-037"/>
        <s v="STK-024"/>
        <n v="1"/>
        <n v="2"/>
        <n v="3"/>
        <n v="4"/>
        <n v="5"/>
        <n v="6"/>
        <n v="7"/>
        <n v="8"/>
        <n v="9"/>
        <n v="10"/>
        <n v="11"/>
        <n v="12"/>
        <n v="13"/>
        <n v="14"/>
        <n v="15"/>
        <n v="16"/>
        <n v="17"/>
        <n v="18"/>
        <n v="19"/>
        <n v="20"/>
        <n v="21"/>
        <n v="22"/>
        <n v="23"/>
        <n v="24"/>
        <n v="25"/>
        <n v="26"/>
        <n v="27"/>
        <n v="28"/>
        <n v="29"/>
        <n v="30"/>
        <n v="31"/>
      </sharedItems>
    </cacheField>
    <cacheField name="Stakeholder Group" numFmtId="0">
      <sharedItems containsBlank="1" count="8">
        <s v="Academic Research Support"/>
        <s v="Technical Support"/>
        <s v="Safety Services &amp; Regulatory Compliance"/>
        <s v="Early Career Researchers"/>
        <s v="Experienced Academics"/>
        <s v="Heads of School Operations"/>
        <s v="PGRs"/>
        <m/>
      </sharedItems>
    </cacheField>
    <cacheField name="Faculty" numFmtId="0">
      <sharedItems containsBlank="1" count="5">
        <s v="FBMH"/>
        <s v="FHUMS"/>
        <s v="FSE"/>
        <m/>
        <s v="PS"/>
      </sharedItems>
    </cacheField>
    <cacheField name="School" numFmtId="0">
      <sharedItems containsBlank="1" count="10">
        <m/>
        <s v="Faculty Office"/>
        <s v="Social Sciences"/>
        <s v="Biological Sciences"/>
        <s v="Alliance Manchester Business School"/>
        <s v="Natural Sciences"/>
        <s v="Arts, Languages and Cultures"/>
        <s v="Environment, Education and Development"/>
        <s v="Engineering"/>
        <s v="Other"/>
      </sharedItems>
    </cacheField>
    <cacheField name="Department or Division" numFmtId="0">
      <sharedItems containsBlank="1"/>
    </cacheField>
    <cacheField name="Institute/Building/Affilitation" numFmtId="0">
      <sharedItems containsBlank="1"/>
    </cacheField>
  </cacheFields>
  <extLst>
    <ext xmlns:x14="http://schemas.microsoft.com/office/spreadsheetml/2009/9/main" uri="{725AE2AE-9491-48be-B2B4-4EB974FC3084}">
      <x14:pivotCacheDefinition pivotCacheId="1459713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x v="0"/>
    <x v="0"/>
    <x v="0"/>
    <m/>
    <s v="CRUK Manchester Institute"/>
  </r>
  <r>
    <x v="1"/>
    <x v="1"/>
    <x v="0"/>
    <x v="1"/>
    <s v="Administration"/>
    <m/>
  </r>
  <r>
    <x v="2"/>
    <x v="2"/>
    <x v="0"/>
    <x v="1"/>
    <s v="Administration"/>
    <m/>
  </r>
  <r>
    <x v="3"/>
    <x v="3"/>
    <x v="1"/>
    <x v="2"/>
    <m/>
    <s v="Cathie Marsh Institute"/>
  </r>
  <r>
    <x v="4"/>
    <x v="4"/>
    <x v="0"/>
    <x v="3"/>
    <s v="Infection, Immunity and Respiratory Medicine"/>
    <s v="Lydia Becker Institute"/>
  </r>
  <r>
    <x v="5"/>
    <x v="4"/>
    <x v="1"/>
    <x v="4"/>
    <m/>
    <m/>
  </r>
  <r>
    <x v="6"/>
    <x v="1"/>
    <x v="2"/>
    <x v="5"/>
    <s v="Chemistry"/>
    <m/>
  </r>
  <r>
    <x v="7"/>
    <x v="4"/>
    <x v="2"/>
    <x v="5"/>
    <s v="Materials"/>
    <s v="Henry Royce Institute"/>
  </r>
  <r>
    <x v="8"/>
    <x v="5"/>
    <x v="2"/>
    <x v="1"/>
    <s v="Research Institutes"/>
    <s v="Manchester Institute of Biotechnology"/>
  </r>
  <r>
    <x v="9"/>
    <x v="3"/>
    <x v="0"/>
    <x v="3"/>
    <s v="Infection, Immunity and Respiratory Medicine"/>
    <m/>
  </r>
  <r>
    <x v="10"/>
    <x v="0"/>
    <x v="2"/>
    <x v="5"/>
    <s v="Materials"/>
    <s v="Henry Royce Institute"/>
  </r>
  <r>
    <x v="11"/>
    <x v="1"/>
    <x v="0"/>
    <x v="0"/>
    <m/>
    <s v="CRUK Manchester Institute"/>
  </r>
  <r>
    <x v="12"/>
    <x v="1"/>
    <x v="2"/>
    <x v="1"/>
    <s v="Technical"/>
    <m/>
  </r>
  <r>
    <x v="13"/>
    <x v="6"/>
    <x v="1"/>
    <x v="4"/>
    <m/>
    <s v="Institute for Data Science and AI"/>
  </r>
  <r>
    <x v="14"/>
    <x v="6"/>
    <x v="1"/>
    <x v="6"/>
    <m/>
    <m/>
  </r>
  <r>
    <x v="15"/>
    <x v="6"/>
    <x v="1"/>
    <x v="7"/>
    <m/>
    <m/>
  </r>
  <r>
    <x v="16"/>
    <x v="6"/>
    <x v="1"/>
    <x v="4"/>
    <m/>
    <m/>
  </r>
  <r>
    <x v="17"/>
    <x v="6"/>
    <x v="2"/>
    <x v="5"/>
    <s v="Mathematics"/>
    <m/>
  </r>
  <r>
    <x v="18"/>
    <x v="6"/>
    <x v="2"/>
    <x v="5"/>
    <s v="Chemistry"/>
    <m/>
  </r>
  <r>
    <x v="19"/>
    <x v="7"/>
    <x v="3"/>
    <x v="0"/>
    <m/>
    <m/>
  </r>
  <r>
    <x v="20"/>
    <x v="7"/>
    <x v="3"/>
    <x v="0"/>
    <m/>
    <m/>
  </r>
  <r>
    <x v="21"/>
    <x v="0"/>
    <x v="0"/>
    <x v="1"/>
    <s v="Research &amp; Business Engagement"/>
    <m/>
  </r>
  <r>
    <x v="22"/>
    <x v="7"/>
    <x v="3"/>
    <x v="0"/>
    <m/>
    <m/>
  </r>
  <r>
    <x v="23"/>
    <x v="3"/>
    <x v="2"/>
    <x v="5"/>
    <s v="Materials"/>
    <m/>
  </r>
  <r>
    <x v="24"/>
    <x v="7"/>
    <x v="3"/>
    <x v="0"/>
    <m/>
    <m/>
  </r>
  <r>
    <x v="25"/>
    <x v="3"/>
    <x v="0"/>
    <x v="3"/>
    <s v="Evolution and Genomic Sciences"/>
    <m/>
  </r>
  <r>
    <x v="26"/>
    <x v="3"/>
    <x v="2"/>
    <x v="5"/>
    <s v="Chemistry"/>
    <m/>
  </r>
  <r>
    <x v="27"/>
    <x v="3"/>
    <x v="2"/>
    <x v="5"/>
    <s v="Earth and Environmental Sciences"/>
    <m/>
  </r>
  <r>
    <x v="28"/>
    <x v="3"/>
    <x v="2"/>
    <x v="5"/>
    <s v="Materials"/>
    <s v="Henry Royce Institute"/>
  </r>
  <r>
    <x v="29"/>
    <x v="1"/>
    <x v="2"/>
    <x v="5"/>
    <s v="Physics and Astronomy"/>
    <m/>
  </r>
  <r>
    <x v="30"/>
    <x v="1"/>
    <x v="2"/>
    <x v="5"/>
    <s v="Chemistry"/>
    <s v="Manchester Institute of Biotechnology"/>
  </r>
  <r>
    <x v="31"/>
    <x v="1"/>
    <x v="2"/>
    <x v="5"/>
    <s v="Earth and Environmental Sciences"/>
    <m/>
  </r>
  <r>
    <x v="32"/>
    <x v="1"/>
    <x v="0"/>
    <x v="3"/>
    <s v="Infection, Immunity and Respiratory Medicine"/>
    <m/>
  </r>
  <r>
    <x v="33"/>
    <x v="1"/>
    <x v="2"/>
    <x v="1"/>
    <s v="Technical"/>
    <m/>
  </r>
  <r>
    <x v="34"/>
    <x v="1"/>
    <x v="2"/>
    <x v="8"/>
    <m/>
    <m/>
  </r>
  <r>
    <x v="35"/>
    <x v="0"/>
    <x v="2"/>
    <x v="8"/>
    <s v="Chemical Engineering"/>
    <s v="Henry Royce Institute"/>
  </r>
  <r>
    <x v="36"/>
    <x v="1"/>
    <x v="0"/>
    <x v="3"/>
    <s v="Infection, Immunity and Respiratory Medicine"/>
    <m/>
  </r>
  <r>
    <x v="37"/>
    <x v="1"/>
    <x v="2"/>
    <x v="1"/>
    <s v="Technical"/>
    <m/>
  </r>
  <r>
    <x v="38"/>
    <x v="7"/>
    <x v="4"/>
    <x v="9"/>
    <m/>
    <m/>
  </r>
  <r>
    <x v="39"/>
    <x v="1"/>
    <x v="2"/>
    <x v="5"/>
    <s v="Materials"/>
    <m/>
  </r>
  <r>
    <x v="40"/>
    <x v="0"/>
    <x v="1"/>
    <x v="6"/>
    <m/>
    <m/>
  </r>
  <r>
    <x v="41"/>
    <x v="0"/>
    <x v="1"/>
    <x v="6"/>
    <m/>
    <s v="Humanitarian and Conflict Response Institute"/>
  </r>
  <r>
    <x v="42"/>
    <x v="3"/>
    <x v="2"/>
    <x v="8"/>
    <s v="Mechanical, Aerospace and Civil Engineering"/>
    <s v="Manchester Environmental Research Institute"/>
  </r>
  <r>
    <x v="43"/>
    <x v="1"/>
    <x v="2"/>
    <x v="5"/>
    <s v="Earth and Environmental Sciences"/>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FC17F7-1D2D-784C-9A17-8BEBDE26A740}"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15:B20" firstHeaderRow="1" firstDataRow="1" firstDataCol="1"/>
  <pivotFields count="6">
    <pivotField dataField="1" showAll="0">
      <items count="45">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7"/>
        <item x="4"/>
        <item x="3"/>
        <item x="9"/>
        <item x="10"/>
        <item x="2"/>
        <item x="0"/>
        <item x="1"/>
        <item x="12"/>
        <item x="11"/>
        <item x="8"/>
        <item x="6"/>
        <item x="5"/>
        <item t="default"/>
      </items>
    </pivotField>
    <pivotField showAll="0">
      <items count="9">
        <item x="0"/>
        <item x="3"/>
        <item x="4"/>
        <item x="5"/>
        <item x="6"/>
        <item x="2"/>
        <item x="1"/>
        <item x="7"/>
        <item t="default"/>
      </items>
    </pivotField>
    <pivotField axis="axisRow" showAll="0">
      <items count="6">
        <item x="0"/>
        <item x="1"/>
        <item x="2"/>
        <item x="4"/>
        <item x="3"/>
        <item t="default"/>
      </items>
    </pivotField>
    <pivotField showAll="0"/>
    <pivotField showAll="0"/>
    <pivotField showAll="0"/>
  </pivotFields>
  <rowFields count="1">
    <field x="2"/>
  </rowFields>
  <rowItems count="5">
    <i>
      <x/>
    </i>
    <i>
      <x v="1"/>
    </i>
    <i>
      <x v="2"/>
    </i>
    <i>
      <x v="3"/>
    </i>
    <i>
      <x v="4"/>
    </i>
  </rowItems>
  <colItems count="1">
    <i/>
  </colItems>
  <dataFields count="1">
    <dataField name="Count o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D8F054-A07B-F842-9648-E6E4C4CBDB5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0" firstHeaderRow="1" firstDataRow="1" firstDataCol="1"/>
  <pivotFields count="6">
    <pivotField dataField="1" showAll="0">
      <items count="45">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7"/>
        <item x="4"/>
        <item x="3"/>
        <item x="9"/>
        <item x="10"/>
        <item x="2"/>
        <item x="0"/>
        <item x="1"/>
        <item x="12"/>
        <item x="11"/>
        <item x="8"/>
        <item x="6"/>
        <item x="5"/>
        <item t="default"/>
      </items>
    </pivotField>
    <pivotField axis="axisRow" showAll="0">
      <items count="9">
        <item x="0"/>
        <item x="3"/>
        <item x="4"/>
        <item x="5"/>
        <item x="6"/>
        <item x="2"/>
        <item x="1"/>
        <item x="7"/>
        <item t="default"/>
      </items>
    </pivotField>
    <pivotField showAll="0">
      <items count="6">
        <item x="0"/>
        <item x="1"/>
        <item x="2"/>
        <item x="4"/>
        <item x="3"/>
        <item t="default"/>
      </items>
    </pivotField>
    <pivotField showAll="0"/>
    <pivotField showAll="0"/>
    <pivotField showAll="0"/>
  </pivotFields>
  <rowFields count="1">
    <field x="1"/>
  </rowFields>
  <rowItems count="9">
    <i>
      <x/>
    </i>
    <i>
      <x v="1"/>
    </i>
    <i>
      <x v="2"/>
    </i>
    <i>
      <x v="3"/>
    </i>
    <i>
      <x v="4"/>
    </i>
    <i>
      <x v="5"/>
    </i>
    <i>
      <x v="6"/>
    </i>
    <i>
      <x v="7"/>
    </i>
    <i t="grand">
      <x/>
    </i>
  </rowItems>
  <colItems count="1">
    <i/>
  </colItems>
  <dataFields count="1">
    <dataField name="Count of ID" fld="0" subtotal="count" baseField="0" baseItem="0"/>
  </dataFields>
  <chartFormats count="9">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1" count="1" selected="0">
            <x v="0"/>
          </reference>
        </references>
      </pivotArea>
    </chartFormat>
    <chartFormat chart="2" format="19">
      <pivotArea type="data" outline="0" fieldPosition="0">
        <references count="2">
          <reference field="4294967294" count="1" selected="0">
            <x v="0"/>
          </reference>
          <reference field="1" count="1" selected="0">
            <x v="1"/>
          </reference>
        </references>
      </pivotArea>
    </chartFormat>
    <chartFormat chart="2" format="20">
      <pivotArea type="data" outline="0" fieldPosition="0">
        <references count="2">
          <reference field="4294967294" count="1" selected="0">
            <x v="0"/>
          </reference>
          <reference field="1" count="1" selected="0">
            <x v="2"/>
          </reference>
        </references>
      </pivotArea>
    </chartFormat>
    <chartFormat chart="2" format="21">
      <pivotArea type="data" outline="0" fieldPosition="0">
        <references count="2">
          <reference field="4294967294" count="1" selected="0">
            <x v="0"/>
          </reference>
          <reference field="1" count="1" selected="0">
            <x v="3"/>
          </reference>
        </references>
      </pivotArea>
    </chartFormat>
    <chartFormat chart="2" format="22">
      <pivotArea type="data" outline="0" fieldPosition="0">
        <references count="2">
          <reference field="4294967294" count="1" selected="0">
            <x v="0"/>
          </reference>
          <reference field="1" count="1" selected="0">
            <x v="4"/>
          </reference>
        </references>
      </pivotArea>
    </chartFormat>
    <chartFormat chart="2" format="23">
      <pivotArea type="data" outline="0" fieldPosition="0">
        <references count="2">
          <reference field="4294967294" count="1" selected="0">
            <x v="0"/>
          </reference>
          <reference field="1" count="1" selected="0">
            <x v="5"/>
          </reference>
        </references>
      </pivotArea>
    </chartFormat>
    <chartFormat chart="2" format="24">
      <pivotArea type="data" outline="0" fieldPosition="0">
        <references count="2">
          <reference field="4294967294" count="1" selected="0">
            <x v="0"/>
          </reference>
          <reference field="1" count="1" selected="0">
            <x v="6"/>
          </reference>
        </references>
      </pivotArea>
    </chartFormat>
    <chartFormat chart="2" format="25">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0CCA00-BD3F-A947-AE3E-AA039ADA1E8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4:J71" firstHeaderRow="1" firstDataRow="2" firstDataCol="1"/>
  <pivotFields count="6">
    <pivotField dataField="1" showAll="0">
      <items count="45">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7"/>
        <item x="4"/>
        <item x="3"/>
        <item x="9"/>
        <item x="10"/>
        <item x="2"/>
        <item x="0"/>
        <item x="1"/>
        <item x="12"/>
        <item x="11"/>
        <item x="8"/>
        <item x="6"/>
        <item x="5"/>
        <item t="default"/>
      </items>
    </pivotField>
    <pivotField axis="axisCol" showAll="0">
      <items count="9">
        <item x="0"/>
        <item x="3"/>
        <item x="4"/>
        <item x="5"/>
        <item x="6"/>
        <item x="2"/>
        <item x="1"/>
        <item x="7"/>
        <item t="default"/>
      </items>
    </pivotField>
    <pivotField axis="axisRow" showAll="0">
      <items count="6">
        <item x="0"/>
        <item x="1"/>
        <item x="2"/>
        <item x="4"/>
        <item x="3"/>
        <item t="default"/>
      </items>
    </pivotField>
    <pivotField showAll="0"/>
    <pivotField showAll="0"/>
    <pivotField showAll="0"/>
  </pivotFields>
  <rowFields count="1">
    <field x="2"/>
  </rowFields>
  <rowItems count="6">
    <i>
      <x/>
    </i>
    <i>
      <x v="1"/>
    </i>
    <i>
      <x v="2"/>
    </i>
    <i>
      <x v="3"/>
    </i>
    <i>
      <x v="4"/>
    </i>
    <i t="grand">
      <x/>
    </i>
  </rowItems>
  <colFields count="1">
    <field x="1"/>
  </colFields>
  <colItems count="9">
    <i>
      <x/>
    </i>
    <i>
      <x v="1"/>
    </i>
    <i>
      <x v="2"/>
    </i>
    <i>
      <x v="3"/>
    </i>
    <i>
      <x v="4"/>
    </i>
    <i>
      <x v="5"/>
    </i>
    <i>
      <x v="6"/>
    </i>
    <i>
      <x v="7"/>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5324BB-AD72-1643-99CA-4AC3AF4499B2}"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42:B59" firstHeaderRow="1" firstDataRow="1" firstDataCol="1"/>
  <pivotFields count="6">
    <pivotField dataField="1" showAll="0">
      <items count="45">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7"/>
        <item x="4"/>
        <item x="3"/>
        <item x="9"/>
        <item x="10"/>
        <item x="2"/>
        <item x="0"/>
        <item x="1"/>
        <item x="12"/>
        <item x="11"/>
        <item x="8"/>
        <item x="6"/>
        <item x="5"/>
        <item t="default"/>
      </items>
    </pivotField>
    <pivotField showAll="0">
      <items count="9">
        <item x="0"/>
        <item x="3"/>
        <item x="4"/>
        <item x="5"/>
        <item x="6"/>
        <item x="2"/>
        <item x="1"/>
        <item x="7"/>
        <item t="default"/>
      </items>
    </pivotField>
    <pivotField axis="axisRow" showAll="0">
      <items count="6">
        <item x="0"/>
        <item x="1"/>
        <item x="2"/>
        <item x="4"/>
        <item x="3"/>
        <item t="default"/>
      </items>
    </pivotField>
    <pivotField axis="axisRow" showAll="0">
      <items count="11">
        <item x="4"/>
        <item x="6"/>
        <item x="3"/>
        <item x="8"/>
        <item x="7"/>
        <item x="1"/>
        <item x="5"/>
        <item x="9"/>
        <item x="2"/>
        <item x="0"/>
        <item t="default"/>
      </items>
    </pivotField>
    <pivotField showAll="0"/>
    <pivotField showAll="0"/>
  </pivotFields>
  <rowFields count="2">
    <field x="2"/>
    <field x="3"/>
  </rowFields>
  <rowItems count="17">
    <i>
      <x/>
    </i>
    <i r="1">
      <x v="2"/>
    </i>
    <i r="1">
      <x v="5"/>
    </i>
    <i r="1">
      <x v="9"/>
    </i>
    <i>
      <x v="1"/>
    </i>
    <i r="1">
      <x/>
    </i>
    <i r="1">
      <x v="1"/>
    </i>
    <i r="1">
      <x v="4"/>
    </i>
    <i r="1">
      <x v="8"/>
    </i>
    <i>
      <x v="2"/>
    </i>
    <i r="1">
      <x v="3"/>
    </i>
    <i r="1">
      <x v="5"/>
    </i>
    <i r="1">
      <x v="6"/>
    </i>
    <i>
      <x v="3"/>
    </i>
    <i r="1">
      <x v="7"/>
    </i>
    <i>
      <x v="4"/>
    </i>
    <i r="1">
      <x v="9"/>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11857B-DF0B-494F-BB34-93DC7B523C71}"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A36" firstHeaderRow="1" firstDataRow="1" firstDataCol="0"/>
  <pivotFields count="6">
    <pivotField dataField="1" showAll="0">
      <items count="45">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7"/>
        <item x="4"/>
        <item x="3"/>
        <item x="9"/>
        <item x="10"/>
        <item x="2"/>
        <item x="0"/>
        <item x="1"/>
        <item x="12"/>
        <item x="11"/>
        <item x="8"/>
        <item x="6"/>
        <item x="5"/>
        <item t="default"/>
      </items>
    </pivotField>
    <pivotField showAll="0">
      <items count="9">
        <item x="0"/>
        <item x="3"/>
        <item x="4"/>
        <item x="5"/>
        <item x="6"/>
        <item x="2"/>
        <item x="1"/>
        <item x="7"/>
        <item t="default"/>
      </items>
    </pivotField>
    <pivotField showAll="0">
      <items count="6">
        <item x="0"/>
        <item x="1"/>
        <item x="2"/>
        <item x="4"/>
        <item x="3"/>
        <item t="default"/>
      </items>
    </pivotField>
    <pivotField showAll="0"/>
    <pivotField showAll="0"/>
    <pivotField showAll="0"/>
  </pivotFields>
  <rowItems count="1">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keholder_Group" xr10:uid="{45E5BAD4-DE70-2142-B0E3-4D5E746F7F88}" sourceName="Stakeholder Group">
  <pivotTables>
    <pivotTable tabId="2" name="PivotTable2"/>
    <pivotTable tabId="2" name="PivotTable3"/>
    <pivotTable tabId="2" name="PivotTable5"/>
    <pivotTable tabId="2" name="PivotTable6"/>
    <pivotTable tabId="2" name="PivotTable8"/>
  </pivotTables>
  <data>
    <tabular pivotCacheId="1459713327">
      <items count="8">
        <i x="0" s="1"/>
        <i x="3" s="1"/>
        <i x="4" s="1"/>
        <i x="5" s="1"/>
        <i x="6" s="1"/>
        <i x="2" s="1"/>
        <i x="1"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ulty" xr10:uid="{60A59815-1014-4C4F-89EA-F0AF8F6718AB}" sourceName="Faculty">
  <pivotTables>
    <pivotTable tabId="2" name="PivotTable3"/>
    <pivotTable tabId="2" name="PivotTable2"/>
    <pivotTable tabId="2" name="PivotTable5"/>
    <pivotTable tabId="2" name="PivotTable6"/>
    <pivotTable tabId="2" name="PivotTable8"/>
  </pivotTables>
  <data>
    <tabular pivotCacheId="1459713327">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keholder Group 1" xr10:uid="{BE5635E1-FBF8-0A49-9B63-0A918AC2860A}" cache="Slicer_Stakeholder_Group" caption="Stakeholder Group" style="SlicerStyleLight2" rowHeight="230716"/>
  <slicer name="Faculty 1" xr10:uid="{E81367BF-0524-0446-B45E-8101836E7D55}" cache="Slicer_Faculty" caption="Faculty" style="SlicerStyleLight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5"/>
  <sheetViews>
    <sheetView workbookViewId="0">
      <selection sqref="A1:F1"/>
    </sheetView>
  </sheetViews>
  <sheetFormatPr baseColWidth="10" defaultColWidth="8.83203125" defaultRowHeight="15" x14ac:dyDescent="0.2"/>
  <cols>
    <col min="2" max="2" width="48.1640625" customWidth="1"/>
    <col min="3" max="3" width="38.83203125" customWidth="1"/>
    <col min="4" max="4" width="37.5" customWidth="1"/>
    <col min="5" max="5" width="37.1640625" customWidth="1"/>
    <col min="6" max="6" width="30.6640625" customWidth="1"/>
  </cols>
  <sheetData>
    <row r="1" spans="1:6" x14ac:dyDescent="0.2">
      <c r="A1" s="3" t="s">
        <v>59</v>
      </c>
      <c r="B1" s="1" t="s">
        <v>0</v>
      </c>
      <c r="C1" s="1" t="s">
        <v>1</v>
      </c>
      <c r="D1" s="1" t="s">
        <v>2</v>
      </c>
      <c r="E1" s="1" t="s">
        <v>3</v>
      </c>
      <c r="F1" s="1" t="s">
        <v>4</v>
      </c>
    </row>
    <row r="2" spans="1:6" x14ac:dyDescent="0.2">
      <c r="A2" s="1" t="s">
        <v>5</v>
      </c>
      <c r="B2" t="s">
        <v>6</v>
      </c>
      <c r="C2" t="s">
        <v>7</v>
      </c>
      <c r="F2" t="s">
        <v>8</v>
      </c>
    </row>
    <row r="3" spans="1:6" x14ac:dyDescent="0.2">
      <c r="A3" s="1" t="s">
        <v>9</v>
      </c>
      <c r="B3" t="s">
        <v>10</v>
      </c>
      <c r="C3" t="s">
        <v>7</v>
      </c>
      <c r="D3" t="s">
        <v>11</v>
      </c>
      <c r="E3" t="s">
        <v>12</v>
      </c>
    </row>
    <row r="4" spans="1:6" x14ac:dyDescent="0.2">
      <c r="A4" s="1" t="s">
        <v>13</v>
      </c>
      <c r="B4" t="s">
        <v>14</v>
      </c>
      <c r="C4" t="s">
        <v>7</v>
      </c>
      <c r="D4" t="s">
        <v>11</v>
      </c>
      <c r="E4" t="s">
        <v>12</v>
      </c>
    </row>
    <row r="5" spans="1:6" x14ac:dyDescent="0.2">
      <c r="A5" s="1" t="s">
        <v>15</v>
      </c>
      <c r="B5" t="s">
        <v>16</v>
      </c>
      <c r="C5" t="s">
        <v>17</v>
      </c>
      <c r="D5" t="s">
        <v>18</v>
      </c>
      <c r="F5" t="s">
        <v>19</v>
      </c>
    </row>
    <row r="6" spans="1:6" x14ac:dyDescent="0.2">
      <c r="A6" s="1" t="s">
        <v>20</v>
      </c>
      <c r="B6" t="s">
        <v>21</v>
      </c>
      <c r="C6" t="s">
        <v>7</v>
      </c>
      <c r="D6" t="s">
        <v>22</v>
      </c>
      <c r="E6" t="s">
        <v>23</v>
      </c>
      <c r="F6" t="s">
        <v>24</v>
      </c>
    </row>
    <row r="7" spans="1:6" x14ac:dyDescent="0.2">
      <c r="A7" s="1" t="s">
        <v>25</v>
      </c>
      <c r="B7" t="s">
        <v>21</v>
      </c>
      <c r="C7" t="s">
        <v>17</v>
      </c>
      <c r="D7" t="s">
        <v>26</v>
      </c>
    </row>
    <row r="8" spans="1:6" x14ac:dyDescent="0.2">
      <c r="A8" s="1" t="s">
        <v>27</v>
      </c>
      <c r="B8" t="s">
        <v>10</v>
      </c>
      <c r="C8" t="s">
        <v>28</v>
      </c>
      <c r="D8" t="s">
        <v>29</v>
      </c>
      <c r="E8" t="s">
        <v>30</v>
      </c>
    </row>
    <row r="9" spans="1:6" x14ac:dyDescent="0.2">
      <c r="A9" s="1" t="s">
        <v>31</v>
      </c>
      <c r="B9" t="s">
        <v>21</v>
      </c>
      <c r="C9" t="s">
        <v>28</v>
      </c>
      <c r="D9" t="s">
        <v>29</v>
      </c>
      <c r="E9" t="s">
        <v>32</v>
      </c>
      <c r="F9" t="s">
        <v>33</v>
      </c>
    </row>
    <row r="10" spans="1:6" x14ac:dyDescent="0.2">
      <c r="A10" s="1" t="s">
        <v>34</v>
      </c>
      <c r="B10" t="s">
        <v>35</v>
      </c>
      <c r="C10" t="s">
        <v>28</v>
      </c>
      <c r="D10" t="s">
        <v>11</v>
      </c>
      <c r="E10" t="s">
        <v>36</v>
      </c>
      <c r="F10" t="s">
        <v>37</v>
      </c>
    </row>
    <row r="11" spans="1:6" x14ac:dyDescent="0.2">
      <c r="A11" s="1" t="s">
        <v>38</v>
      </c>
      <c r="B11" t="s">
        <v>16</v>
      </c>
      <c r="C11" t="s">
        <v>7</v>
      </c>
      <c r="D11" t="s">
        <v>22</v>
      </c>
      <c r="E11" t="s">
        <v>23</v>
      </c>
    </row>
    <row r="12" spans="1:6" x14ac:dyDescent="0.2">
      <c r="A12" s="1" t="s">
        <v>39</v>
      </c>
      <c r="B12" t="s">
        <v>6</v>
      </c>
      <c r="C12" t="s">
        <v>28</v>
      </c>
      <c r="D12" t="s">
        <v>29</v>
      </c>
      <c r="E12" t="s">
        <v>32</v>
      </c>
      <c r="F12" t="s">
        <v>33</v>
      </c>
    </row>
    <row r="13" spans="1:6" x14ac:dyDescent="0.2">
      <c r="A13" s="1" t="s">
        <v>40</v>
      </c>
      <c r="B13" t="s">
        <v>10</v>
      </c>
      <c r="C13" t="s">
        <v>7</v>
      </c>
      <c r="F13" t="s">
        <v>8</v>
      </c>
    </row>
    <row r="14" spans="1:6" x14ac:dyDescent="0.2">
      <c r="A14" s="1" t="s">
        <v>41</v>
      </c>
      <c r="B14" t="s">
        <v>10</v>
      </c>
      <c r="C14" t="s">
        <v>28</v>
      </c>
      <c r="D14" t="s">
        <v>11</v>
      </c>
      <c r="E14" t="s">
        <v>42</v>
      </c>
    </row>
    <row r="15" spans="1:6" x14ac:dyDescent="0.2">
      <c r="A15" s="1">
        <v>1</v>
      </c>
      <c r="B15" t="s">
        <v>43</v>
      </c>
      <c r="C15" t="s">
        <v>17</v>
      </c>
      <c r="D15" t="s">
        <v>26</v>
      </c>
      <c r="F15" t="s">
        <v>44</v>
      </c>
    </row>
    <row r="16" spans="1:6" x14ac:dyDescent="0.2">
      <c r="A16" s="1">
        <v>2</v>
      </c>
      <c r="B16" t="s">
        <v>43</v>
      </c>
      <c r="C16" t="s">
        <v>17</v>
      </c>
      <c r="D16" t="s">
        <v>45</v>
      </c>
    </row>
    <row r="17" spans="1:6" x14ac:dyDescent="0.2">
      <c r="A17" s="1">
        <v>3</v>
      </c>
      <c r="B17" t="s">
        <v>43</v>
      </c>
      <c r="C17" t="s">
        <v>17</v>
      </c>
      <c r="D17" t="s">
        <v>46</v>
      </c>
    </row>
    <row r="18" spans="1:6" x14ac:dyDescent="0.2">
      <c r="A18" s="1">
        <v>4</v>
      </c>
      <c r="B18" t="s">
        <v>43</v>
      </c>
      <c r="C18" t="s">
        <v>17</v>
      </c>
      <c r="D18" t="s">
        <v>26</v>
      </c>
    </row>
    <row r="19" spans="1:6" x14ac:dyDescent="0.2">
      <c r="A19" s="1">
        <v>5</v>
      </c>
      <c r="B19" t="s">
        <v>43</v>
      </c>
      <c r="C19" t="s">
        <v>28</v>
      </c>
      <c r="D19" t="s">
        <v>29</v>
      </c>
      <c r="E19" t="s">
        <v>47</v>
      </c>
    </row>
    <row r="20" spans="1:6" x14ac:dyDescent="0.2">
      <c r="A20" s="1">
        <v>6</v>
      </c>
      <c r="B20" t="s">
        <v>43</v>
      </c>
      <c r="C20" t="s">
        <v>28</v>
      </c>
      <c r="D20" t="s">
        <v>29</v>
      </c>
      <c r="E20" t="s">
        <v>30</v>
      </c>
    </row>
    <row r="21" spans="1:6" x14ac:dyDescent="0.2">
      <c r="A21" s="1">
        <v>7</v>
      </c>
    </row>
    <row r="22" spans="1:6" x14ac:dyDescent="0.2">
      <c r="A22" s="1">
        <v>8</v>
      </c>
    </row>
    <row r="23" spans="1:6" x14ac:dyDescent="0.2">
      <c r="A23" s="1">
        <v>9</v>
      </c>
      <c r="B23" t="s">
        <v>6</v>
      </c>
      <c r="C23" t="s">
        <v>7</v>
      </c>
      <c r="D23" t="s">
        <v>11</v>
      </c>
      <c r="E23" t="s">
        <v>48</v>
      </c>
    </row>
    <row r="24" spans="1:6" x14ac:dyDescent="0.2">
      <c r="A24" s="1">
        <v>10</v>
      </c>
    </row>
    <row r="25" spans="1:6" x14ac:dyDescent="0.2">
      <c r="A25" s="1">
        <v>11</v>
      </c>
      <c r="B25" t="s">
        <v>16</v>
      </c>
      <c r="C25" t="s">
        <v>28</v>
      </c>
      <c r="D25" t="s">
        <v>29</v>
      </c>
      <c r="E25" t="s">
        <v>32</v>
      </c>
    </row>
    <row r="26" spans="1:6" x14ac:dyDescent="0.2">
      <c r="A26" s="1">
        <v>12</v>
      </c>
    </row>
    <row r="27" spans="1:6" x14ac:dyDescent="0.2">
      <c r="A27" s="1">
        <v>13</v>
      </c>
      <c r="B27" t="s">
        <v>16</v>
      </c>
      <c r="C27" t="s">
        <v>7</v>
      </c>
      <c r="D27" t="s">
        <v>22</v>
      </c>
      <c r="E27" t="s">
        <v>49</v>
      </c>
    </row>
    <row r="28" spans="1:6" x14ac:dyDescent="0.2">
      <c r="A28" s="1">
        <v>14</v>
      </c>
      <c r="B28" t="s">
        <v>16</v>
      </c>
      <c r="C28" t="s">
        <v>28</v>
      </c>
      <c r="D28" t="s">
        <v>29</v>
      </c>
      <c r="E28" t="s">
        <v>30</v>
      </c>
    </row>
    <row r="29" spans="1:6" x14ac:dyDescent="0.2">
      <c r="A29" s="1">
        <v>15</v>
      </c>
      <c r="B29" t="s">
        <v>16</v>
      </c>
      <c r="C29" t="s">
        <v>28</v>
      </c>
      <c r="D29" t="s">
        <v>29</v>
      </c>
      <c r="E29" t="s">
        <v>50</v>
      </c>
    </row>
    <row r="30" spans="1:6" x14ac:dyDescent="0.2">
      <c r="A30" s="1">
        <v>16</v>
      </c>
      <c r="B30" t="s">
        <v>16</v>
      </c>
      <c r="C30" t="s">
        <v>28</v>
      </c>
      <c r="D30" t="s">
        <v>29</v>
      </c>
      <c r="E30" t="s">
        <v>32</v>
      </c>
      <c r="F30" t="s">
        <v>33</v>
      </c>
    </row>
    <row r="31" spans="1:6" x14ac:dyDescent="0.2">
      <c r="A31" s="1">
        <v>17</v>
      </c>
      <c r="B31" t="s">
        <v>10</v>
      </c>
      <c r="C31" t="s">
        <v>28</v>
      </c>
      <c r="D31" t="s">
        <v>29</v>
      </c>
      <c r="E31" t="s">
        <v>51</v>
      </c>
    </row>
    <row r="32" spans="1:6" x14ac:dyDescent="0.2">
      <c r="A32" s="1">
        <v>18</v>
      </c>
      <c r="B32" t="s">
        <v>10</v>
      </c>
      <c r="C32" t="s">
        <v>28</v>
      </c>
      <c r="D32" t="s">
        <v>29</v>
      </c>
      <c r="E32" t="s">
        <v>30</v>
      </c>
      <c r="F32" t="s">
        <v>37</v>
      </c>
    </row>
    <row r="33" spans="1:6" x14ac:dyDescent="0.2">
      <c r="A33" s="1">
        <v>19</v>
      </c>
      <c r="B33" t="s">
        <v>10</v>
      </c>
      <c r="C33" t="s">
        <v>28</v>
      </c>
      <c r="D33" t="s">
        <v>29</v>
      </c>
      <c r="E33" t="s">
        <v>50</v>
      </c>
    </row>
    <row r="34" spans="1:6" x14ac:dyDescent="0.2">
      <c r="A34" s="1">
        <v>20</v>
      </c>
      <c r="B34" t="s">
        <v>10</v>
      </c>
      <c r="C34" t="s">
        <v>7</v>
      </c>
      <c r="D34" t="s">
        <v>22</v>
      </c>
      <c r="E34" t="s">
        <v>23</v>
      </c>
    </row>
    <row r="35" spans="1:6" x14ac:dyDescent="0.2">
      <c r="A35" s="1">
        <v>21</v>
      </c>
      <c r="B35" t="s">
        <v>10</v>
      </c>
      <c r="C35" t="s">
        <v>28</v>
      </c>
      <c r="D35" t="s">
        <v>11</v>
      </c>
      <c r="E35" t="s">
        <v>42</v>
      </c>
    </row>
    <row r="36" spans="1:6" x14ac:dyDescent="0.2">
      <c r="A36" s="1">
        <v>22</v>
      </c>
      <c r="B36" t="s">
        <v>10</v>
      </c>
      <c r="C36" t="s">
        <v>28</v>
      </c>
      <c r="D36" t="s">
        <v>52</v>
      </c>
    </row>
    <row r="37" spans="1:6" x14ac:dyDescent="0.2">
      <c r="A37" s="1">
        <v>23</v>
      </c>
      <c r="B37" t="s">
        <v>6</v>
      </c>
      <c r="C37" t="s">
        <v>28</v>
      </c>
      <c r="D37" t="s">
        <v>52</v>
      </c>
      <c r="E37" t="s">
        <v>53</v>
      </c>
      <c r="F37" t="s">
        <v>33</v>
      </c>
    </row>
    <row r="38" spans="1:6" x14ac:dyDescent="0.2">
      <c r="A38" s="1">
        <v>24</v>
      </c>
      <c r="B38" t="s">
        <v>10</v>
      </c>
      <c r="C38" t="s">
        <v>7</v>
      </c>
      <c r="D38" t="s">
        <v>22</v>
      </c>
      <c r="E38" t="s">
        <v>23</v>
      </c>
    </row>
    <row r="39" spans="1:6" x14ac:dyDescent="0.2">
      <c r="A39" s="1">
        <v>25</v>
      </c>
      <c r="B39" t="s">
        <v>10</v>
      </c>
      <c r="C39" t="s">
        <v>28</v>
      </c>
      <c r="D39" t="s">
        <v>11</v>
      </c>
      <c r="E39" t="s">
        <v>42</v>
      </c>
    </row>
    <row r="40" spans="1:6" x14ac:dyDescent="0.2">
      <c r="A40" s="1">
        <v>26</v>
      </c>
      <c r="C40" t="s">
        <v>54</v>
      </c>
      <c r="D40" t="s">
        <v>55</v>
      </c>
    </row>
    <row r="41" spans="1:6" x14ac:dyDescent="0.2">
      <c r="A41" s="1">
        <v>27</v>
      </c>
      <c r="B41" t="s">
        <v>10</v>
      </c>
      <c r="C41" t="s">
        <v>28</v>
      </c>
      <c r="D41" t="s">
        <v>29</v>
      </c>
      <c r="E41" t="s">
        <v>32</v>
      </c>
    </row>
    <row r="42" spans="1:6" x14ac:dyDescent="0.2">
      <c r="A42" s="1">
        <v>28</v>
      </c>
      <c r="B42" t="s">
        <v>6</v>
      </c>
      <c r="C42" t="s">
        <v>17</v>
      </c>
      <c r="D42" t="s">
        <v>45</v>
      </c>
    </row>
    <row r="43" spans="1:6" x14ac:dyDescent="0.2">
      <c r="A43" s="1">
        <v>29</v>
      </c>
      <c r="B43" t="s">
        <v>6</v>
      </c>
      <c r="C43" t="s">
        <v>17</v>
      </c>
      <c r="D43" t="s">
        <v>45</v>
      </c>
      <c r="F43" t="s">
        <v>56</v>
      </c>
    </row>
    <row r="44" spans="1:6" x14ac:dyDescent="0.2">
      <c r="A44" s="1">
        <v>30</v>
      </c>
      <c r="B44" t="s">
        <v>16</v>
      </c>
      <c r="C44" t="s">
        <v>28</v>
      </c>
      <c r="D44" t="s">
        <v>52</v>
      </c>
      <c r="E44" t="s">
        <v>57</v>
      </c>
      <c r="F44" t="s">
        <v>58</v>
      </c>
    </row>
    <row r="45" spans="1:6" x14ac:dyDescent="0.2">
      <c r="A45" s="1">
        <v>31</v>
      </c>
      <c r="B45" t="s">
        <v>10</v>
      </c>
      <c r="C45" t="s">
        <v>28</v>
      </c>
      <c r="D45" t="s">
        <v>29</v>
      </c>
      <c r="E45" t="s">
        <v>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DC1F8-744C-8D42-8770-D2E6DCF9128E}">
  <dimension ref="A1:J86"/>
  <sheetViews>
    <sheetView topLeftCell="A11" zoomScale="75" zoomScaleNormal="136" workbookViewId="0">
      <selection activeCell="I94" sqref="I94"/>
    </sheetView>
  </sheetViews>
  <sheetFormatPr baseColWidth="10" defaultColWidth="10.83203125" defaultRowHeight="15" x14ac:dyDescent="0.2"/>
  <cols>
    <col min="1" max="1" width="13.33203125" bestFit="1" customWidth="1"/>
    <col min="2" max="2" width="23.1640625" bestFit="1" customWidth="1"/>
    <col min="3" max="3" width="21" bestFit="1" customWidth="1"/>
    <col min="4" max="4" width="19.6640625" bestFit="1" customWidth="1"/>
    <col min="5" max="5" width="22.6640625" bestFit="1" customWidth="1"/>
    <col min="6" max="6" width="5.1640625" bestFit="1" customWidth="1"/>
    <col min="7" max="7" width="34.5" bestFit="1" customWidth="1"/>
    <col min="8" max="8" width="15" bestFit="1" customWidth="1"/>
    <col min="9" max="9" width="6.33203125" bestFit="1" customWidth="1"/>
    <col min="10" max="10" width="10.33203125" bestFit="1" customWidth="1"/>
    <col min="11" max="11" width="6.5" bestFit="1" customWidth="1"/>
    <col min="12" max="12" width="10.1640625" bestFit="1" customWidth="1"/>
  </cols>
  <sheetData>
    <row r="1" spans="1:2" x14ac:dyDescent="0.2">
      <c r="A1" s="4" t="s">
        <v>63</v>
      </c>
      <c r="B1" t="s">
        <v>64</v>
      </c>
    </row>
    <row r="2" spans="1:2" x14ac:dyDescent="0.2">
      <c r="A2" s="5" t="s">
        <v>6</v>
      </c>
      <c r="B2" s="15">
        <v>6</v>
      </c>
    </row>
    <row r="3" spans="1:2" x14ac:dyDescent="0.2">
      <c r="A3" s="5" t="s">
        <v>16</v>
      </c>
      <c r="B3" s="15">
        <v>8</v>
      </c>
    </row>
    <row r="4" spans="1:2" x14ac:dyDescent="0.2">
      <c r="A4" s="5" t="s">
        <v>21</v>
      </c>
      <c r="B4" s="15">
        <v>3</v>
      </c>
    </row>
    <row r="5" spans="1:2" x14ac:dyDescent="0.2">
      <c r="A5" s="5" t="s">
        <v>35</v>
      </c>
      <c r="B5" s="15">
        <v>1</v>
      </c>
    </row>
    <row r="6" spans="1:2" x14ac:dyDescent="0.2">
      <c r="A6" s="5" t="s">
        <v>43</v>
      </c>
      <c r="B6" s="15">
        <v>6</v>
      </c>
    </row>
    <row r="7" spans="1:2" x14ac:dyDescent="0.2">
      <c r="A7" s="5" t="s">
        <v>14</v>
      </c>
      <c r="B7" s="15">
        <v>1</v>
      </c>
    </row>
    <row r="8" spans="1:2" x14ac:dyDescent="0.2">
      <c r="A8" s="5" t="s">
        <v>10</v>
      </c>
      <c r="B8" s="15">
        <v>14</v>
      </c>
    </row>
    <row r="9" spans="1:2" x14ac:dyDescent="0.2">
      <c r="A9" s="5" t="s">
        <v>61</v>
      </c>
      <c r="B9" s="15">
        <v>5</v>
      </c>
    </row>
    <row r="10" spans="1:2" x14ac:dyDescent="0.2">
      <c r="A10" s="5" t="s">
        <v>62</v>
      </c>
      <c r="B10" s="15">
        <v>44</v>
      </c>
    </row>
    <row r="15" spans="1:2" x14ac:dyDescent="0.2">
      <c r="A15" s="4" t="s">
        <v>63</v>
      </c>
      <c r="B15" t="s">
        <v>64</v>
      </c>
    </row>
    <row r="16" spans="1:2" x14ac:dyDescent="0.2">
      <c r="A16" s="5" t="s">
        <v>7</v>
      </c>
      <c r="B16" s="15">
        <v>10</v>
      </c>
    </row>
    <row r="17" spans="1:2" x14ac:dyDescent="0.2">
      <c r="A17" s="5" t="s">
        <v>17</v>
      </c>
      <c r="B17" s="15">
        <v>8</v>
      </c>
    </row>
    <row r="18" spans="1:2" x14ac:dyDescent="0.2">
      <c r="A18" s="5" t="s">
        <v>28</v>
      </c>
      <c r="B18" s="15">
        <v>21</v>
      </c>
    </row>
    <row r="19" spans="1:2" x14ac:dyDescent="0.2">
      <c r="A19" s="5" t="s">
        <v>54</v>
      </c>
      <c r="B19" s="15">
        <v>1</v>
      </c>
    </row>
    <row r="20" spans="1:2" x14ac:dyDescent="0.2">
      <c r="A20" s="5" t="s">
        <v>61</v>
      </c>
      <c r="B20" s="15">
        <v>4</v>
      </c>
    </row>
    <row r="35" spans="1:7" x14ac:dyDescent="0.2">
      <c r="A35" t="s">
        <v>64</v>
      </c>
    </row>
    <row r="36" spans="1:7" x14ac:dyDescent="0.2">
      <c r="A36" s="15">
        <v>44</v>
      </c>
    </row>
    <row r="38" spans="1:7" x14ac:dyDescent="0.2">
      <c r="A38" t="s">
        <v>66</v>
      </c>
      <c r="B38">
        <v>7</v>
      </c>
    </row>
    <row r="39" spans="1:7" x14ac:dyDescent="0.2">
      <c r="A39" t="s">
        <v>65</v>
      </c>
      <c r="B39">
        <v>4</v>
      </c>
    </row>
    <row r="42" spans="1:7" x14ac:dyDescent="0.2">
      <c r="A42" s="4" t="s">
        <v>63</v>
      </c>
      <c r="B42" t="s">
        <v>64</v>
      </c>
      <c r="D42" s="10" t="s">
        <v>67</v>
      </c>
      <c r="E42" s="10" t="s">
        <v>2</v>
      </c>
      <c r="F42" s="10" t="s">
        <v>68</v>
      </c>
      <c r="G42" s="10" t="s">
        <v>69</v>
      </c>
    </row>
    <row r="43" spans="1:7" x14ac:dyDescent="0.2">
      <c r="A43" s="5" t="s">
        <v>7</v>
      </c>
      <c r="B43" s="15">
        <v>10</v>
      </c>
      <c r="D43" s="13" t="s">
        <v>7</v>
      </c>
      <c r="E43" s="8" t="s">
        <v>22</v>
      </c>
      <c r="F43">
        <v>5</v>
      </c>
      <c r="G43" s="14">
        <f>GETPIVOTDATA("ID",$A$42,"Faculty","FBMH")</f>
        <v>10</v>
      </c>
    </row>
    <row r="44" spans="1:7" x14ac:dyDescent="0.2">
      <c r="A44" s="8" t="s">
        <v>22</v>
      </c>
      <c r="B44" s="15">
        <v>5</v>
      </c>
      <c r="D44" s="13"/>
      <c r="E44" s="8" t="s">
        <v>11</v>
      </c>
      <c r="F44">
        <v>3</v>
      </c>
      <c r="G44" s="14"/>
    </row>
    <row r="45" spans="1:7" x14ac:dyDescent="0.2">
      <c r="A45" s="8" t="s">
        <v>11</v>
      </c>
      <c r="B45" s="15">
        <v>3</v>
      </c>
      <c r="D45" s="13"/>
      <c r="E45" s="8" t="s">
        <v>61</v>
      </c>
      <c r="F45">
        <v>2</v>
      </c>
      <c r="G45" s="14"/>
    </row>
    <row r="46" spans="1:7" x14ac:dyDescent="0.2">
      <c r="A46" s="8" t="s">
        <v>61</v>
      </c>
      <c r="B46" s="15">
        <v>2</v>
      </c>
      <c r="D46" s="12" t="s">
        <v>17</v>
      </c>
      <c r="E46" s="8" t="s">
        <v>26</v>
      </c>
      <c r="F46">
        <v>3</v>
      </c>
      <c r="G46" s="14">
        <f>GETPIVOTDATA("ID",$A$42,"Faculty","FHUMS")</f>
        <v>8</v>
      </c>
    </row>
    <row r="47" spans="1:7" x14ac:dyDescent="0.2">
      <c r="A47" s="5" t="s">
        <v>17</v>
      </c>
      <c r="B47" s="15">
        <v>8</v>
      </c>
      <c r="D47" s="12"/>
      <c r="E47" s="8" t="s">
        <v>45</v>
      </c>
      <c r="F47">
        <v>3</v>
      </c>
      <c r="G47" s="14"/>
    </row>
    <row r="48" spans="1:7" x14ac:dyDescent="0.2">
      <c r="A48" s="8" t="s">
        <v>26</v>
      </c>
      <c r="B48" s="15">
        <v>3</v>
      </c>
      <c r="D48" s="12"/>
      <c r="E48" s="8" t="s">
        <v>46</v>
      </c>
      <c r="F48">
        <v>1</v>
      </c>
      <c r="G48" s="14"/>
    </row>
    <row r="49" spans="1:7" x14ac:dyDescent="0.2">
      <c r="A49" s="8" t="s">
        <v>45</v>
      </c>
      <c r="B49" s="15">
        <v>3</v>
      </c>
      <c r="D49" s="12"/>
      <c r="E49" s="8" t="s">
        <v>18</v>
      </c>
      <c r="F49">
        <v>1</v>
      </c>
      <c r="G49" s="14"/>
    </row>
    <row r="50" spans="1:7" x14ac:dyDescent="0.2">
      <c r="A50" s="8" t="s">
        <v>46</v>
      </c>
      <c r="B50" s="15">
        <v>1</v>
      </c>
      <c r="D50" s="12" t="s">
        <v>28</v>
      </c>
      <c r="E50" s="8" t="s">
        <v>52</v>
      </c>
      <c r="F50">
        <v>3</v>
      </c>
      <c r="G50" s="14">
        <f>GETPIVOTDATA("ID",$A$42,"Faculty","FSE")</f>
        <v>21</v>
      </c>
    </row>
    <row r="51" spans="1:7" x14ac:dyDescent="0.2">
      <c r="A51" s="8" t="s">
        <v>18</v>
      </c>
      <c r="B51" s="15">
        <v>1</v>
      </c>
      <c r="D51" s="12"/>
      <c r="E51" s="8" t="s">
        <v>11</v>
      </c>
      <c r="F51">
        <v>4</v>
      </c>
      <c r="G51" s="14"/>
    </row>
    <row r="52" spans="1:7" x14ac:dyDescent="0.2">
      <c r="A52" s="5" t="s">
        <v>28</v>
      </c>
      <c r="B52" s="15">
        <v>21</v>
      </c>
      <c r="D52" s="12"/>
      <c r="E52" s="8" t="s">
        <v>29</v>
      </c>
      <c r="F52">
        <v>14</v>
      </c>
      <c r="G52" s="14"/>
    </row>
    <row r="53" spans="1:7" x14ac:dyDescent="0.2">
      <c r="A53" s="8" t="s">
        <v>52</v>
      </c>
      <c r="B53" s="15">
        <v>3</v>
      </c>
      <c r="D53" s="11" t="s">
        <v>54</v>
      </c>
      <c r="E53" s="8" t="s">
        <v>55</v>
      </c>
      <c r="F53">
        <v>1</v>
      </c>
      <c r="G53" s="2">
        <f>GETPIVOTDATA("ID",$A$42,"Faculty","PS")</f>
        <v>1</v>
      </c>
    </row>
    <row r="54" spans="1:7" x14ac:dyDescent="0.2">
      <c r="A54" s="8" t="s">
        <v>11</v>
      </c>
      <c r="B54" s="15">
        <v>4</v>
      </c>
      <c r="D54" s="11" t="s">
        <v>61</v>
      </c>
      <c r="E54" s="8" t="s">
        <v>61</v>
      </c>
      <c r="F54">
        <v>4</v>
      </c>
      <c r="G54" s="2">
        <f>GETPIVOTDATA("ID",$A$42,"Faculty",)</f>
        <v>4</v>
      </c>
    </row>
    <row r="55" spans="1:7" x14ac:dyDescent="0.2">
      <c r="A55" s="8" t="s">
        <v>29</v>
      </c>
      <c r="B55" s="15">
        <v>14</v>
      </c>
    </row>
    <row r="56" spans="1:7" x14ac:dyDescent="0.2">
      <c r="A56" s="5" t="s">
        <v>54</v>
      </c>
      <c r="B56" s="15">
        <v>1</v>
      </c>
    </row>
    <row r="57" spans="1:7" x14ac:dyDescent="0.2">
      <c r="A57" s="8" t="s">
        <v>55</v>
      </c>
      <c r="B57" s="15">
        <v>1</v>
      </c>
    </row>
    <row r="58" spans="1:7" x14ac:dyDescent="0.2">
      <c r="A58" s="5" t="s">
        <v>61</v>
      </c>
      <c r="B58" s="15">
        <v>4</v>
      </c>
    </row>
    <row r="59" spans="1:7" x14ac:dyDescent="0.2">
      <c r="A59" s="8" t="s">
        <v>61</v>
      </c>
      <c r="B59" s="15">
        <v>4</v>
      </c>
    </row>
    <row r="64" spans="1:7" x14ac:dyDescent="0.2">
      <c r="A64" s="4" t="s">
        <v>64</v>
      </c>
      <c r="B64" s="4" t="s">
        <v>60</v>
      </c>
    </row>
    <row r="65" spans="1:10" x14ac:dyDescent="0.2">
      <c r="A65" s="4" t="s">
        <v>63</v>
      </c>
      <c r="B65" t="s">
        <v>6</v>
      </c>
      <c r="C65" t="s">
        <v>16</v>
      </c>
      <c r="D65" t="s">
        <v>21</v>
      </c>
      <c r="E65" t="s">
        <v>35</v>
      </c>
      <c r="F65" t="s">
        <v>43</v>
      </c>
      <c r="G65" t="s">
        <v>14</v>
      </c>
      <c r="H65" t="s">
        <v>10</v>
      </c>
      <c r="I65" t="s">
        <v>61</v>
      </c>
      <c r="J65" t="s">
        <v>62</v>
      </c>
    </row>
    <row r="66" spans="1:10" x14ac:dyDescent="0.2">
      <c r="A66" s="5" t="s">
        <v>7</v>
      </c>
      <c r="B66" s="15">
        <v>2</v>
      </c>
      <c r="C66" s="15">
        <v>2</v>
      </c>
      <c r="D66" s="15">
        <v>1</v>
      </c>
      <c r="E66" s="15"/>
      <c r="F66" s="15"/>
      <c r="G66" s="15">
        <v>1</v>
      </c>
      <c r="H66" s="15">
        <v>4</v>
      </c>
      <c r="I66" s="15"/>
      <c r="J66" s="15">
        <v>10</v>
      </c>
    </row>
    <row r="67" spans="1:10" x14ac:dyDescent="0.2">
      <c r="A67" s="5" t="s">
        <v>17</v>
      </c>
      <c r="B67" s="15">
        <v>2</v>
      </c>
      <c r="C67" s="15">
        <v>1</v>
      </c>
      <c r="D67" s="15">
        <v>1</v>
      </c>
      <c r="E67" s="15"/>
      <c r="F67" s="15">
        <v>4</v>
      </c>
      <c r="G67" s="15"/>
      <c r="H67" s="15"/>
      <c r="I67" s="15"/>
      <c r="J67" s="15">
        <v>8</v>
      </c>
    </row>
    <row r="68" spans="1:10" x14ac:dyDescent="0.2">
      <c r="A68" s="5" t="s">
        <v>28</v>
      </c>
      <c r="B68" s="15">
        <v>2</v>
      </c>
      <c r="C68" s="15">
        <v>5</v>
      </c>
      <c r="D68" s="15">
        <v>1</v>
      </c>
      <c r="E68" s="15">
        <v>1</v>
      </c>
      <c r="F68" s="15">
        <v>2</v>
      </c>
      <c r="G68" s="15"/>
      <c r="H68" s="15">
        <v>10</v>
      </c>
      <c r="I68" s="15"/>
      <c r="J68" s="15">
        <v>21</v>
      </c>
    </row>
    <row r="69" spans="1:10" x14ac:dyDescent="0.2">
      <c r="A69" s="5" t="s">
        <v>54</v>
      </c>
      <c r="B69" s="15"/>
      <c r="C69" s="15"/>
      <c r="D69" s="15"/>
      <c r="E69" s="15"/>
      <c r="F69" s="15"/>
      <c r="G69" s="15"/>
      <c r="H69" s="15"/>
      <c r="I69" s="15">
        <v>1</v>
      </c>
      <c r="J69" s="15">
        <v>1</v>
      </c>
    </row>
    <row r="70" spans="1:10" x14ac:dyDescent="0.2">
      <c r="A70" s="5" t="s">
        <v>61</v>
      </c>
      <c r="B70" s="15"/>
      <c r="C70" s="15"/>
      <c r="D70" s="15"/>
      <c r="E70" s="15"/>
      <c r="F70" s="15"/>
      <c r="G70" s="15"/>
      <c r="H70" s="15"/>
      <c r="I70" s="15">
        <v>4</v>
      </c>
      <c r="J70" s="15">
        <v>4</v>
      </c>
    </row>
    <row r="71" spans="1:10" x14ac:dyDescent="0.2">
      <c r="A71" s="5" t="s">
        <v>62</v>
      </c>
      <c r="B71" s="15">
        <v>6</v>
      </c>
      <c r="C71" s="15">
        <v>8</v>
      </c>
      <c r="D71" s="15">
        <v>3</v>
      </c>
      <c r="E71" s="15">
        <v>1</v>
      </c>
      <c r="F71" s="15">
        <v>6</v>
      </c>
      <c r="G71" s="15">
        <v>1</v>
      </c>
      <c r="H71" s="15">
        <v>14</v>
      </c>
      <c r="I71" s="15">
        <v>5</v>
      </c>
      <c r="J71" s="15">
        <v>44</v>
      </c>
    </row>
    <row r="74" spans="1:10" x14ac:dyDescent="0.2">
      <c r="A74" t="s">
        <v>67</v>
      </c>
      <c r="B74" t="s">
        <v>2</v>
      </c>
      <c r="C74" t="s">
        <v>68</v>
      </c>
      <c r="D74" t="s">
        <v>69</v>
      </c>
    </row>
    <row r="75" spans="1:10" x14ac:dyDescent="0.2">
      <c r="A75" s="14" t="s">
        <v>7</v>
      </c>
      <c r="B75" t="s">
        <v>22</v>
      </c>
      <c r="C75">
        <v>5</v>
      </c>
      <c r="D75" s="14">
        <v>10</v>
      </c>
    </row>
    <row r="76" spans="1:10" x14ac:dyDescent="0.2">
      <c r="A76" s="14"/>
      <c r="B76" t="s">
        <v>11</v>
      </c>
      <c r="C76">
        <v>3</v>
      </c>
      <c r="D76" s="14"/>
    </row>
    <row r="77" spans="1:10" x14ac:dyDescent="0.2">
      <c r="A77" s="14"/>
      <c r="B77" t="s">
        <v>61</v>
      </c>
      <c r="C77">
        <v>2</v>
      </c>
      <c r="D77" s="14"/>
    </row>
    <row r="78" spans="1:10" x14ac:dyDescent="0.2">
      <c r="A78" s="14" t="s">
        <v>17</v>
      </c>
      <c r="B78" t="s">
        <v>26</v>
      </c>
      <c r="C78">
        <v>3</v>
      </c>
      <c r="D78" s="14">
        <v>8</v>
      </c>
    </row>
    <row r="79" spans="1:10" x14ac:dyDescent="0.2">
      <c r="A79" s="14"/>
      <c r="B79" t="s">
        <v>45</v>
      </c>
      <c r="C79">
        <v>3</v>
      </c>
      <c r="D79" s="14"/>
    </row>
    <row r="80" spans="1:10" x14ac:dyDescent="0.2">
      <c r="A80" s="14"/>
      <c r="B80" t="s">
        <v>46</v>
      </c>
      <c r="C80">
        <v>1</v>
      </c>
      <c r="D80" s="14"/>
    </row>
    <row r="81" spans="1:4" x14ac:dyDescent="0.2">
      <c r="A81" s="14"/>
      <c r="B81" t="s">
        <v>18</v>
      </c>
      <c r="C81">
        <v>1</v>
      </c>
      <c r="D81" s="14"/>
    </row>
    <row r="82" spans="1:4" x14ac:dyDescent="0.2">
      <c r="A82" s="14" t="s">
        <v>28</v>
      </c>
      <c r="B82" t="s">
        <v>52</v>
      </c>
      <c r="C82">
        <v>3</v>
      </c>
      <c r="D82" s="14">
        <v>21</v>
      </c>
    </row>
    <row r="83" spans="1:4" x14ac:dyDescent="0.2">
      <c r="A83" s="14"/>
      <c r="B83" t="s">
        <v>11</v>
      </c>
      <c r="C83">
        <v>4</v>
      </c>
      <c r="D83" s="14"/>
    </row>
    <row r="84" spans="1:4" x14ac:dyDescent="0.2">
      <c r="A84" s="14"/>
      <c r="B84" t="s">
        <v>29</v>
      </c>
      <c r="C84">
        <v>14</v>
      </c>
      <c r="D84" s="14"/>
    </row>
    <row r="85" spans="1:4" x14ac:dyDescent="0.2">
      <c r="A85" s="9" t="s">
        <v>54</v>
      </c>
      <c r="B85" t="s">
        <v>55</v>
      </c>
      <c r="C85">
        <v>1</v>
      </c>
      <c r="D85" s="9">
        <v>1</v>
      </c>
    </row>
    <row r="86" spans="1:4" x14ac:dyDescent="0.2">
      <c r="A86" s="2" t="s">
        <v>61</v>
      </c>
      <c r="B86" t="s">
        <v>61</v>
      </c>
      <c r="C86">
        <v>4</v>
      </c>
      <c r="D86" s="9">
        <v>4</v>
      </c>
    </row>
  </sheetData>
  <mergeCells count="12">
    <mergeCell ref="A75:A77"/>
    <mergeCell ref="A78:A81"/>
    <mergeCell ref="A82:A84"/>
    <mergeCell ref="D75:D77"/>
    <mergeCell ref="D78:D81"/>
    <mergeCell ref="D82:D84"/>
    <mergeCell ref="D50:D52"/>
    <mergeCell ref="D46:D49"/>
    <mergeCell ref="D43:D45"/>
    <mergeCell ref="G43:G45"/>
    <mergeCell ref="G46:G49"/>
    <mergeCell ref="G50:G52"/>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51289-EE08-7240-9DF9-D4280868B0EF}">
  <dimension ref="A1:R3"/>
  <sheetViews>
    <sheetView showGridLines="0" tabSelected="1" zoomScale="92" zoomScaleNormal="100" workbookViewId="0">
      <selection activeCell="Q31" sqref="Q31"/>
    </sheetView>
  </sheetViews>
  <sheetFormatPr baseColWidth="10" defaultColWidth="10.83203125" defaultRowHeight="15" x14ac:dyDescent="0.2"/>
  <cols>
    <col min="17" max="17" width="21" customWidth="1"/>
    <col min="18" max="18" width="30.1640625" customWidth="1"/>
  </cols>
  <sheetData>
    <row r="1" spans="1:18" ht="27" customHeight="1" x14ac:dyDescent="0.2">
      <c r="A1" s="6"/>
      <c r="B1" s="6"/>
      <c r="C1" s="6"/>
      <c r="D1" s="6"/>
      <c r="E1" s="6"/>
      <c r="F1" s="6"/>
      <c r="G1" s="6"/>
      <c r="H1" s="6"/>
      <c r="I1" s="6"/>
      <c r="J1" s="6"/>
      <c r="K1" s="6"/>
      <c r="L1" s="6"/>
      <c r="M1" s="6"/>
      <c r="N1" s="6"/>
      <c r="O1" s="6"/>
      <c r="P1" s="6"/>
      <c r="Q1" s="6"/>
      <c r="R1" s="6"/>
    </row>
    <row r="2" spans="1:18" ht="58" customHeight="1" thickBot="1" x14ac:dyDescent="0.25">
      <c r="A2" s="7"/>
      <c r="B2" s="7"/>
      <c r="C2" s="7"/>
      <c r="D2" s="7"/>
      <c r="E2" s="7"/>
      <c r="F2" s="7"/>
      <c r="G2" s="7"/>
      <c r="H2" s="7"/>
      <c r="I2" s="7"/>
      <c r="J2" s="7"/>
      <c r="K2" s="7"/>
      <c r="L2" s="7"/>
      <c r="M2" s="7"/>
      <c r="N2" s="7"/>
      <c r="O2" s="7"/>
      <c r="P2" s="7"/>
      <c r="Q2" s="7"/>
      <c r="R2" s="7"/>
    </row>
    <row r="3" spans="1:18" ht="16" thickTop="1"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2593B24D9089459E9F4AEF488D0E49" ma:contentTypeVersion="17" ma:contentTypeDescription="Create a new document." ma:contentTypeScope="" ma:versionID="64e6f79fb58b5320a1002f0a6b3e9efb">
  <xsd:schema xmlns:xsd="http://www.w3.org/2001/XMLSchema" xmlns:xs="http://www.w3.org/2001/XMLSchema" xmlns:p="http://schemas.microsoft.com/office/2006/metadata/properties" xmlns:ns2="3b9c7e33-038b-41d9-aee2-080fa3cfafb8" xmlns:ns3="9042142e-d53c-4433-8841-0b917120b5c6" targetNamespace="http://schemas.microsoft.com/office/2006/metadata/properties" ma:root="true" ma:fieldsID="944c670ca984559420fe7c8d8e508224" ns2:_="" ns3:_="">
    <xsd:import namespace="3b9c7e33-038b-41d9-aee2-080fa3cfafb8"/>
    <xsd:import namespace="9042142e-d53c-4433-8841-0b917120b5c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ObjectDetectorVersions" minOccurs="0"/>
                <xsd:element ref="ns3:MediaLengthInSecond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9c7e33-038b-41d9-aee2-080fa3cfafb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d7cc6cf4-952a-47e5-824b-fd30242c1fb8}" ma:internalName="TaxCatchAll" ma:showField="CatchAllData" ma:web="3b9c7e33-038b-41d9-aee2-080fa3cfafb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042142e-d53c-4433-8841-0b917120b5c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6d63537c-d192-4dc4-bb87-a5632b1c7687"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Location" ma:index="24"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b9c7e33-038b-41d9-aee2-080fa3cfafb8" xsi:nil="true"/>
    <lcf76f155ced4ddcb4097134ff3c332f xmlns="9042142e-d53c-4433-8841-0b917120b5c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FA430B0-61AA-4AC8-95E4-D5F9466581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9c7e33-038b-41d9-aee2-080fa3cfafb8"/>
    <ds:schemaRef ds:uri="9042142e-d53c-4433-8841-0b917120b5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A7056F-94A0-40D7-926A-6435C41480B5}">
  <ds:schemaRefs>
    <ds:schemaRef ds:uri="http://schemas.microsoft.com/sharepoint/v3/contenttype/forms"/>
  </ds:schemaRefs>
</ds:datastoreItem>
</file>

<file path=customXml/itemProps3.xml><?xml version="1.0" encoding="utf-8"?>
<ds:datastoreItem xmlns:ds="http://schemas.openxmlformats.org/officeDocument/2006/customXml" ds:itemID="{69748FB8-6692-4246-A0F4-E22949D9F3C5}">
  <ds:schemaRefs>
    <ds:schemaRef ds:uri="http://purl.org/dc/terms/"/>
    <ds:schemaRef ds:uri="http://www.w3.org/XML/1998/namespace"/>
    <ds:schemaRef ds:uri="http://purl.org/dc/dcmityp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9042142e-d53c-4433-8841-0b917120b5c6"/>
    <ds:schemaRef ds:uri="3b9c7e33-038b-41d9-aee2-080fa3cfafb8"/>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pivote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Qingyi Mao</cp:lastModifiedBy>
  <dcterms:created xsi:type="dcterms:W3CDTF">2025-03-01T17:50:10Z</dcterms:created>
  <dcterms:modified xsi:type="dcterms:W3CDTF">2025-03-03T15:30:50Z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0x010100C22593B24D9089459E9F4AEF488D0E49</vt:lpwstr>
  </property>
  <property fmtid="{D5CDD505-2E9C-101B-9397-08002B2CF9AE}" pid="3" name="MediaServiceImageTags">
    <vt:lpwstr/>
  </property>
</Properties>
</file>